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x\Documents\Edinburgh\Wellcome Trust\PhD\Manuscript\eLife information\Full Submission files\"/>
    </mc:Choice>
  </mc:AlternateContent>
  <bookViews>
    <workbookView xWindow="0" yWindow="0" windowWidth="23040" windowHeight="9210" activeTab="3"/>
  </bookViews>
  <sheets>
    <sheet name="FISH Binned" sheetId="2" r:id="rId1"/>
    <sheet name="IF Binned" sheetId="1" r:id="rId2"/>
    <sheet name="If Normalised" sheetId="20" r:id="rId3"/>
    <sheet name="Summary" sheetId="27" r:id="rId4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44" i="20" l="1"/>
  <c r="BB44" i="20" s="1"/>
  <c r="AZ44" i="20"/>
  <c r="BA43" i="20"/>
  <c r="BB43" i="20" s="1"/>
  <c r="AZ43" i="20"/>
  <c r="BA42" i="20"/>
  <c r="BB42" i="20" s="1"/>
  <c r="AZ42" i="20"/>
  <c r="BA41" i="20"/>
  <c r="BB41" i="20" s="1"/>
  <c r="AZ41" i="20"/>
  <c r="BA40" i="20"/>
  <c r="BB40" i="20" s="1"/>
  <c r="AZ40" i="20"/>
  <c r="BB39" i="20"/>
  <c r="BA39" i="20"/>
  <c r="AZ39" i="20"/>
  <c r="BB38" i="20"/>
  <c r="BA38" i="20"/>
  <c r="AZ38" i="20"/>
  <c r="BB37" i="20"/>
  <c r="BA37" i="20"/>
  <c r="AZ37" i="20"/>
  <c r="BA36" i="20"/>
  <c r="BB36" i="20" s="1"/>
  <c r="AZ36" i="20"/>
  <c r="BA35" i="20"/>
  <c r="BB35" i="20" s="1"/>
  <c r="AZ35" i="20"/>
  <c r="BA34" i="20"/>
  <c r="BB34" i="20" s="1"/>
  <c r="AZ34" i="20"/>
  <c r="BA33" i="20"/>
  <c r="BB33" i="20" s="1"/>
  <c r="AZ33" i="20"/>
  <c r="BA32" i="20"/>
  <c r="BB32" i="20" s="1"/>
  <c r="AZ32" i="20"/>
  <c r="BB31" i="20"/>
  <c r="BA31" i="20"/>
  <c r="AZ31" i="20"/>
  <c r="BB30" i="20"/>
  <c r="BA30" i="20"/>
  <c r="AZ30" i="20"/>
  <c r="BB29" i="20"/>
  <c r="BA29" i="20"/>
  <c r="AZ29" i="20"/>
  <c r="BA28" i="20"/>
  <c r="BB28" i="20" s="1"/>
  <c r="AZ28" i="20"/>
  <c r="BA27" i="20"/>
  <c r="BB27" i="20" s="1"/>
  <c r="AZ27" i="20"/>
  <c r="BA26" i="20"/>
  <c r="BB26" i="20" s="1"/>
  <c r="AZ26" i="20"/>
  <c r="BA25" i="20"/>
  <c r="BB25" i="20" s="1"/>
  <c r="AZ25" i="20"/>
  <c r="AW44" i="20"/>
  <c r="AU44" i="20"/>
  <c r="AS44" i="20"/>
  <c r="AQ44" i="20"/>
  <c r="AW43" i="20"/>
  <c r="AU43" i="20"/>
  <c r="AS43" i="20"/>
  <c r="AQ43" i="20"/>
  <c r="AW42" i="20"/>
  <c r="AU42" i="20"/>
  <c r="AS42" i="20"/>
  <c r="AQ42" i="20"/>
  <c r="AW41" i="20"/>
  <c r="AU41" i="20"/>
  <c r="AS41" i="20"/>
  <c r="AQ41" i="20"/>
  <c r="AW40" i="20"/>
  <c r="AU40" i="20"/>
  <c r="AS40" i="20"/>
  <c r="AQ40" i="20"/>
  <c r="AW39" i="20"/>
  <c r="AU39" i="20"/>
  <c r="AS39" i="20"/>
  <c r="AQ39" i="20"/>
  <c r="AW38" i="20"/>
  <c r="AU38" i="20"/>
  <c r="AS38" i="20"/>
  <c r="AQ38" i="20"/>
  <c r="AW37" i="20"/>
  <c r="AU37" i="20"/>
  <c r="AS37" i="20"/>
  <c r="AQ37" i="20"/>
  <c r="AW36" i="20"/>
  <c r="AU36" i="20"/>
  <c r="AS36" i="20"/>
  <c r="AQ36" i="20"/>
  <c r="AW35" i="20"/>
  <c r="AU35" i="20"/>
  <c r="AS35" i="20"/>
  <c r="AQ35" i="20"/>
  <c r="AW34" i="20"/>
  <c r="AU34" i="20"/>
  <c r="AS34" i="20"/>
  <c r="AQ34" i="20"/>
  <c r="AW33" i="20"/>
  <c r="AU33" i="20"/>
  <c r="AS33" i="20"/>
  <c r="AQ33" i="20"/>
  <c r="AW32" i="20"/>
  <c r="AU32" i="20"/>
  <c r="AS32" i="20"/>
  <c r="AQ32" i="20"/>
  <c r="AW31" i="20"/>
  <c r="AU31" i="20"/>
  <c r="AS31" i="20"/>
  <c r="AQ31" i="20"/>
  <c r="AW30" i="20"/>
  <c r="AU30" i="20"/>
  <c r="AS30" i="20"/>
  <c r="AQ30" i="20"/>
  <c r="AW29" i="20"/>
  <c r="AU29" i="20"/>
  <c r="AS29" i="20"/>
  <c r="AQ29" i="20"/>
  <c r="AW28" i="20"/>
  <c r="AU28" i="20"/>
  <c r="AS28" i="20"/>
  <c r="AQ28" i="20"/>
  <c r="AW27" i="20"/>
  <c r="AU27" i="20"/>
  <c r="AS27" i="20"/>
  <c r="AQ27" i="20"/>
  <c r="AW26" i="20"/>
  <c r="AU26" i="20"/>
  <c r="AS26" i="20"/>
  <c r="AQ26" i="20"/>
  <c r="AO44" i="20"/>
  <c r="AM44" i="20"/>
  <c r="AK44" i="20"/>
  <c r="AI44" i="20"/>
  <c r="AO43" i="20"/>
  <c r="AM43" i="20"/>
  <c r="AK43" i="20"/>
  <c r="AI43" i="20"/>
  <c r="AO42" i="20"/>
  <c r="AM42" i="20"/>
  <c r="AK42" i="20"/>
  <c r="AI42" i="20"/>
  <c r="AO41" i="20"/>
  <c r="AM41" i="20"/>
  <c r="AK41" i="20"/>
  <c r="AI41" i="20"/>
  <c r="AO40" i="20"/>
  <c r="AM40" i="20"/>
  <c r="AK40" i="20"/>
  <c r="AI40" i="20"/>
  <c r="AO39" i="20"/>
  <c r="AM39" i="20"/>
  <c r="AK39" i="20"/>
  <c r="AI39" i="20"/>
  <c r="AO38" i="20"/>
  <c r="AM38" i="20"/>
  <c r="AK38" i="20"/>
  <c r="AI38" i="20"/>
  <c r="AO37" i="20"/>
  <c r="AM37" i="20"/>
  <c r="AK37" i="20"/>
  <c r="AI37" i="20"/>
  <c r="AO36" i="20"/>
  <c r="AM36" i="20"/>
  <c r="AK36" i="20"/>
  <c r="AI36" i="20"/>
  <c r="AO35" i="20"/>
  <c r="AM35" i="20"/>
  <c r="AK35" i="20"/>
  <c r="AI35" i="20"/>
  <c r="AO34" i="20"/>
  <c r="AM34" i="20"/>
  <c r="AK34" i="20"/>
  <c r="AI34" i="20"/>
  <c r="AO33" i="20"/>
  <c r="AM33" i="20"/>
  <c r="AK33" i="20"/>
  <c r="AI33" i="20"/>
  <c r="AO32" i="20"/>
  <c r="AM32" i="20"/>
  <c r="AK32" i="20"/>
  <c r="AI32" i="20"/>
  <c r="AO31" i="20"/>
  <c r="AM31" i="20"/>
  <c r="AK31" i="20"/>
  <c r="AI31" i="20"/>
  <c r="AO30" i="20"/>
  <c r="AM30" i="20"/>
  <c r="AK30" i="20"/>
  <c r="AI30" i="20"/>
  <c r="AO29" i="20"/>
  <c r="AM29" i="20"/>
  <c r="AK29" i="20"/>
  <c r="AI29" i="20"/>
  <c r="AO28" i="20"/>
  <c r="AM28" i="20"/>
  <c r="AK28" i="20"/>
  <c r="AI28" i="20"/>
  <c r="AO27" i="20"/>
  <c r="AM27" i="20"/>
  <c r="AK27" i="20"/>
  <c r="AI27" i="20"/>
  <c r="AO26" i="20"/>
  <c r="AM26" i="20"/>
  <c r="AK26" i="20"/>
  <c r="AI26" i="20"/>
  <c r="AG44" i="20"/>
  <c r="AE44" i="20"/>
  <c r="AC44" i="20"/>
  <c r="AA44" i="20"/>
  <c r="AG43" i="20"/>
  <c r="AE43" i="20"/>
  <c r="AC43" i="20"/>
  <c r="AA43" i="20"/>
  <c r="AG42" i="20"/>
  <c r="AE42" i="20"/>
  <c r="AC42" i="20"/>
  <c r="AA42" i="20"/>
  <c r="AG41" i="20"/>
  <c r="AE41" i="20"/>
  <c r="AC41" i="20"/>
  <c r="AA41" i="20"/>
  <c r="AG40" i="20"/>
  <c r="AE40" i="20"/>
  <c r="AC40" i="20"/>
  <c r="AA40" i="20"/>
  <c r="AG39" i="20"/>
  <c r="AE39" i="20"/>
  <c r="AC39" i="20"/>
  <c r="AA39" i="20"/>
  <c r="AG38" i="20"/>
  <c r="AE38" i="20"/>
  <c r="AC38" i="20"/>
  <c r="AA38" i="20"/>
  <c r="AG37" i="20"/>
  <c r="AE37" i="20"/>
  <c r="AC37" i="20"/>
  <c r="AA37" i="20"/>
  <c r="AG36" i="20"/>
  <c r="AE36" i="20"/>
  <c r="AC36" i="20"/>
  <c r="AA36" i="20"/>
  <c r="AG35" i="20"/>
  <c r="AE35" i="20"/>
  <c r="AC35" i="20"/>
  <c r="AA35" i="20"/>
  <c r="AG34" i="20"/>
  <c r="AE34" i="20"/>
  <c r="AC34" i="20"/>
  <c r="AA34" i="20"/>
  <c r="AG33" i="20"/>
  <c r="AE33" i="20"/>
  <c r="AC33" i="20"/>
  <c r="AA33" i="20"/>
  <c r="AG32" i="20"/>
  <c r="AE32" i="20"/>
  <c r="AC32" i="20"/>
  <c r="AA32" i="20"/>
  <c r="AG31" i="20"/>
  <c r="AE31" i="20"/>
  <c r="AC31" i="20"/>
  <c r="AA31" i="20"/>
  <c r="AG30" i="20"/>
  <c r="AE30" i="20"/>
  <c r="AC30" i="20"/>
  <c r="AA30" i="20"/>
  <c r="AG29" i="20"/>
  <c r="AE29" i="20"/>
  <c r="AC29" i="20"/>
  <c r="AA29" i="20"/>
  <c r="AG28" i="20"/>
  <c r="AE28" i="20"/>
  <c r="AC28" i="20"/>
  <c r="AA28" i="20"/>
  <c r="AG27" i="20"/>
  <c r="AE27" i="20"/>
  <c r="AC27" i="20"/>
  <c r="AA27" i="20"/>
  <c r="AG26" i="20"/>
  <c r="AE26" i="20"/>
  <c r="AC26" i="20"/>
  <c r="AA26" i="20"/>
  <c r="Y44" i="20"/>
  <c r="W44" i="20"/>
  <c r="U44" i="20"/>
  <c r="S44" i="20"/>
  <c r="Y43" i="20"/>
  <c r="W43" i="20"/>
  <c r="U43" i="20"/>
  <c r="S43" i="20"/>
  <c r="Y42" i="20"/>
  <c r="W42" i="20"/>
  <c r="U42" i="20"/>
  <c r="S42" i="20"/>
  <c r="Y41" i="20"/>
  <c r="W41" i="20"/>
  <c r="U41" i="20"/>
  <c r="S41" i="20"/>
  <c r="Y40" i="20"/>
  <c r="W40" i="20"/>
  <c r="U40" i="20"/>
  <c r="S40" i="20"/>
  <c r="Y39" i="20"/>
  <c r="W39" i="20"/>
  <c r="U39" i="20"/>
  <c r="S39" i="20"/>
  <c r="Y38" i="20"/>
  <c r="W38" i="20"/>
  <c r="U38" i="20"/>
  <c r="S38" i="20"/>
  <c r="Y37" i="20"/>
  <c r="W37" i="20"/>
  <c r="U37" i="20"/>
  <c r="S37" i="20"/>
  <c r="Y36" i="20"/>
  <c r="W36" i="20"/>
  <c r="U36" i="20"/>
  <c r="S36" i="20"/>
  <c r="Y35" i="20"/>
  <c r="W35" i="20"/>
  <c r="U35" i="20"/>
  <c r="S35" i="20"/>
  <c r="Y34" i="20"/>
  <c r="W34" i="20"/>
  <c r="U34" i="20"/>
  <c r="S34" i="20"/>
  <c r="Y33" i="20"/>
  <c r="W33" i="20"/>
  <c r="U33" i="20"/>
  <c r="S33" i="20"/>
  <c r="Y32" i="20"/>
  <c r="W32" i="20"/>
  <c r="U32" i="20"/>
  <c r="S32" i="20"/>
  <c r="Y31" i="20"/>
  <c r="W31" i="20"/>
  <c r="U31" i="20"/>
  <c r="S31" i="20"/>
  <c r="Y30" i="20"/>
  <c r="W30" i="20"/>
  <c r="U30" i="20"/>
  <c r="S30" i="20"/>
  <c r="Y29" i="20"/>
  <c r="W29" i="20"/>
  <c r="U29" i="20"/>
  <c r="S29" i="20"/>
  <c r="Y28" i="20"/>
  <c r="W28" i="20"/>
  <c r="U28" i="20"/>
  <c r="S28" i="20"/>
  <c r="Y27" i="20"/>
  <c r="W27" i="20"/>
  <c r="U27" i="20"/>
  <c r="S27" i="20"/>
  <c r="Y26" i="20"/>
  <c r="W26" i="20"/>
  <c r="U26" i="20"/>
  <c r="S26" i="20"/>
  <c r="Q44" i="20"/>
  <c r="O44" i="20"/>
  <c r="M44" i="20"/>
  <c r="K44" i="20"/>
  <c r="Q43" i="20"/>
  <c r="O43" i="20"/>
  <c r="M43" i="20"/>
  <c r="K43" i="20"/>
  <c r="Q42" i="20"/>
  <c r="O42" i="20"/>
  <c r="M42" i="20"/>
  <c r="K42" i="20"/>
  <c r="Q41" i="20"/>
  <c r="O41" i="20"/>
  <c r="M41" i="20"/>
  <c r="K41" i="20"/>
  <c r="Q40" i="20"/>
  <c r="O40" i="20"/>
  <c r="M40" i="20"/>
  <c r="K40" i="20"/>
  <c r="Q39" i="20"/>
  <c r="O39" i="20"/>
  <c r="M39" i="20"/>
  <c r="K39" i="20"/>
  <c r="Q38" i="20"/>
  <c r="O38" i="20"/>
  <c r="M38" i="20"/>
  <c r="K38" i="20"/>
  <c r="Q37" i="20"/>
  <c r="O37" i="20"/>
  <c r="M37" i="20"/>
  <c r="K37" i="20"/>
  <c r="Q36" i="20"/>
  <c r="O36" i="20"/>
  <c r="M36" i="20"/>
  <c r="K36" i="20"/>
  <c r="Q35" i="20"/>
  <c r="O35" i="20"/>
  <c r="M35" i="20"/>
  <c r="K35" i="20"/>
  <c r="Q34" i="20"/>
  <c r="O34" i="20"/>
  <c r="M34" i="20"/>
  <c r="K34" i="20"/>
  <c r="Q33" i="20"/>
  <c r="O33" i="20"/>
  <c r="M33" i="20"/>
  <c r="K33" i="20"/>
  <c r="Q32" i="20"/>
  <c r="O32" i="20"/>
  <c r="M32" i="20"/>
  <c r="K32" i="20"/>
  <c r="Q31" i="20"/>
  <c r="O31" i="20"/>
  <c r="M31" i="20"/>
  <c r="K31" i="20"/>
  <c r="Q30" i="20"/>
  <c r="O30" i="20"/>
  <c r="M30" i="20"/>
  <c r="K30" i="20"/>
  <c r="Q29" i="20"/>
  <c r="O29" i="20"/>
  <c r="M29" i="20"/>
  <c r="K29" i="20"/>
  <c r="Q28" i="20"/>
  <c r="O28" i="20"/>
  <c r="M28" i="20"/>
  <c r="K28" i="20"/>
  <c r="Q27" i="20"/>
  <c r="O27" i="20"/>
  <c r="M27" i="20"/>
  <c r="K27" i="20"/>
  <c r="Q26" i="20"/>
  <c r="O26" i="20"/>
  <c r="M26" i="20"/>
  <c r="K26" i="20"/>
  <c r="I44" i="20"/>
  <c r="I43" i="20"/>
  <c r="I42" i="20"/>
  <c r="I41" i="20"/>
  <c r="I40" i="20"/>
  <c r="I39" i="20"/>
  <c r="I38" i="20"/>
  <c r="I37" i="20"/>
  <c r="I36" i="20"/>
  <c r="I35" i="20"/>
  <c r="I34" i="20"/>
  <c r="I33" i="20"/>
  <c r="I32" i="20"/>
  <c r="I31" i="20"/>
  <c r="I30" i="20"/>
  <c r="I29" i="20"/>
  <c r="I28" i="20"/>
  <c r="I27" i="20"/>
  <c r="I26" i="20"/>
  <c r="G44" i="20"/>
  <c r="G43" i="20"/>
  <c r="G42" i="20"/>
  <c r="G41" i="20"/>
  <c r="G40" i="20"/>
  <c r="G39" i="20"/>
  <c r="G38" i="20"/>
  <c r="G37" i="20"/>
  <c r="G36" i="20"/>
  <c r="G35" i="20"/>
  <c r="G34" i="20"/>
  <c r="G33" i="20"/>
  <c r="G32" i="20"/>
  <c r="G31" i="20"/>
  <c r="G30" i="20"/>
  <c r="G29" i="20"/>
  <c r="G28" i="20"/>
  <c r="G27" i="20"/>
  <c r="G26" i="20"/>
  <c r="E44" i="20"/>
  <c r="E43" i="20"/>
  <c r="E42" i="20"/>
  <c r="E41" i="20"/>
  <c r="E40" i="20"/>
  <c r="E39" i="20"/>
  <c r="E38" i="20"/>
  <c r="E37" i="20"/>
  <c r="E36" i="20"/>
  <c r="E35" i="20"/>
  <c r="E34" i="20"/>
  <c r="E33" i="20"/>
  <c r="E32" i="20"/>
  <c r="E31" i="20"/>
  <c r="E30" i="20"/>
  <c r="E29" i="20"/>
  <c r="E28" i="20"/>
  <c r="E27" i="20"/>
  <c r="E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26" i="20"/>
  <c r="BA186" i="1" l="1"/>
  <c r="BB186" i="1" s="1"/>
  <c r="AZ186" i="1"/>
  <c r="BA185" i="1"/>
  <c r="BB185" i="1" s="1"/>
  <c r="AZ185" i="1"/>
  <c r="BA184" i="1"/>
  <c r="BB184" i="1" s="1"/>
  <c r="AZ184" i="1"/>
  <c r="BA183" i="1"/>
  <c r="BB183" i="1" s="1"/>
  <c r="AZ183" i="1"/>
  <c r="BA182" i="1"/>
  <c r="BB182" i="1" s="1"/>
  <c r="AZ182" i="1"/>
  <c r="BB181" i="1"/>
  <c r="BA181" i="1"/>
  <c r="AZ181" i="1"/>
  <c r="BA180" i="1"/>
  <c r="BB180" i="1" s="1"/>
  <c r="AZ180" i="1"/>
  <c r="BA179" i="1"/>
  <c r="BB179" i="1" s="1"/>
  <c r="AZ179" i="1"/>
  <c r="BA178" i="1"/>
  <c r="BB178" i="1" s="1"/>
  <c r="AZ178" i="1"/>
  <c r="BA177" i="1"/>
  <c r="BB177" i="1" s="1"/>
  <c r="AZ177" i="1"/>
  <c r="BA176" i="1"/>
  <c r="BB176" i="1" s="1"/>
  <c r="AZ176" i="1"/>
  <c r="BA175" i="1"/>
  <c r="BB175" i="1" s="1"/>
  <c r="AZ175" i="1"/>
  <c r="BA174" i="1"/>
  <c r="BB174" i="1" s="1"/>
  <c r="AZ174" i="1"/>
  <c r="BB173" i="1"/>
  <c r="BA173" i="1"/>
  <c r="AZ173" i="1"/>
  <c r="BA172" i="1"/>
  <c r="BB172" i="1" s="1"/>
  <c r="AZ172" i="1"/>
  <c r="BA171" i="1"/>
  <c r="BB171" i="1" s="1"/>
  <c r="AZ171" i="1"/>
  <c r="BA170" i="1"/>
  <c r="BB170" i="1" s="1"/>
  <c r="AZ170" i="1"/>
  <c r="BA169" i="1"/>
  <c r="BB169" i="1" s="1"/>
  <c r="AZ169" i="1"/>
  <c r="BA168" i="1"/>
  <c r="BB168" i="1" s="1"/>
  <c r="AZ168" i="1"/>
  <c r="BA167" i="1"/>
  <c r="BB167" i="1" s="1"/>
  <c r="AZ167" i="1"/>
  <c r="BB203" i="2"/>
  <c r="BB204" i="2"/>
  <c r="BB205" i="2"/>
  <c r="BB206" i="2"/>
  <c r="BB207" i="2"/>
  <c r="BB208" i="2"/>
  <c r="BB209" i="2"/>
  <c r="BB210" i="2"/>
  <c r="BB211" i="2"/>
  <c r="BB212" i="2"/>
  <c r="BB213" i="2"/>
  <c r="BB214" i="2"/>
  <c r="BB215" i="2"/>
  <c r="BB216" i="2"/>
  <c r="BB217" i="2"/>
  <c r="BB218" i="2"/>
  <c r="BB219" i="2"/>
  <c r="BB220" i="2"/>
  <c r="BB221" i="2"/>
  <c r="BB202" i="2"/>
  <c r="BA203" i="2"/>
  <c r="BA204" i="2"/>
  <c r="BA205" i="2"/>
  <c r="BA206" i="2"/>
  <c r="BA207" i="2"/>
  <c r="BA208" i="2"/>
  <c r="BA209" i="2"/>
  <c r="BA210" i="2"/>
  <c r="BA211" i="2"/>
  <c r="BA212" i="2"/>
  <c r="BA213" i="2"/>
  <c r="BA214" i="2"/>
  <c r="BA215" i="2"/>
  <c r="BA216" i="2"/>
  <c r="BA217" i="2"/>
  <c r="BA218" i="2"/>
  <c r="BA219" i="2"/>
  <c r="BA220" i="2"/>
  <c r="BA221" i="2"/>
  <c r="BA202" i="2"/>
  <c r="AZ203" i="2"/>
  <c r="AZ204" i="2"/>
  <c r="AZ205" i="2"/>
  <c r="AZ206" i="2"/>
  <c r="AZ207" i="2"/>
  <c r="AZ208" i="2"/>
  <c r="AZ209" i="2"/>
  <c r="AZ210" i="2"/>
  <c r="AZ211" i="2"/>
  <c r="AZ212" i="2"/>
  <c r="AZ213" i="2"/>
  <c r="AZ214" i="2"/>
  <c r="AZ215" i="2"/>
  <c r="AZ216" i="2"/>
  <c r="AZ217" i="2"/>
  <c r="AZ218" i="2"/>
  <c r="AZ219" i="2"/>
  <c r="AZ220" i="2"/>
  <c r="AZ221" i="2"/>
  <c r="AZ202" i="2"/>
  <c r="AW186" i="1"/>
  <c r="AU186" i="1"/>
  <c r="AS186" i="1"/>
  <c r="AQ186" i="1"/>
  <c r="AO186" i="1"/>
  <c r="AM186" i="1"/>
  <c r="AK186" i="1"/>
  <c r="AI186" i="1"/>
  <c r="AW185" i="1"/>
  <c r="AU185" i="1"/>
  <c r="AS185" i="1"/>
  <c r="AQ185" i="1"/>
  <c r="AO185" i="1"/>
  <c r="AM185" i="1"/>
  <c r="AK185" i="1"/>
  <c r="AI185" i="1"/>
  <c r="AW184" i="1"/>
  <c r="AU184" i="1"/>
  <c r="AS184" i="1"/>
  <c r="AQ184" i="1"/>
  <c r="AO184" i="1"/>
  <c r="AM184" i="1"/>
  <c r="AK184" i="1"/>
  <c r="AI184" i="1"/>
  <c r="AW183" i="1"/>
  <c r="AU183" i="1"/>
  <c r="AS183" i="1"/>
  <c r="AQ183" i="1"/>
  <c r="AO183" i="1"/>
  <c r="AM183" i="1"/>
  <c r="AK183" i="1"/>
  <c r="AI183" i="1"/>
  <c r="AW182" i="1"/>
  <c r="AU182" i="1"/>
  <c r="AS182" i="1"/>
  <c r="AQ182" i="1"/>
  <c r="AO182" i="1"/>
  <c r="AM182" i="1"/>
  <c r="AK182" i="1"/>
  <c r="AI182" i="1"/>
  <c r="AW181" i="1"/>
  <c r="AU181" i="1"/>
  <c r="AS181" i="1"/>
  <c r="AQ181" i="1"/>
  <c r="AO181" i="1"/>
  <c r="AM181" i="1"/>
  <c r="AK181" i="1"/>
  <c r="AI181" i="1"/>
  <c r="AW180" i="1"/>
  <c r="AU180" i="1"/>
  <c r="AS180" i="1"/>
  <c r="AQ180" i="1"/>
  <c r="AO180" i="1"/>
  <c r="AM180" i="1"/>
  <c r="AK180" i="1"/>
  <c r="AI180" i="1"/>
  <c r="AW179" i="1"/>
  <c r="AU179" i="1"/>
  <c r="AS179" i="1"/>
  <c r="AQ179" i="1"/>
  <c r="AO179" i="1"/>
  <c r="AM179" i="1"/>
  <c r="AK179" i="1"/>
  <c r="AI179" i="1"/>
  <c r="AW178" i="1"/>
  <c r="AU178" i="1"/>
  <c r="AS178" i="1"/>
  <c r="AQ178" i="1"/>
  <c r="AO178" i="1"/>
  <c r="AM178" i="1"/>
  <c r="AK178" i="1"/>
  <c r="AI178" i="1"/>
  <c r="AW177" i="1"/>
  <c r="AU177" i="1"/>
  <c r="AS177" i="1"/>
  <c r="AQ177" i="1"/>
  <c r="AO177" i="1"/>
  <c r="AM177" i="1"/>
  <c r="AK177" i="1"/>
  <c r="AI177" i="1"/>
  <c r="AW176" i="1"/>
  <c r="AU176" i="1"/>
  <c r="AS176" i="1"/>
  <c r="AQ176" i="1"/>
  <c r="AO176" i="1"/>
  <c r="AM176" i="1"/>
  <c r="AK176" i="1"/>
  <c r="AI176" i="1"/>
  <c r="AW175" i="1"/>
  <c r="AU175" i="1"/>
  <c r="AS175" i="1"/>
  <c r="AQ175" i="1"/>
  <c r="AO175" i="1"/>
  <c r="AM175" i="1"/>
  <c r="AK175" i="1"/>
  <c r="AI175" i="1"/>
  <c r="AW174" i="1"/>
  <c r="AU174" i="1"/>
  <c r="AS174" i="1"/>
  <c r="AQ174" i="1"/>
  <c r="AO174" i="1"/>
  <c r="AM174" i="1"/>
  <c r="AK174" i="1"/>
  <c r="AI174" i="1"/>
  <c r="AW173" i="1"/>
  <c r="AU173" i="1"/>
  <c r="AS173" i="1"/>
  <c r="AQ173" i="1"/>
  <c r="AO173" i="1"/>
  <c r="AM173" i="1"/>
  <c r="AK173" i="1"/>
  <c r="AI173" i="1"/>
  <c r="AW172" i="1"/>
  <c r="AU172" i="1"/>
  <c r="AS172" i="1"/>
  <c r="AQ172" i="1"/>
  <c r="AO172" i="1"/>
  <c r="AM172" i="1"/>
  <c r="AK172" i="1"/>
  <c r="AI172" i="1"/>
  <c r="AW171" i="1"/>
  <c r="AU171" i="1"/>
  <c r="AS171" i="1"/>
  <c r="AQ171" i="1"/>
  <c r="AO171" i="1"/>
  <c r="AM171" i="1"/>
  <c r="AK171" i="1"/>
  <c r="AI171" i="1"/>
  <c r="AW170" i="1"/>
  <c r="AU170" i="1"/>
  <c r="AS170" i="1"/>
  <c r="AQ170" i="1"/>
  <c r="AO170" i="1"/>
  <c r="AM170" i="1"/>
  <c r="AK170" i="1"/>
  <c r="AI170" i="1"/>
  <c r="AW169" i="1"/>
  <c r="AU169" i="1"/>
  <c r="AS169" i="1"/>
  <c r="AQ169" i="1"/>
  <c r="AO169" i="1"/>
  <c r="AM169" i="1"/>
  <c r="AK169" i="1"/>
  <c r="AI169" i="1"/>
  <c r="AW168" i="1"/>
  <c r="AU168" i="1"/>
  <c r="AS168" i="1"/>
  <c r="AQ168" i="1"/>
  <c r="AO168" i="1"/>
  <c r="AM168" i="1"/>
  <c r="AK168" i="1"/>
  <c r="AI168" i="1"/>
  <c r="AW167" i="1"/>
  <c r="AU167" i="1"/>
  <c r="AS167" i="1"/>
  <c r="AQ167" i="1"/>
  <c r="AO167" i="1"/>
  <c r="AM167" i="1"/>
  <c r="AK167" i="1"/>
  <c r="AI167" i="1"/>
  <c r="AG186" i="1"/>
  <c r="AE186" i="1"/>
  <c r="AC186" i="1"/>
  <c r="AA186" i="1"/>
  <c r="Y186" i="1"/>
  <c r="W186" i="1"/>
  <c r="U186" i="1"/>
  <c r="S186" i="1"/>
  <c r="AG185" i="1"/>
  <c r="AE185" i="1"/>
  <c r="AC185" i="1"/>
  <c r="AA185" i="1"/>
  <c r="Y185" i="1"/>
  <c r="W185" i="1"/>
  <c r="U185" i="1"/>
  <c r="S185" i="1"/>
  <c r="AG184" i="1"/>
  <c r="AE184" i="1"/>
  <c r="AC184" i="1"/>
  <c r="AA184" i="1"/>
  <c r="Y184" i="1"/>
  <c r="W184" i="1"/>
  <c r="U184" i="1"/>
  <c r="S184" i="1"/>
  <c r="AG183" i="1"/>
  <c r="AE183" i="1"/>
  <c r="AC183" i="1"/>
  <c r="AA183" i="1"/>
  <c r="Y183" i="1"/>
  <c r="W183" i="1"/>
  <c r="U183" i="1"/>
  <c r="S183" i="1"/>
  <c r="AG182" i="1"/>
  <c r="AE182" i="1"/>
  <c r="AC182" i="1"/>
  <c r="AA182" i="1"/>
  <c r="Y182" i="1"/>
  <c r="W182" i="1"/>
  <c r="U182" i="1"/>
  <c r="S182" i="1"/>
  <c r="AG181" i="1"/>
  <c r="AE181" i="1"/>
  <c r="AC181" i="1"/>
  <c r="AA181" i="1"/>
  <c r="Y181" i="1"/>
  <c r="W181" i="1"/>
  <c r="U181" i="1"/>
  <c r="S181" i="1"/>
  <c r="AG180" i="1"/>
  <c r="AE180" i="1"/>
  <c r="AC180" i="1"/>
  <c r="AA180" i="1"/>
  <c r="Y180" i="1"/>
  <c r="W180" i="1"/>
  <c r="U180" i="1"/>
  <c r="S180" i="1"/>
  <c r="AG179" i="1"/>
  <c r="AE179" i="1"/>
  <c r="AC179" i="1"/>
  <c r="AA179" i="1"/>
  <c r="Y179" i="1"/>
  <c r="W179" i="1"/>
  <c r="U179" i="1"/>
  <c r="S179" i="1"/>
  <c r="AG178" i="1"/>
  <c r="AE178" i="1"/>
  <c r="AC178" i="1"/>
  <c r="AA178" i="1"/>
  <c r="Y178" i="1"/>
  <c r="W178" i="1"/>
  <c r="U178" i="1"/>
  <c r="S178" i="1"/>
  <c r="AG177" i="1"/>
  <c r="AE177" i="1"/>
  <c r="AC177" i="1"/>
  <c r="AA177" i="1"/>
  <c r="Y177" i="1"/>
  <c r="W177" i="1"/>
  <c r="U177" i="1"/>
  <c r="S177" i="1"/>
  <c r="AG176" i="1"/>
  <c r="AE176" i="1"/>
  <c r="AC176" i="1"/>
  <c r="AA176" i="1"/>
  <c r="Y176" i="1"/>
  <c r="W176" i="1"/>
  <c r="U176" i="1"/>
  <c r="S176" i="1"/>
  <c r="AG175" i="1"/>
  <c r="AE175" i="1"/>
  <c r="AC175" i="1"/>
  <c r="AA175" i="1"/>
  <c r="Y175" i="1"/>
  <c r="W175" i="1"/>
  <c r="U175" i="1"/>
  <c r="S175" i="1"/>
  <c r="AG174" i="1"/>
  <c r="AE174" i="1"/>
  <c r="AC174" i="1"/>
  <c r="AA174" i="1"/>
  <c r="Y174" i="1"/>
  <c r="W174" i="1"/>
  <c r="U174" i="1"/>
  <c r="S174" i="1"/>
  <c r="AG173" i="1"/>
  <c r="AE173" i="1"/>
  <c r="AC173" i="1"/>
  <c r="AA173" i="1"/>
  <c r="Y173" i="1"/>
  <c r="W173" i="1"/>
  <c r="U173" i="1"/>
  <c r="S173" i="1"/>
  <c r="AG172" i="1"/>
  <c r="AE172" i="1"/>
  <c r="AC172" i="1"/>
  <c r="AA172" i="1"/>
  <c r="Y172" i="1"/>
  <c r="W172" i="1"/>
  <c r="U172" i="1"/>
  <c r="S172" i="1"/>
  <c r="AG171" i="1"/>
  <c r="AE171" i="1"/>
  <c r="AC171" i="1"/>
  <c r="AA171" i="1"/>
  <c r="Y171" i="1"/>
  <c r="W171" i="1"/>
  <c r="U171" i="1"/>
  <c r="S171" i="1"/>
  <c r="AG170" i="1"/>
  <c r="AE170" i="1"/>
  <c r="AC170" i="1"/>
  <c r="AA170" i="1"/>
  <c r="Y170" i="1"/>
  <c r="W170" i="1"/>
  <c r="U170" i="1"/>
  <c r="S170" i="1"/>
  <c r="AG169" i="1"/>
  <c r="AE169" i="1"/>
  <c r="AC169" i="1"/>
  <c r="AA169" i="1"/>
  <c r="Y169" i="1"/>
  <c r="W169" i="1"/>
  <c r="U169" i="1"/>
  <c r="S169" i="1"/>
  <c r="AG168" i="1"/>
  <c r="AE168" i="1"/>
  <c r="AC168" i="1"/>
  <c r="AA168" i="1"/>
  <c r="Y168" i="1"/>
  <c r="W168" i="1"/>
  <c r="U168" i="1"/>
  <c r="S168" i="1"/>
  <c r="AG167" i="1"/>
  <c r="AE167" i="1"/>
  <c r="AC167" i="1"/>
  <c r="AA167" i="1"/>
  <c r="Y167" i="1"/>
  <c r="W167" i="1"/>
  <c r="U167" i="1"/>
  <c r="S16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67" i="1"/>
  <c r="AW221" i="2"/>
  <c r="AU221" i="2"/>
  <c r="AS221" i="2"/>
  <c r="AQ221" i="2"/>
  <c r="AO221" i="2"/>
  <c r="AM221" i="2"/>
  <c r="AW220" i="2"/>
  <c r="AU220" i="2"/>
  <c r="AS220" i="2"/>
  <c r="AQ220" i="2"/>
  <c r="AO220" i="2"/>
  <c r="AM220" i="2"/>
  <c r="AW219" i="2"/>
  <c r="AU219" i="2"/>
  <c r="AS219" i="2"/>
  <c r="AQ219" i="2"/>
  <c r="AO219" i="2"/>
  <c r="AM219" i="2"/>
  <c r="AW218" i="2"/>
  <c r="AU218" i="2"/>
  <c r="AS218" i="2"/>
  <c r="AQ218" i="2"/>
  <c r="AO218" i="2"/>
  <c r="AM218" i="2"/>
  <c r="AW217" i="2"/>
  <c r="AU217" i="2"/>
  <c r="AS217" i="2"/>
  <c r="AQ217" i="2"/>
  <c r="AO217" i="2"/>
  <c r="AM217" i="2"/>
  <c r="AW216" i="2"/>
  <c r="AU216" i="2"/>
  <c r="AS216" i="2"/>
  <c r="AQ216" i="2"/>
  <c r="AO216" i="2"/>
  <c r="AM216" i="2"/>
  <c r="AW215" i="2"/>
  <c r="AU215" i="2"/>
  <c r="AS215" i="2"/>
  <c r="AQ215" i="2"/>
  <c r="AO215" i="2"/>
  <c r="AM215" i="2"/>
  <c r="AW214" i="2"/>
  <c r="AU214" i="2"/>
  <c r="AS214" i="2"/>
  <c r="AQ214" i="2"/>
  <c r="AO214" i="2"/>
  <c r="AM214" i="2"/>
  <c r="AW213" i="2"/>
  <c r="AU213" i="2"/>
  <c r="AS213" i="2"/>
  <c r="AQ213" i="2"/>
  <c r="AO213" i="2"/>
  <c r="AM213" i="2"/>
  <c r="AW212" i="2"/>
  <c r="AU212" i="2"/>
  <c r="AS212" i="2"/>
  <c r="AQ212" i="2"/>
  <c r="AO212" i="2"/>
  <c r="AM212" i="2"/>
  <c r="AW211" i="2"/>
  <c r="AU211" i="2"/>
  <c r="AS211" i="2"/>
  <c r="AQ211" i="2"/>
  <c r="AO211" i="2"/>
  <c r="AM211" i="2"/>
  <c r="AW210" i="2"/>
  <c r="AU210" i="2"/>
  <c r="AS210" i="2"/>
  <c r="AQ210" i="2"/>
  <c r="AO210" i="2"/>
  <c r="AM210" i="2"/>
  <c r="AW209" i="2"/>
  <c r="AU209" i="2"/>
  <c r="AS209" i="2"/>
  <c r="AQ209" i="2"/>
  <c r="AO209" i="2"/>
  <c r="AM209" i="2"/>
  <c r="AW208" i="2"/>
  <c r="AU208" i="2"/>
  <c r="AS208" i="2"/>
  <c r="AQ208" i="2"/>
  <c r="AO208" i="2"/>
  <c r="AM208" i="2"/>
  <c r="AW207" i="2"/>
  <c r="AU207" i="2"/>
  <c r="AS207" i="2"/>
  <c r="AQ207" i="2"/>
  <c r="AO207" i="2"/>
  <c r="AM207" i="2"/>
  <c r="AW206" i="2"/>
  <c r="AU206" i="2"/>
  <c r="AS206" i="2"/>
  <c r="AQ206" i="2"/>
  <c r="AO206" i="2"/>
  <c r="AM206" i="2"/>
  <c r="AW205" i="2"/>
  <c r="AU205" i="2"/>
  <c r="AS205" i="2"/>
  <c r="AQ205" i="2"/>
  <c r="AO205" i="2"/>
  <c r="AM205" i="2"/>
  <c r="AW204" i="2"/>
  <c r="AU204" i="2"/>
  <c r="AS204" i="2"/>
  <c r="AQ204" i="2"/>
  <c r="AO204" i="2"/>
  <c r="AM204" i="2"/>
  <c r="AW203" i="2"/>
  <c r="AU203" i="2"/>
  <c r="AS203" i="2"/>
  <c r="AQ203" i="2"/>
  <c r="AO203" i="2"/>
  <c r="AM203" i="2"/>
  <c r="AW202" i="2"/>
  <c r="AU202" i="2"/>
  <c r="AS202" i="2"/>
  <c r="AQ202" i="2"/>
  <c r="AO202" i="2"/>
  <c r="AM202" i="2"/>
  <c r="AK221" i="2"/>
  <c r="AI221" i="2"/>
  <c r="AG221" i="2"/>
  <c r="AE221" i="2"/>
  <c r="AC221" i="2"/>
  <c r="AA221" i="2"/>
  <c r="AK220" i="2"/>
  <c r="AI220" i="2"/>
  <c r="AG220" i="2"/>
  <c r="AE220" i="2"/>
  <c r="AC220" i="2"/>
  <c r="AA220" i="2"/>
  <c r="AK219" i="2"/>
  <c r="AI219" i="2"/>
  <c r="AG219" i="2"/>
  <c r="AE219" i="2"/>
  <c r="AC219" i="2"/>
  <c r="AA219" i="2"/>
  <c r="AK218" i="2"/>
  <c r="AI218" i="2"/>
  <c r="AG218" i="2"/>
  <c r="AE218" i="2"/>
  <c r="AC218" i="2"/>
  <c r="AA218" i="2"/>
  <c r="AK217" i="2"/>
  <c r="AI217" i="2"/>
  <c r="AG217" i="2"/>
  <c r="AE217" i="2"/>
  <c r="AC217" i="2"/>
  <c r="AA217" i="2"/>
  <c r="AK216" i="2"/>
  <c r="AI216" i="2"/>
  <c r="AG216" i="2"/>
  <c r="AE216" i="2"/>
  <c r="AC216" i="2"/>
  <c r="AA216" i="2"/>
  <c r="AK215" i="2"/>
  <c r="AI215" i="2"/>
  <c r="AG215" i="2"/>
  <c r="AE215" i="2"/>
  <c r="AC215" i="2"/>
  <c r="AA215" i="2"/>
  <c r="AK214" i="2"/>
  <c r="AI214" i="2"/>
  <c r="AG214" i="2"/>
  <c r="AE214" i="2"/>
  <c r="AC214" i="2"/>
  <c r="AA214" i="2"/>
  <c r="AK213" i="2"/>
  <c r="AI213" i="2"/>
  <c r="AG213" i="2"/>
  <c r="AE213" i="2"/>
  <c r="AC213" i="2"/>
  <c r="AA213" i="2"/>
  <c r="AK212" i="2"/>
  <c r="AI212" i="2"/>
  <c r="AG212" i="2"/>
  <c r="AE212" i="2"/>
  <c r="AC212" i="2"/>
  <c r="AA212" i="2"/>
  <c r="AK211" i="2"/>
  <c r="AI211" i="2"/>
  <c r="AG211" i="2"/>
  <c r="AE211" i="2"/>
  <c r="AC211" i="2"/>
  <c r="AA211" i="2"/>
  <c r="AK210" i="2"/>
  <c r="AI210" i="2"/>
  <c r="AG210" i="2"/>
  <c r="AE210" i="2"/>
  <c r="AC210" i="2"/>
  <c r="AA210" i="2"/>
  <c r="AK209" i="2"/>
  <c r="AI209" i="2"/>
  <c r="AG209" i="2"/>
  <c r="AE209" i="2"/>
  <c r="AC209" i="2"/>
  <c r="AA209" i="2"/>
  <c r="AK208" i="2"/>
  <c r="AI208" i="2"/>
  <c r="AG208" i="2"/>
  <c r="AE208" i="2"/>
  <c r="AC208" i="2"/>
  <c r="AA208" i="2"/>
  <c r="AK207" i="2"/>
  <c r="AI207" i="2"/>
  <c r="AG207" i="2"/>
  <c r="AE207" i="2"/>
  <c r="AC207" i="2"/>
  <c r="AA207" i="2"/>
  <c r="AK206" i="2"/>
  <c r="AI206" i="2"/>
  <c r="AG206" i="2"/>
  <c r="AE206" i="2"/>
  <c r="AC206" i="2"/>
  <c r="AA206" i="2"/>
  <c r="AK205" i="2"/>
  <c r="AI205" i="2"/>
  <c r="AG205" i="2"/>
  <c r="AE205" i="2"/>
  <c r="AC205" i="2"/>
  <c r="AA205" i="2"/>
  <c r="AK204" i="2"/>
  <c r="AI204" i="2"/>
  <c r="AG204" i="2"/>
  <c r="AE204" i="2"/>
  <c r="AC204" i="2"/>
  <c r="AA204" i="2"/>
  <c r="AK203" i="2"/>
  <c r="AI203" i="2"/>
  <c r="AG203" i="2"/>
  <c r="AE203" i="2"/>
  <c r="AC203" i="2"/>
  <c r="AA203" i="2"/>
  <c r="AK202" i="2"/>
  <c r="AI202" i="2"/>
  <c r="AG202" i="2"/>
  <c r="AE202" i="2"/>
  <c r="AC202" i="2"/>
  <c r="AA202" i="2"/>
  <c r="Y221" i="2"/>
  <c r="W221" i="2"/>
  <c r="U221" i="2"/>
  <c r="S221" i="2"/>
  <c r="Q221" i="2"/>
  <c r="O221" i="2"/>
  <c r="Y220" i="2"/>
  <c r="W220" i="2"/>
  <c r="U220" i="2"/>
  <c r="S220" i="2"/>
  <c r="Q220" i="2"/>
  <c r="O220" i="2"/>
  <c r="Y219" i="2"/>
  <c r="W219" i="2"/>
  <c r="U219" i="2"/>
  <c r="S219" i="2"/>
  <c r="Q219" i="2"/>
  <c r="O219" i="2"/>
  <c r="Y218" i="2"/>
  <c r="W218" i="2"/>
  <c r="U218" i="2"/>
  <c r="S218" i="2"/>
  <c r="Q218" i="2"/>
  <c r="O218" i="2"/>
  <c r="Y217" i="2"/>
  <c r="W217" i="2"/>
  <c r="U217" i="2"/>
  <c r="S217" i="2"/>
  <c r="Q217" i="2"/>
  <c r="O217" i="2"/>
  <c r="Y216" i="2"/>
  <c r="W216" i="2"/>
  <c r="U216" i="2"/>
  <c r="S216" i="2"/>
  <c r="Q216" i="2"/>
  <c r="O216" i="2"/>
  <c r="Y215" i="2"/>
  <c r="W215" i="2"/>
  <c r="U215" i="2"/>
  <c r="S215" i="2"/>
  <c r="Q215" i="2"/>
  <c r="O215" i="2"/>
  <c r="Y214" i="2"/>
  <c r="W214" i="2"/>
  <c r="U214" i="2"/>
  <c r="S214" i="2"/>
  <c r="Q214" i="2"/>
  <c r="O214" i="2"/>
  <c r="Y213" i="2"/>
  <c r="W213" i="2"/>
  <c r="U213" i="2"/>
  <c r="S213" i="2"/>
  <c r="Q213" i="2"/>
  <c r="O213" i="2"/>
  <c r="Y212" i="2"/>
  <c r="W212" i="2"/>
  <c r="U212" i="2"/>
  <c r="S212" i="2"/>
  <c r="Q212" i="2"/>
  <c r="O212" i="2"/>
  <c r="Y211" i="2"/>
  <c r="W211" i="2"/>
  <c r="U211" i="2"/>
  <c r="S211" i="2"/>
  <c r="Q211" i="2"/>
  <c r="O211" i="2"/>
  <c r="Y210" i="2"/>
  <c r="W210" i="2"/>
  <c r="U210" i="2"/>
  <c r="S210" i="2"/>
  <c r="Q210" i="2"/>
  <c r="O210" i="2"/>
  <c r="Y209" i="2"/>
  <c r="W209" i="2"/>
  <c r="U209" i="2"/>
  <c r="S209" i="2"/>
  <c r="Q209" i="2"/>
  <c r="O209" i="2"/>
  <c r="Y208" i="2"/>
  <c r="W208" i="2"/>
  <c r="U208" i="2"/>
  <c r="S208" i="2"/>
  <c r="Q208" i="2"/>
  <c r="O208" i="2"/>
  <c r="Y207" i="2"/>
  <c r="W207" i="2"/>
  <c r="U207" i="2"/>
  <c r="S207" i="2"/>
  <c r="Q207" i="2"/>
  <c r="O207" i="2"/>
  <c r="Y206" i="2"/>
  <c r="W206" i="2"/>
  <c r="U206" i="2"/>
  <c r="S206" i="2"/>
  <c r="Q206" i="2"/>
  <c r="O206" i="2"/>
  <c r="Y205" i="2"/>
  <c r="W205" i="2"/>
  <c r="U205" i="2"/>
  <c r="S205" i="2"/>
  <c r="Q205" i="2"/>
  <c r="O205" i="2"/>
  <c r="Y204" i="2"/>
  <c r="W204" i="2"/>
  <c r="U204" i="2"/>
  <c r="S204" i="2"/>
  <c r="Q204" i="2"/>
  <c r="O204" i="2"/>
  <c r="Y203" i="2"/>
  <c r="W203" i="2"/>
  <c r="U203" i="2"/>
  <c r="S203" i="2"/>
  <c r="Q203" i="2"/>
  <c r="O203" i="2"/>
  <c r="Y202" i="2"/>
  <c r="W202" i="2"/>
  <c r="U202" i="2"/>
  <c r="S202" i="2"/>
  <c r="Q202" i="2"/>
  <c r="O20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02" i="2"/>
  <c r="AT4" i="1"/>
  <c r="AT5" i="1"/>
  <c r="AT6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3" i="1"/>
  <c r="AR4" i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3" i="1"/>
  <c r="AV53" i="1"/>
  <c r="AV52" i="1"/>
  <c r="AV51" i="1"/>
  <c r="AV50" i="1"/>
  <c r="AV49" i="1"/>
  <c r="AV48" i="1"/>
  <c r="AV47" i="1"/>
  <c r="AV46" i="1"/>
  <c r="AV45" i="1"/>
  <c r="AV44" i="1"/>
  <c r="AV43" i="1"/>
  <c r="AV42" i="1"/>
  <c r="AV41" i="1"/>
  <c r="AV40" i="1"/>
  <c r="AV39" i="1"/>
  <c r="AV38" i="1"/>
  <c r="AV37" i="1"/>
  <c r="AV36" i="1"/>
  <c r="AV35" i="1"/>
  <c r="AV34" i="1"/>
  <c r="AV33" i="1"/>
  <c r="AV32" i="1"/>
  <c r="AV31" i="1"/>
  <c r="AV30" i="1"/>
  <c r="AV29" i="1"/>
  <c r="AV28" i="1"/>
  <c r="AV27" i="1"/>
  <c r="AV26" i="1"/>
  <c r="AV25" i="1"/>
  <c r="AV24" i="1"/>
  <c r="AV23" i="1"/>
  <c r="AV22" i="1"/>
  <c r="AV21" i="1"/>
  <c r="AV20" i="1"/>
  <c r="AV19" i="1"/>
  <c r="AV18" i="1"/>
  <c r="AV17" i="1"/>
  <c r="AV16" i="1"/>
  <c r="AV15" i="1"/>
  <c r="AV14" i="1"/>
  <c r="AV13" i="1"/>
  <c r="AV12" i="1"/>
  <c r="AV11" i="1"/>
  <c r="AV10" i="1"/>
  <c r="AV9" i="1"/>
  <c r="AV8" i="1"/>
  <c r="AV7" i="1"/>
  <c r="AV6" i="1"/>
  <c r="AV5" i="1"/>
  <c r="AV4" i="1"/>
  <c r="AV3" i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3" i="1"/>
  <c r="AN4" i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3" i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3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3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3" i="1"/>
  <c r="V45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3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3" i="1"/>
  <c r="AV4" i="2"/>
  <c r="AV5" i="2"/>
  <c r="AV6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V25" i="2"/>
  <c r="AV26" i="2"/>
  <c r="AV27" i="2"/>
  <c r="AV28" i="2"/>
  <c r="AV29" i="2"/>
  <c r="AV30" i="2"/>
  <c r="AV31" i="2"/>
  <c r="AV32" i="2"/>
  <c r="AV33" i="2"/>
  <c r="AV34" i="2"/>
  <c r="AV35" i="2"/>
  <c r="AV36" i="2"/>
  <c r="AV37" i="2"/>
  <c r="AV38" i="2"/>
  <c r="AV39" i="2"/>
  <c r="AV40" i="2"/>
  <c r="AV41" i="2"/>
  <c r="AV42" i="2"/>
  <c r="AV43" i="2"/>
  <c r="AV44" i="2"/>
  <c r="AV45" i="2"/>
  <c r="AV46" i="2"/>
  <c r="AV47" i="2"/>
  <c r="AV48" i="2"/>
  <c r="AV49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3" i="2"/>
  <c r="AT4" i="2"/>
  <c r="AT5" i="2"/>
  <c r="AT6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T37" i="2"/>
  <c r="AT38" i="2"/>
  <c r="AT39" i="2"/>
  <c r="AT40" i="2"/>
  <c r="AT41" i="2"/>
  <c r="AT42" i="2"/>
  <c r="AT43" i="2"/>
  <c r="AT44" i="2"/>
  <c r="AT45" i="2"/>
  <c r="AT46" i="2"/>
  <c r="AT47" i="2"/>
  <c r="AT48" i="2"/>
  <c r="AT49" i="2"/>
  <c r="AT50" i="2"/>
  <c r="AT51" i="2"/>
  <c r="AT52" i="2"/>
  <c r="AT53" i="2"/>
  <c r="AT54" i="2"/>
  <c r="AT55" i="2"/>
  <c r="AT56" i="2"/>
  <c r="AT57" i="2"/>
  <c r="AT58" i="2"/>
  <c r="AT59" i="2"/>
  <c r="AT60" i="2"/>
  <c r="AT61" i="2"/>
  <c r="AT62" i="2"/>
  <c r="AT63" i="2"/>
  <c r="AT64" i="2"/>
  <c r="AT65" i="2"/>
  <c r="AT66" i="2"/>
  <c r="AT67" i="2"/>
  <c r="AT68" i="2"/>
  <c r="AT69" i="2"/>
  <c r="AT70" i="2"/>
  <c r="AT71" i="2"/>
  <c r="AT72" i="2"/>
  <c r="AT73" i="2"/>
  <c r="AT3" i="2"/>
  <c r="AR4" i="2"/>
  <c r="AR5" i="2"/>
  <c r="AR6" i="2"/>
  <c r="AR7" i="2"/>
  <c r="AR8" i="2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R25" i="2"/>
  <c r="AR26" i="2"/>
  <c r="AR27" i="2"/>
  <c r="AR28" i="2"/>
  <c r="AR29" i="2"/>
  <c r="AR30" i="2"/>
  <c r="AR31" i="2"/>
  <c r="AR32" i="2"/>
  <c r="AR33" i="2"/>
  <c r="AR34" i="2"/>
  <c r="AR35" i="2"/>
  <c r="AR36" i="2"/>
  <c r="AR37" i="2"/>
  <c r="AR38" i="2"/>
  <c r="AR39" i="2"/>
  <c r="AR40" i="2"/>
  <c r="AR41" i="2"/>
  <c r="AR42" i="2"/>
  <c r="AR43" i="2"/>
  <c r="AR44" i="2"/>
  <c r="AR45" i="2"/>
  <c r="AR46" i="2"/>
  <c r="AR47" i="2"/>
  <c r="AR48" i="2"/>
  <c r="AR49" i="2"/>
  <c r="AR50" i="2"/>
  <c r="AR51" i="2"/>
  <c r="AR52" i="2"/>
  <c r="AR53" i="2"/>
  <c r="AR54" i="2"/>
  <c r="AR55" i="2"/>
  <c r="AR56" i="2"/>
  <c r="AR57" i="2"/>
  <c r="AR58" i="2"/>
  <c r="AR59" i="2"/>
  <c r="AR60" i="2"/>
  <c r="AR61" i="2"/>
  <c r="AR62" i="2"/>
  <c r="AR63" i="2"/>
  <c r="AR64" i="2"/>
  <c r="AR65" i="2"/>
  <c r="AR66" i="2"/>
  <c r="AR67" i="2"/>
  <c r="AR68" i="2"/>
  <c r="AR69" i="2"/>
  <c r="AR70" i="2"/>
  <c r="AR71" i="2"/>
  <c r="AR72" i="2"/>
  <c r="AR73" i="2"/>
  <c r="AR74" i="2"/>
  <c r="AR75" i="2"/>
  <c r="AR76" i="2"/>
  <c r="AR77" i="2"/>
  <c r="AR78" i="2"/>
  <c r="AR79" i="2"/>
  <c r="AR80" i="2"/>
  <c r="AR81" i="2"/>
  <c r="AR82" i="2"/>
  <c r="AR83" i="2"/>
  <c r="AR84" i="2"/>
  <c r="AR85" i="2"/>
  <c r="AR86" i="2"/>
  <c r="AR87" i="2"/>
  <c r="AR88" i="2"/>
  <c r="AR89" i="2"/>
  <c r="AR90" i="2"/>
  <c r="AR91" i="2"/>
  <c r="AR92" i="2"/>
  <c r="AR93" i="2"/>
  <c r="AR94" i="2"/>
  <c r="AR95" i="2"/>
  <c r="AR96" i="2"/>
  <c r="AR97" i="2"/>
  <c r="AR98" i="2"/>
  <c r="AR99" i="2"/>
  <c r="AR100" i="2"/>
  <c r="AR101" i="2"/>
  <c r="AR102" i="2"/>
  <c r="AR103" i="2"/>
  <c r="AR104" i="2"/>
  <c r="AR105" i="2"/>
  <c r="AR106" i="2"/>
  <c r="AR107" i="2"/>
  <c r="AR3" i="2"/>
  <c r="AP4" i="2"/>
  <c r="AP5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AP41" i="2"/>
  <c r="AP42" i="2"/>
  <c r="AP43" i="2"/>
  <c r="AP44" i="2"/>
  <c r="AP45" i="2"/>
  <c r="AP46" i="2"/>
  <c r="AP47" i="2"/>
  <c r="AP48" i="2"/>
  <c r="AP49" i="2"/>
  <c r="AP50" i="2"/>
  <c r="AP51" i="2"/>
  <c r="AP52" i="2"/>
  <c r="AP53" i="2"/>
  <c r="AP54" i="2"/>
  <c r="AP55" i="2"/>
  <c r="AP56" i="2"/>
  <c r="AP57" i="2"/>
  <c r="AP58" i="2"/>
  <c r="AP59" i="2"/>
  <c r="AP3" i="2"/>
  <c r="AN4" i="2"/>
  <c r="AN5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N31" i="2"/>
  <c r="AN32" i="2"/>
  <c r="AN33" i="2"/>
  <c r="AN34" i="2"/>
  <c r="AN35" i="2"/>
  <c r="AN36" i="2"/>
  <c r="AN37" i="2"/>
  <c r="AN38" i="2"/>
  <c r="AN39" i="2"/>
  <c r="AN40" i="2"/>
  <c r="AN41" i="2"/>
  <c r="AN42" i="2"/>
  <c r="AN43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N63" i="2"/>
  <c r="AN64" i="2"/>
  <c r="AN65" i="2"/>
  <c r="AN66" i="2"/>
  <c r="AN3" i="2"/>
  <c r="AL4" i="2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3" i="2"/>
  <c r="AJ4" i="2"/>
  <c r="AJ5" i="2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J45" i="2"/>
  <c r="AJ46" i="2"/>
  <c r="AJ47" i="2"/>
  <c r="AJ48" i="2"/>
  <c r="AJ49" i="2"/>
  <c r="AJ50" i="2"/>
  <c r="AJ51" i="2"/>
  <c r="AJ52" i="2"/>
  <c r="AJ53" i="2"/>
  <c r="AJ54" i="2"/>
  <c r="AJ55" i="2"/>
  <c r="AJ56" i="2"/>
  <c r="AJ57" i="2"/>
  <c r="AJ58" i="2"/>
  <c r="AJ59" i="2"/>
  <c r="AJ60" i="2"/>
  <c r="AJ61" i="2"/>
  <c r="AJ62" i="2"/>
  <c r="AJ63" i="2"/>
  <c r="AJ64" i="2"/>
  <c r="AJ65" i="2"/>
  <c r="AJ3" i="2"/>
  <c r="AH4" i="2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1" i="2"/>
  <c r="AH42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3" i="2"/>
  <c r="AF4" i="2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3" i="2"/>
  <c r="AD4" i="2"/>
  <c r="AD5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1" i="2"/>
  <c r="AD82" i="2"/>
  <c r="AD83" i="2"/>
  <c r="AD84" i="2"/>
  <c r="AD85" i="2"/>
  <c r="AD86" i="2"/>
  <c r="AD87" i="2"/>
  <c r="AD88" i="2"/>
  <c r="AD89" i="2"/>
  <c r="AD90" i="2"/>
  <c r="AD91" i="2"/>
  <c r="AD92" i="2"/>
  <c r="AD93" i="2"/>
  <c r="AD94" i="2"/>
  <c r="AD95" i="2"/>
  <c r="AD96" i="2"/>
  <c r="AD97" i="2"/>
  <c r="AD98" i="2"/>
  <c r="AD99" i="2"/>
  <c r="AD100" i="2"/>
  <c r="AD101" i="2"/>
  <c r="AD102" i="2"/>
  <c r="AD103" i="2"/>
  <c r="AD104" i="2"/>
  <c r="AD105" i="2"/>
  <c r="AD106" i="2"/>
  <c r="AD107" i="2"/>
  <c r="AD108" i="2"/>
  <c r="AD109" i="2"/>
  <c r="AD110" i="2"/>
  <c r="AD111" i="2"/>
  <c r="AD112" i="2"/>
  <c r="AD113" i="2"/>
  <c r="AD114" i="2"/>
  <c r="AD115" i="2"/>
  <c r="AD116" i="2"/>
  <c r="AD117" i="2"/>
  <c r="AD118" i="2"/>
  <c r="AD119" i="2"/>
  <c r="AD120" i="2"/>
  <c r="AD121" i="2"/>
  <c r="AD122" i="2"/>
  <c r="AD123" i="2"/>
  <c r="AD124" i="2"/>
  <c r="AD125" i="2"/>
  <c r="AD126" i="2"/>
  <c r="AD127" i="2"/>
  <c r="AD128" i="2"/>
  <c r="AD129" i="2"/>
  <c r="AD130" i="2"/>
  <c r="AD131" i="2"/>
  <c r="AD132" i="2"/>
  <c r="AD133" i="2"/>
  <c r="AD134" i="2"/>
  <c r="AD135" i="2"/>
  <c r="AD136" i="2"/>
  <c r="AD137" i="2"/>
  <c r="AD138" i="2"/>
  <c r="AD139" i="2"/>
  <c r="AD140" i="2"/>
  <c r="AD141" i="2"/>
  <c r="AD142" i="2"/>
  <c r="AD143" i="2"/>
  <c r="AD144" i="2"/>
  <c r="AD145" i="2"/>
  <c r="AD146" i="2"/>
  <c r="AD147" i="2"/>
  <c r="AD148" i="2"/>
  <c r="AD149" i="2"/>
  <c r="AD150" i="2"/>
  <c r="AD151" i="2"/>
  <c r="AD152" i="2"/>
  <c r="AD153" i="2"/>
  <c r="AD154" i="2"/>
  <c r="AD155" i="2"/>
  <c r="AD156" i="2"/>
  <c r="AD3" i="2"/>
  <c r="AB4" i="2"/>
  <c r="AB5" i="2"/>
  <c r="AB6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B107" i="2"/>
  <c r="AB108" i="2"/>
  <c r="AB109" i="2"/>
  <c r="AB110" i="2"/>
  <c r="AB111" i="2"/>
  <c r="AB112" i="2"/>
  <c r="AB113" i="2"/>
  <c r="AB114" i="2"/>
  <c r="AB115" i="2"/>
  <c r="AB3" i="2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3" i="2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3" i="2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3" i="2"/>
</calcChain>
</file>

<file path=xl/sharedStrings.xml><?xml version="1.0" encoding="utf-8"?>
<sst xmlns="http://schemas.openxmlformats.org/spreadsheetml/2006/main" count="195" uniqueCount="32">
  <si>
    <t>X</t>
  </si>
  <si>
    <t>Y</t>
  </si>
  <si>
    <t>FISH</t>
  </si>
  <si>
    <t>IF</t>
  </si>
  <si>
    <t>25A</t>
  </si>
  <si>
    <t>25B</t>
  </si>
  <si>
    <t>39A</t>
  </si>
  <si>
    <t>39B</t>
  </si>
  <si>
    <t>Mean</t>
  </si>
  <si>
    <t>STDDEV</t>
  </si>
  <si>
    <t>SEM</t>
  </si>
  <si>
    <t>% Chromosome Length</t>
  </si>
  <si>
    <t>0-5</t>
  </si>
  <si>
    <t>5-10</t>
  </si>
  <si>
    <t>10-15</t>
  </si>
  <si>
    <t>15-20</t>
  </si>
  <si>
    <t>20-25</t>
  </si>
  <si>
    <t>25-30</t>
  </si>
  <si>
    <t>30-35</t>
  </si>
  <si>
    <t>35-40</t>
  </si>
  <si>
    <t>40-45</t>
  </si>
  <si>
    <t>45-50</t>
  </si>
  <si>
    <t>50-55</t>
  </si>
  <si>
    <t>55-60</t>
  </si>
  <si>
    <t>60-65</t>
  </si>
  <si>
    <t>65-70</t>
  </si>
  <si>
    <t>70-75</t>
  </si>
  <si>
    <t>75-80</t>
  </si>
  <si>
    <t>80-85</t>
  </si>
  <si>
    <t>85-90</t>
  </si>
  <si>
    <t>90-95</t>
  </si>
  <si>
    <t>95-100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</si>
</sst>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0" borderId="0" xfId="0" applyFill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406740953527483E-2"/>
          <c:y val="3.996003996003996E-2"/>
          <c:w val="0.90866141732283467"/>
          <c:h val="0.88611965462359166"/>
        </c:manualLayout>
      </c:layout>
      <c:lineChart>
        <c:grouping val="standard"/>
        <c:varyColors val="0"/>
        <c:ser>
          <c:idx val="0"/>
          <c:order val="0"/>
          <c:tx>
            <c:v>SMC3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Summary!$E$2:$E$21</c:f>
                <c:numCache>
                  <c:formatCode>General</c:formatCode>
                  <c:ptCount val="20"/>
                  <c:pt idx="0">
                    <c:v>0</c:v>
                  </c:pt>
                  <c:pt idx="1">
                    <c:v>2.2008962178209617E-2</c:v>
                  </c:pt>
                  <c:pt idx="2">
                    <c:v>3.0924661333269234E-2</c:v>
                  </c:pt>
                  <c:pt idx="3">
                    <c:v>3.4149189228633123E-2</c:v>
                  </c:pt>
                  <c:pt idx="4">
                    <c:v>3.3669429527127252E-2</c:v>
                  </c:pt>
                  <c:pt idx="5">
                    <c:v>3.3601473892549194E-2</c:v>
                  </c:pt>
                  <c:pt idx="6">
                    <c:v>3.5826781043001237E-2</c:v>
                  </c:pt>
                  <c:pt idx="7">
                    <c:v>3.6407725675201751E-2</c:v>
                  </c:pt>
                  <c:pt idx="8">
                    <c:v>3.8423079903739325E-2</c:v>
                  </c:pt>
                  <c:pt idx="9">
                    <c:v>3.7470549895837223E-2</c:v>
                  </c:pt>
                  <c:pt idx="10">
                    <c:v>4.2488216702334013E-2</c:v>
                  </c:pt>
                  <c:pt idx="11">
                    <c:v>4.2811059186233728E-2</c:v>
                  </c:pt>
                  <c:pt idx="12">
                    <c:v>4.9183877291817786E-2</c:v>
                  </c:pt>
                  <c:pt idx="13">
                    <c:v>4.2314981940669356E-2</c:v>
                  </c:pt>
                  <c:pt idx="14">
                    <c:v>4.1415843854293047E-2</c:v>
                  </c:pt>
                  <c:pt idx="15">
                    <c:v>3.9109788855004379E-2</c:v>
                  </c:pt>
                  <c:pt idx="16">
                    <c:v>3.7290862028309002E-2</c:v>
                  </c:pt>
                  <c:pt idx="17">
                    <c:v>4.0090965720887731E-2</c:v>
                  </c:pt>
                  <c:pt idx="18">
                    <c:v>4.1490695391808607E-2</c:v>
                  </c:pt>
                  <c:pt idx="19">
                    <c:v>4.6137313293217685E-2</c:v>
                  </c:pt>
                </c:numCache>
              </c:numRef>
            </c:plus>
            <c:minus>
              <c:numRef>
                <c:f>Summary!$E$2:$E$21</c:f>
                <c:numCache>
                  <c:formatCode>General</c:formatCode>
                  <c:ptCount val="20"/>
                  <c:pt idx="0">
                    <c:v>0</c:v>
                  </c:pt>
                  <c:pt idx="1">
                    <c:v>2.2008962178209617E-2</c:v>
                  </c:pt>
                  <c:pt idx="2">
                    <c:v>3.0924661333269234E-2</c:v>
                  </c:pt>
                  <c:pt idx="3">
                    <c:v>3.4149189228633123E-2</c:v>
                  </c:pt>
                  <c:pt idx="4">
                    <c:v>3.3669429527127252E-2</c:v>
                  </c:pt>
                  <c:pt idx="5">
                    <c:v>3.3601473892549194E-2</c:v>
                  </c:pt>
                  <c:pt idx="6">
                    <c:v>3.5826781043001237E-2</c:v>
                  </c:pt>
                  <c:pt idx="7">
                    <c:v>3.6407725675201751E-2</c:v>
                  </c:pt>
                  <c:pt idx="8">
                    <c:v>3.8423079903739325E-2</c:v>
                  </c:pt>
                  <c:pt idx="9">
                    <c:v>3.7470549895837223E-2</c:v>
                  </c:pt>
                  <c:pt idx="10">
                    <c:v>4.2488216702334013E-2</c:v>
                  </c:pt>
                  <c:pt idx="11">
                    <c:v>4.2811059186233728E-2</c:v>
                  </c:pt>
                  <c:pt idx="12">
                    <c:v>4.9183877291817786E-2</c:v>
                  </c:pt>
                  <c:pt idx="13">
                    <c:v>4.2314981940669356E-2</c:v>
                  </c:pt>
                  <c:pt idx="14">
                    <c:v>4.1415843854293047E-2</c:v>
                  </c:pt>
                  <c:pt idx="15">
                    <c:v>3.9109788855004379E-2</c:v>
                  </c:pt>
                  <c:pt idx="16">
                    <c:v>3.7290862028309002E-2</c:v>
                  </c:pt>
                  <c:pt idx="17">
                    <c:v>4.0090965720887731E-2</c:v>
                  </c:pt>
                  <c:pt idx="18">
                    <c:v>4.1490695391808607E-2</c:v>
                  </c:pt>
                  <c:pt idx="19">
                    <c:v>4.6137313293217685E-2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Summary!$C$2:$C$21</c:f>
              <c:numCache>
                <c:formatCode>General</c:formatCode>
                <c:ptCount val="20"/>
                <c:pt idx="0">
                  <c:v>1</c:v>
                </c:pt>
                <c:pt idx="1">
                  <c:v>0.88575796881939439</c:v>
                </c:pt>
                <c:pt idx="2">
                  <c:v>0.88667369902119597</c:v>
                </c:pt>
                <c:pt idx="3">
                  <c:v>0.85660530199645468</c:v>
                </c:pt>
                <c:pt idx="4">
                  <c:v>0.79268277471704829</c:v>
                </c:pt>
                <c:pt idx="5">
                  <c:v>0.75191644470707886</c:v>
                </c:pt>
                <c:pt idx="6">
                  <c:v>0.72989936391817134</c:v>
                </c:pt>
                <c:pt idx="7">
                  <c:v>0.71121543929743958</c:v>
                </c:pt>
                <c:pt idx="8">
                  <c:v>0.70843738660057021</c:v>
                </c:pt>
                <c:pt idx="9">
                  <c:v>0.74081433918978956</c:v>
                </c:pt>
                <c:pt idx="10">
                  <c:v>0.77718380404483645</c:v>
                </c:pt>
                <c:pt idx="11">
                  <c:v>0.82787322519729456</c:v>
                </c:pt>
                <c:pt idx="12">
                  <c:v>0.85733727780268632</c:v>
                </c:pt>
                <c:pt idx="13">
                  <c:v>0.80183242945126887</c:v>
                </c:pt>
                <c:pt idx="14">
                  <c:v>0.74865261025628449</c:v>
                </c:pt>
                <c:pt idx="15">
                  <c:v>0.69573564444976288</c:v>
                </c:pt>
                <c:pt idx="16">
                  <c:v>0.64296090007904827</c:v>
                </c:pt>
                <c:pt idx="17">
                  <c:v>0.62315758679005173</c:v>
                </c:pt>
                <c:pt idx="18">
                  <c:v>0.64400595792860693</c:v>
                </c:pt>
                <c:pt idx="19">
                  <c:v>0.69034420073884484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B47-4B87-A00B-991693FF29FF}"/>
            </c:ext>
          </c:extLst>
        </c:ser>
        <c:ser>
          <c:idx val="1"/>
          <c:order val="1"/>
          <c:tx>
            <c:v>FISH</c:v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Summary!$I$2:$I$21</c:f>
                <c:numCache>
                  <c:formatCode>General</c:formatCode>
                  <c:ptCount val="20"/>
                  <c:pt idx="0">
                    <c:v>11.436430548825379</c:v>
                  </c:pt>
                  <c:pt idx="1">
                    <c:v>12.271468744534614</c:v>
                  </c:pt>
                  <c:pt idx="2">
                    <c:v>13.162359489548919</c:v>
                  </c:pt>
                  <c:pt idx="3">
                    <c:v>15.005281624726226</c:v>
                  </c:pt>
                  <c:pt idx="4">
                    <c:v>16.583710375926689</c:v>
                  </c:pt>
                  <c:pt idx="5">
                    <c:v>19.503257946071539</c:v>
                  </c:pt>
                  <c:pt idx="6">
                    <c:v>26.595625133125292</c:v>
                  </c:pt>
                  <c:pt idx="7">
                    <c:v>48.448083832903968</c:v>
                  </c:pt>
                  <c:pt idx="8">
                    <c:v>103.01666384531084</c:v>
                  </c:pt>
                  <c:pt idx="9">
                    <c:v>184.83287285121133</c:v>
                  </c:pt>
                  <c:pt idx="10">
                    <c:v>238.21402210513213</c:v>
                  </c:pt>
                  <c:pt idx="11">
                    <c:v>276.35371724240446</c:v>
                  </c:pt>
                  <c:pt idx="12">
                    <c:v>272.63228261257393</c:v>
                  </c:pt>
                  <c:pt idx="13">
                    <c:v>253.29010386198163</c:v>
                  </c:pt>
                  <c:pt idx="14">
                    <c:v>210.48641878748819</c:v>
                  </c:pt>
                  <c:pt idx="15">
                    <c:v>147.12293426314835</c:v>
                  </c:pt>
                  <c:pt idx="16">
                    <c:v>79.697125565638132</c:v>
                  </c:pt>
                  <c:pt idx="17">
                    <c:v>45.859989307636248</c:v>
                  </c:pt>
                  <c:pt idx="18">
                    <c:v>29.401033733524997</c:v>
                  </c:pt>
                  <c:pt idx="19">
                    <c:v>19.818254433428972</c:v>
                  </c:pt>
                </c:numCache>
              </c:numRef>
            </c:plus>
            <c:minus>
              <c:numRef>
                <c:f>Summary!$I$2:$I$21</c:f>
                <c:numCache>
                  <c:formatCode>General</c:formatCode>
                  <c:ptCount val="20"/>
                  <c:pt idx="0">
                    <c:v>11.436430548825379</c:v>
                  </c:pt>
                  <c:pt idx="1">
                    <c:v>12.271468744534614</c:v>
                  </c:pt>
                  <c:pt idx="2">
                    <c:v>13.162359489548919</c:v>
                  </c:pt>
                  <c:pt idx="3">
                    <c:v>15.005281624726226</c:v>
                  </c:pt>
                  <c:pt idx="4">
                    <c:v>16.583710375926689</c:v>
                  </c:pt>
                  <c:pt idx="5">
                    <c:v>19.503257946071539</c:v>
                  </c:pt>
                  <c:pt idx="6">
                    <c:v>26.595625133125292</c:v>
                  </c:pt>
                  <c:pt idx="7">
                    <c:v>48.448083832903968</c:v>
                  </c:pt>
                  <c:pt idx="8">
                    <c:v>103.01666384531084</c:v>
                  </c:pt>
                  <c:pt idx="9">
                    <c:v>184.83287285121133</c:v>
                  </c:pt>
                  <c:pt idx="10">
                    <c:v>238.21402210513213</c:v>
                  </c:pt>
                  <c:pt idx="11">
                    <c:v>276.35371724240446</c:v>
                  </c:pt>
                  <c:pt idx="12">
                    <c:v>272.63228261257393</c:v>
                  </c:pt>
                  <c:pt idx="13">
                    <c:v>253.29010386198163</c:v>
                  </c:pt>
                  <c:pt idx="14">
                    <c:v>210.48641878748819</c:v>
                  </c:pt>
                  <c:pt idx="15">
                    <c:v>147.12293426314835</c:v>
                  </c:pt>
                  <c:pt idx="16">
                    <c:v>79.697125565638132</c:v>
                  </c:pt>
                  <c:pt idx="17">
                    <c:v>45.859989307636248</c:v>
                  </c:pt>
                  <c:pt idx="18">
                    <c:v>29.401033733524997</c:v>
                  </c:pt>
                  <c:pt idx="19">
                    <c:v>19.818254433428972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Summary!$G$2:$G$21</c:f>
              <c:numCache>
                <c:formatCode>General</c:formatCode>
                <c:ptCount val="20"/>
                <c:pt idx="0">
                  <c:v>224.14956041666667</c:v>
                </c:pt>
                <c:pt idx="1">
                  <c:v>231.80295708333333</c:v>
                </c:pt>
                <c:pt idx="2">
                  <c:v>236.76607136904764</c:v>
                </c:pt>
                <c:pt idx="3">
                  <c:v>246.69683958333334</c:v>
                </c:pt>
                <c:pt idx="4">
                  <c:v>255.87503555555554</c:v>
                </c:pt>
                <c:pt idx="5">
                  <c:v>274.15163140873017</c:v>
                </c:pt>
                <c:pt idx="6">
                  <c:v>311.01899583333324</c:v>
                </c:pt>
                <c:pt idx="7">
                  <c:v>402.63729749999993</c:v>
                </c:pt>
                <c:pt idx="8">
                  <c:v>610.89385803571429</c:v>
                </c:pt>
                <c:pt idx="9">
                  <c:v>1006.1918756944445</c:v>
                </c:pt>
                <c:pt idx="10">
                  <c:v>1391.5749625000001</c:v>
                </c:pt>
                <c:pt idx="11">
                  <c:v>1819.1378976521166</c:v>
                </c:pt>
                <c:pt idx="12">
                  <c:v>2123.6320861111112</c:v>
                </c:pt>
                <c:pt idx="13">
                  <c:v>2065.0372430555558</c:v>
                </c:pt>
                <c:pt idx="14">
                  <c:v>1646.7799432208992</c:v>
                </c:pt>
                <c:pt idx="15">
                  <c:v>1100.5164170833332</c:v>
                </c:pt>
                <c:pt idx="16">
                  <c:v>648.05480000000011</c:v>
                </c:pt>
                <c:pt idx="17">
                  <c:v>427.00269392195764</c:v>
                </c:pt>
                <c:pt idx="18">
                  <c:v>334.60107055555562</c:v>
                </c:pt>
                <c:pt idx="19">
                  <c:v>279.97480416666662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B47-4B87-A00B-991693FF2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3259456"/>
        <c:axId val="1153260000"/>
      </c:lineChart>
      <c:catAx>
        <c:axId val="11532594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260000"/>
        <c:crosses val="autoZero"/>
        <c:auto val="1"/>
        <c:lblAlgn val="ctr"/>
        <c:lblOffset val="100"/>
        <c:noMultiLvlLbl val="0"/>
      </c:catAx>
      <c:valAx>
        <c:axId val="115326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25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406740953527483E-2"/>
          <c:y val="3.996003996003996E-2"/>
          <c:w val="0.90866141732283467"/>
          <c:h val="0.88611965462359166"/>
        </c:manualLayout>
      </c:layout>
      <c:lineChart>
        <c:grouping val="standard"/>
        <c:varyColors val="0"/>
        <c:ser>
          <c:idx val="1"/>
          <c:order val="0"/>
          <c:tx>
            <c:v>FISH</c:v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Summary!$I$2:$I$21</c:f>
                <c:numCache>
                  <c:formatCode>General</c:formatCode>
                  <c:ptCount val="20"/>
                  <c:pt idx="0">
                    <c:v>11.436430548825379</c:v>
                  </c:pt>
                  <c:pt idx="1">
                    <c:v>12.271468744534614</c:v>
                  </c:pt>
                  <c:pt idx="2">
                    <c:v>13.162359489548919</c:v>
                  </c:pt>
                  <c:pt idx="3">
                    <c:v>15.005281624726226</c:v>
                  </c:pt>
                  <c:pt idx="4">
                    <c:v>16.583710375926689</c:v>
                  </c:pt>
                  <c:pt idx="5">
                    <c:v>19.503257946071539</c:v>
                  </c:pt>
                  <c:pt idx="6">
                    <c:v>26.595625133125292</c:v>
                  </c:pt>
                  <c:pt idx="7">
                    <c:v>48.448083832903968</c:v>
                  </c:pt>
                  <c:pt idx="8">
                    <c:v>103.01666384531084</c:v>
                  </c:pt>
                  <c:pt idx="9">
                    <c:v>184.83287285121133</c:v>
                  </c:pt>
                  <c:pt idx="10">
                    <c:v>238.21402210513213</c:v>
                  </c:pt>
                  <c:pt idx="11">
                    <c:v>276.35371724240446</c:v>
                  </c:pt>
                  <c:pt idx="12">
                    <c:v>272.63228261257393</c:v>
                  </c:pt>
                  <c:pt idx="13">
                    <c:v>253.29010386198163</c:v>
                  </c:pt>
                  <c:pt idx="14">
                    <c:v>210.48641878748819</c:v>
                  </c:pt>
                  <c:pt idx="15">
                    <c:v>147.12293426314835</c:v>
                  </c:pt>
                  <c:pt idx="16">
                    <c:v>79.697125565638132</c:v>
                  </c:pt>
                  <c:pt idx="17">
                    <c:v>45.859989307636248</c:v>
                  </c:pt>
                  <c:pt idx="18">
                    <c:v>29.401033733524997</c:v>
                  </c:pt>
                  <c:pt idx="19">
                    <c:v>19.818254433428972</c:v>
                  </c:pt>
                </c:numCache>
              </c:numRef>
            </c:plus>
            <c:minus>
              <c:numRef>
                <c:f>Summary!$I$2:$I$21</c:f>
                <c:numCache>
                  <c:formatCode>General</c:formatCode>
                  <c:ptCount val="20"/>
                  <c:pt idx="0">
                    <c:v>11.436430548825379</c:v>
                  </c:pt>
                  <c:pt idx="1">
                    <c:v>12.271468744534614</c:v>
                  </c:pt>
                  <c:pt idx="2">
                    <c:v>13.162359489548919</c:v>
                  </c:pt>
                  <c:pt idx="3">
                    <c:v>15.005281624726226</c:v>
                  </c:pt>
                  <c:pt idx="4">
                    <c:v>16.583710375926689</c:v>
                  </c:pt>
                  <c:pt idx="5">
                    <c:v>19.503257946071539</c:v>
                  </c:pt>
                  <c:pt idx="6">
                    <c:v>26.595625133125292</c:v>
                  </c:pt>
                  <c:pt idx="7">
                    <c:v>48.448083832903968</c:v>
                  </c:pt>
                  <c:pt idx="8">
                    <c:v>103.01666384531084</c:v>
                  </c:pt>
                  <c:pt idx="9">
                    <c:v>184.83287285121133</c:v>
                  </c:pt>
                  <c:pt idx="10">
                    <c:v>238.21402210513213</c:v>
                  </c:pt>
                  <c:pt idx="11">
                    <c:v>276.35371724240446</c:v>
                  </c:pt>
                  <c:pt idx="12">
                    <c:v>272.63228261257393</c:v>
                  </c:pt>
                  <c:pt idx="13">
                    <c:v>253.29010386198163</c:v>
                  </c:pt>
                  <c:pt idx="14">
                    <c:v>210.48641878748819</c:v>
                  </c:pt>
                  <c:pt idx="15">
                    <c:v>147.12293426314835</c:v>
                  </c:pt>
                  <c:pt idx="16">
                    <c:v>79.697125565638132</c:v>
                  </c:pt>
                  <c:pt idx="17">
                    <c:v>45.859989307636248</c:v>
                  </c:pt>
                  <c:pt idx="18">
                    <c:v>29.401033733524997</c:v>
                  </c:pt>
                  <c:pt idx="19">
                    <c:v>19.818254433428972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Summary!$G$2:$G$21</c:f>
              <c:numCache>
                <c:formatCode>General</c:formatCode>
                <c:ptCount val="20"/>
                <c:pt idx="0">
                  <c:v>224.14956041666667</c:v>
                </c:pt>
                <c:pt idx="1">
                  <c:v>231.80295708333333</c:v>
                </c:pt>
                <c:pt idx="2">
                  <c:v>236.76607136904764</c:v>
                </c:pt>
                <c:pt idx="3">
                  <c:v>246.69683958333334</c:v>
                </c:pt>
                <c:pt idx="4">
                  <c:v>255.87503555555554</c:v>
                </c:pt>
                <c:pt idx="5">
                  <c:v>274.15163140873017</c:v>
                </c:pt>
                <c:pt idx="6">
                  <c:v>311.01899583333324</c:v>
                </c:pt>
                <c:pt idx="7">
                  <c:v>402.63729749999993</c:v>
                </c:pt>
                <c:pt idx="8">
                  <c:v>610.89385803571429</c:v>
                </c:pt>
                <c:pt idx="9">
                  <c:v>1006.1918756944445</c:v>
                </c:pt>
                <c:pt idx="10">
                  <c:v>1391.5749625000001</c:v>
                </c:pt>
                <c:pt idx="11">
                  <c:v>1819.1378976521166</c:v>
                </c:pt>
                <c:pt idx="12">
                  <c:v>2123.6320861111112</c:v>
                </c:pt>
                <c:pt idx="13">
                  <c:v>2065.0372430555558</c:v>
                </c:pt>
                <c:pt idx="14">
                  <c:v>1646.7799432208992</c:v>
                </c:pt>
                <c:pt idx="15">
                  <c:v>1100.5164170833332</c:v>
                </c:pt>
                <c:pt idx="16">
                  <c:v>648.05480000000011</c:v>
                </c:pt>
                <c:pt idx="17">
                  <c:v>427.00269392195764</c:v>
                </c:pt>
                <c:pt idx="18">
                  <c:v>334.60107055555562</c:v>
                </c:pt>
                <c:pt idx="19">
                  <c:v>279.97480416666662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D44-49A5-8A6F-3F8A59928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3260544"/>
        <c:axId val="1153258912"/>
      </c:lineChart>
      <c:catAx>
        <c:axId val="11532605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258912"/>
        <c:crosses val="autoZero"/>
        <c:auto val="1"/>
        <c:lblAlgn val="ctr"/>
        <c:lblOffset val="100"/>
        <c:noMultiLvlLbl val="0"/>
      </c:catAx>
      <c:valAx>
        <c:axId val="115325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26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406740953527483E-2"/>
          <c:y val="3.996003996003996E-2"/>
          <c:w val="0.90866141732283467"/>
          <c:h val="0.88611965462359166"/>
        </c:manualLayout>
      </c:layout>
      <c:lineChart>
        <c:grouping val="standard"/>
        <c:varyColors val="0"/>
        <c:ser>
          <c:idx val="0"/>
          <c:order val="0"/>
          <c:tx>
            <c:v>SMC3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Summary!$E$2:$E$21</c:f>
                <c:numCache>
                  <c:formatCode>General</c:formatCode>
                  <c:ptCount val="20"/>
                  <c:pt idx="0">
                    <c:v>0</c:v>
                  </c:pt>
                  <c:pt idx="1">
                    <c:v>2.2008962178209617E-2</c:v>
                  </c:pt>
                  <c:pt idx="2">
                    <c:v>3.0924661333269234E-2</c:v>
                  </c:pt>
                  <c:pt idx="3">
                    <c:v>3.4149189228633123E-2</c:v>
                  </c:pt>
                  <c:pt idx="4">
                    <c:v>3.3669429527127252E-2</c:v>
                  </c:pt>
                  <c:pt idx="5">
                    <c:v>3.3601473892549194E-2</c:v>
                  </c:pt>
                  <c:pt idx="6">
                    <c:v>3.5826781043001237E-2</c:v>
                  </c:pt>
                  <c:pt idx="7">
                    <c:v>3.6407725675201751E-2</c:v>
                  </c:pt>
                  <c:pt idx="8">
                    <c:v>3.8423079903739325E-2</c:v>
                  </c:pt>
                  <c:pt idx="9">
                    <c:v>3.7470549895837223E-2</c:v>
                  </c:pt>
                  <c:pt idx="10">
                    <c:v>4.2488216702334013E-2</c:v>
                  </c:pt>
                  <c:pt idx="11">
                    <c:v>4.2811059186233728E-2</c:v>
                  </c:pt>
                  <c:pt idx="12">
                    <c:v>4.9183877291817786E-2</c:v>
                  </c:pt>
                  <c:pt idx="13">
                    <c:v>4.2314981940669356E-2</c:v>
                  </c:pt>
                  <c:pt idx="14">
                    <c:v>4.1415843854293047E-2</c:v>
                  </c:pt>
                  <c:pt idx="15">
                    <c:v>3.9109788855004379E-2</c:v>
                  </c:pt>
                  <c:pt idx="16">
                    <c:v>3.7290862028309002E-2</c:v>
                  </c:pt>
                  <c:pt idx="17">
                    <c:v>4.0090965720887731E-2</c:v>
                  </c:pt>
                  <c:pt idx="18">
                    <c:v>4.1490695391808607E-2</c:v>
                  </c:pt>
                  <c:pt idx="19">
                    <c:v>4.6137313293217685E-2</c:v>
                  </c:pt>
                </c:numCache>
              </c:numRef>
            </c:plus>
            <c:minus>
              <c:numRef>
                <c:f>Summary!$E$2:$E$21</c:f>
                <c:numCache>
                  <c:formatCode>General</c:formatCode>
                  <c:ptCount val="20"/>
                  <c:pt idx="0">
                    <c:v>0</c:v>
                  </c:pt>
                  <c:pt idx="1">
                    <c:v>2.2008962178209617E-2</c:v>
                  </c:pt>
                  <c:pt idx="2">
                    <c:v>3.0924661333269234E-2</c:v>
                  </c:pt>
                  <c:pt idx="3">
                    <c:v>3.4149189228633123E-2</c:v>
                  </c:pt>
                  <c:pt idx="4">
                    <c:v>3.3669429527127252E-2</c:v>
                  </c:pt>
                  <c:pt idx="5">
                    <c:v>3.3601473892549194E-2</c:v>
                  </c:pt>
                  <c:pt idx="6">
                    <c:v>3.5826781043001237E-2</c:v>
                  </c:pt>
                  <c:pt idx="7">
                    <c:v>3.6407725675201751E-2</c:v>
                  </c:pt>
                  <c:pt idx="8">
                    <c:v>3.8423079903739325E-2</c:v>
                  </c:pt>
                  <c:pt idx="9">
                    <c:v>3.7470549895837223E-2</c:v>
                  </c:pt>
                  <c:pt idx="10">
                    <c:v>4.2488216702334013E-2</c:v>
                  </c:pt>
                  <c:pt idx="11">
                    <c:v>4.2811059186233728E-2</c:v>
                  </c:pt>
                  <c:pt idx="12">
                    <c:v>4.9183877291817786E-2</c:v>
                  </c:pt>
                  <c:pt idx="13">
                    <c:v>4.2314981940669356E-2</c:v>
                  </c:pt>
                  <c:pt idx="14">
                    <c:v>4.1415843854293047E-2</c:v>
                  </c:pt>
                  <c:pt idx="15">
                    <c:v>3.9109788855004379E-2</c:v>
                  </c:pt>
                  <c:pt idx="16">
                    <c:v>3.7290862028309002E-2</c:v>
                  </c:pt>
                  <c:pt idx="17">
                    <c:v>4.0090965720887731E-2</c:v>
                  </c:pt>
                  <c:pt idx="18">
                    <c:v>4.1490695391808607E-2</c:v>
                  </c:pt>
                  <c:pt idx="19">
                    <c:v>4.6137313293217685E-2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Summary!$C$2:$C$21</c:f>
              <c:numCache>
                <c:formatCode>General</c:formatCode>
                <c:ptCount val="20"/>
                <c:pt idx="0">
                  <c:v>1</c:v>
                </c:pt>
                <c:pt idx="1">
                  <c:v>0.88575796881939439</c:v>
                </c:pt>
                <c:pt idx="2">
                  <c:v>0.88667369902119597</c:v>
                </c:pt>
                <c:pt idx="3">
                  <c:v>0.85660530199645468</c:v>
                </c:pt>
                <c:pt idx="4">
                  <c:v>0.79268277471704829</c:v>
                </c:pt>
                <c:pt idx="5">
                  <c:v>0.75191644470707886</c:v>
                </c:pt>
                <c:pt idx="6">
                  <c:v>0.72989936391817134</c:v>
                </c:pt>
                <c:pt idx="7">
                  <c:v>0.71121543929743958</c:v>
                </c:pt>
                <c:pt idx="8">
                  <c:v>0.70843738660057021</c:v>
                </c:pt>
                <c:pt idx="9">
                  <c:v>0.74081433918978956</c:v>
                </c:pt>
                <c:pt idx="10">
                  <c:v>0.77718380404483645</c:v>
                </c:pt>
                <c:pt idx="11">
                  <c:v>0.82787322519729456</c:v>
                </c:pt>
                <c:pt idx="12">
                  <c:v>0.85733727780268632</c:v>
                </c:pt>
                <c:pt idx="13">
                  <c:v>0.80183242945126887</c:v>
                </c:pt>
                <c:pt idx="14">
                  <c:v>0.74865261025628449</c:v>
                </c:pt>
                <c:pt idx="15">
                  <c:v>0.69573564444976288</c:v>
                </c:pt>
                <c:pt idx="16">
                  <c:v>0.64296090007904827</c:v>
                </c:pt>
                <c:pt idx="17">
                  <c:v>0.62315758679005173</c:v>
                </c:pt>
                <c:pt idx="18">
                  <c:v>0.64400595792860693</c:v>
                </c:pt>
                <c:pt idx="19">
                  <c:v>0.69034420073884484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960-43DC-AC15-073075F45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3255648"/>
        <c:axId val="1153257824"/>
      </c:lineChart>
      <c:catAx>
        <c:axId val="11532556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257824"/>
        <c:crosses val="autoZero"/>
        <c:auto val="1"/>
        <c:lblAlgn val="ctr"/>
        <c:lblOffset val="100"/>
        <c:noMultiLvlLbl val="0"/>
      </c:catAx>
      <c:valAx>
        <c:axId val="115325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255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</xdr:colOff>
      <xdr:row>22</xdr:row>
      <xdr:rowOff>121920</xdr:rowOff>
    </xdr:from>
    <xdr:to>
      <xdr:col>10</xdr:col>
      <xdr:colOff>422910</xdr:colOff>
      <xdr:row>43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FFF51C61-FE44-4BF0-96A4-542430632A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217170</xdr:colOff>
      <xdr:row>43</xdr:row>
      <xdr:rowOff>156210</xdr:rowOff>
    </xdr:from>
    <xdr:to>
      <xdr:col>20</xdr:col>
      <xdr:colOff>586740</xdr:colOff>
      <xdr:row>64</xdr:row>
      <xdr:rowOff>129540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612C44D3-E9FC-4DCE-B947-216D9CD4BA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57150</xdr:colOff>
      <xdr:row>43</xdr:row>
      <xdr:rowOff>175260</xdr:rowOff>
    </xdr:from>
    <xdr:to>
      <xdr:col>10</xdr:col>
      <xdr:colOff>426720</xdr:colOff>
      <xdr:row>64</xdr:row>
      <xdr:rowOff>148590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637469EE-4824-4D7A-8F9F-CDA273B3BF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21"/>
  <sheetViews>
    <sheetView topLeftCell="AG196" workbookViewId="0">
      <selection activeCell="AY201" sqref="AY201:BB221"/>
    </sheetView>
  </sheetViews>
  <sheetFormatPr defaultRowHeight="14.25" x14ac:dyDescent="0.65"/>
  <sheetData>
    <row r="1" spans="1:49" x14ac:dyDescent="0.65">
      <c r="B1">
        <v>2</v>
      </c>
      <c r="C1" t="s">
        <v>2</v>
      </c>
      <c r="D1">
        <v>3</v>
      </c>
      <c r="E1" t="s">
        <v>2</v>
      </c>
      <c r="F1">
        <v>4</v>
      </c>
      <c r="G1" t="s">
        <v>2</v>
      </c>
      <c r="H1">
        <v>5</v>
      </c>
      <c r="I1" t="s">
        <v>2</v>
      </c>
      <c r="J1">
        <v>6</v>
      </c>
      <c r="K1" t="s">
        <v>2</v>
      </c>
      <c r="L1">
        <v>13</v>
      </c>
      <c r="M1" t="s">
        <v>2</v>
      </c>
      <c r="N1">
        <v>15</v>
      </c>
      <c r="O1" t="s">
        <v>2</v>
      </c>
      <c r="P1">
        <v>17</v>
      </c>
      <c r="Q1" t="s">
        <v>2</v>
      </c>
      <c r="R1">
        <v>19</v>
      </c>
      <c r="S1" t="s">
        <v>2</v>
      </c>
      <c r="T1">
        <v>22</v>
      </c>
      <c r="U1" t="s">
        <v>2</v>
      </c>
      <c r="V1">
        <v>24</v>
      </c>
      <c r="W1" t="s">
        <v>2</v>
      </c>
      <c r="X1" t="s">
        <v>4</v>
      </c>
      <c r="Y1" t="s">
        <v>2</v>
      </c>
      <c r="Z1" t="s">
        <v>5</v>
      </c>
      <c r="AA1" t="s">
        <v>2</v>
      </c>
      <c r="AB1">
        <v>26</v>
      </c>
      <c r="AC1" t="s">
        <v>2</v>
      </c>
      <c r="AD1">
        <v>28</v>
      </c>
      <c r="AE1" t="s">
        <v>2</v>
      </c>
      <c r="AF1">
        <v>29</v>
      </c>
      <c r="AG1" t="s">
        <v>2</v>
      </c>
      <c r="AH1">
        <v>30</v>
      </c>
      <c r="AI1" t="s">
        <v>2</v>
      </c>
      <c r="AJ1">
        <v>31</v>
      </c>
      <c r="AK1" t="s">
        <v>2</v>
      </c>
      <c r="AL1">
        <v>33</v>
      </c>
      <c r="AM1" t="s">
        <v>2</v>
      </c>
      <c r="AN1">
        <v>34</v>
      </c>
      <c r="AO1" t="s">
        <v>2</v>
      </c>
      <c r="AP1">
        <v>35</v>
      </c>
      <c r="AQ1" t="s">
        <v>2</v>
      </c>
      <c r="AR1">
        <v>36</v>
      </c>
      <c r="AS1" t="s">
        <v>2</v>
      </c>
      <c r="AT1" t="s">
        <v>6</v>
      </c>
      <c r="AU1" t="s">
        <v>2</v>
      </c>
      <c r="AV1" t="s">
        <v>7</v>
      </c>
      <c r="AW1" t="s">
        <v>2</v>
      </c>
    </row>
    <row r="2" spans="1:49" x14ac:dyDescent="0.65">
      <c r="A2" t="s">
        <v>0</v>
      </c>
      <c r="B2" t="s">
        <v>0</v>
      </c>
      <c r="C2" t="s">
        <v>1</v>
      </c>
      <c r="D2" t="s">
        <v>0</v>
      </c>
      <c r="E2" t="s">
        <v>1</v>
      </c>
      <c r="F2" t="s">
        <v>0</v>
      </c>
      <c r="G2" t="s">
        <v>1</v>
      </c>
      <c r="H2" t="s">
        <v>0</v>
      </c>
      <c r="I2" t="s">
        <v>1</v>
      </c>
      <c r="J2" t="s">
        <v>0</v>
      </c>
      <c r="K2" t="s">
        <v>1</v>
      </c>
      <c r="L2" t="s">
        <v>0</v>
      </c>
      <c r="M2" t="s">
        <v>1</v>
      </c>
      <c r="N2" t="s">
        <v>0</v>
      </c>
      <c r="O2" t="s">
        <v>1</v>
      </c>
      <c r="P2" t="s">
        <v>0</v>
      </c>
      <c r="Q2" t="s">
        <v>1</v>
      </c>
      <c r="R2" t="s">
        <v>0</v>
      </c>
      <c r="S2" t="s">
        <v>1</v>
      </c>
      <c r="T2" t="s">
        <v>0</v>
      </c>
      <c r="U2" t="s">
        <v>1</v>
      </c>
      <c r="V2" t="s">
        <v>0</v>
      </c>
      <c r="W2" t="s">
        <v>1</v>
      </c>
      <c r="X2" t="s">
        <v>0</v>
      </c>
      <c r="Y2" t="s">
        <v>1</v>
      </c>
      <c r="Z2" t="s">
        <v>0</v>
      </c>
      <c r="AA2" t="s">
        <v>1</v>
      </c>
      <c r="AB2" t="s">
        <v>0</v>
      </c>
      <c r="AC2" t="s">
        <v>1</v>
      </c>
      <c r="AD2" t="s">
        <v>0</v>
      </c>
      <c r="AE2" t="s">
        <v>1</v>
      </c>
      <c r="AF2" t="s">
        <v>0</v>
      </c>
      <c r="AG2" t="s">
        <v>1</v>
      </c>
      <c r="AH2" t="s">
        <v>0</v>
      </c>
      <c r="AI2" t="s">
        <v>1</v>
      </c>
      <c r="AJ2" t="s">
        <v>0</v>
      </c>
      <c r="AK2" t="s">
        <v>1</v>
      </c>
      <c r="AL2" t="s">
        <v>0</v>
      </c>
      <c r="AM2" t="s">
        <v>1</v>
      </c>
      <c r="AN2" t="s">
        <v>0</v>
      </c>
      <c r="AO2" t="s">
        <v>1</v>
      </c>
      <c r="AP2" t="s">
        <v>0</v>
      </c>
      <c r="AQ2" t="s">
        <v>1</v>
      </c>
      <c r="AR2" t="s">
        <v>0</v>
      </c>
      <c r="AS2" t="s">
        <v>1</v>
      </c>
      <c r="AT2" t="s">
        <v>0</v>
      </c>
      <c r="AU2" t="s">
        <v>1</v>
      </c>
      <c r="AV2" t="s">
        <v>0</v>
      </c>
      <c r="AW2" t="s">
        <v>1</v>
      </c>
    </row>
    <row r="3" spans="1:49" x14ac:dyDescent="0.65">
      <c r="A3">
        <v>0</v>
      </c>
      <c r="B3">
        <f>($A3/9.57)*100</f>
        <v>0</v>
      </c>
      <c r="C3">
        <v>209</v>
      </c>
      <c r="D3">
        <f>($A3/10.12)*100</f>
        <v>0</v>
      </c>
      <c r="E3">
        <v>134</v>
      </c>
      <c r="F3">
        <f>($A3/21.23)*100</f>
        <v>0</v>
      </c>
      <c r="G3">
        <v>129</v>
      </c>
      <c r="H3">
        <f>($A3/9.24)*100</f>
        <v>0</v>
      </c>
      <c r="I3">
        <v>128</v>
      </c>
      <c r="J3">
        <f>($A3/8.03)*100</f>
        <v>0</v>
      </c>
      <c r="K3">
        <v>141</v>
      </c>
      <c r="L3">
        <f>($A3/6.49)*100</f>
        <v>0</v>
      </c>
      <c r="M3">
        <v>278</v>
      </c>
      <c r="N3">
        <f>($A3/9.68)*100</f>
        <v>0</v>
      </c>
      <c r="O3">
        <v>265</v>
      </c>
      <c r="P3">
        <f>($A3/8.69)*100</f>
        <v>0</v>
      </c>
      <c r="Q3">
        <v>240</v>
      </c>
      <c r="R3">
        <f>($A3/11.66)*100</f>
        <v>0</v>
      </c>
      <c r="S3">
        <v>138</v>
      </c>
      <c r="T3">
        <f>($A3/7.37)*100</f>
        <v>0</v>
      </c>
      <c r="U3">
        <v>241</v>
      </c>
      <c r="V3">
        <f>($A3/8.14)*100</f>
        <v>0</v>
      </c>
      <c r="W3">
        <v>133</v>
      </c>
      <c r="X3">
        <f>($A3/5.83)*100</f>
        <v>0</v>
      </c>
      <c r="Y3">
        <v>245</v>
      </c>
      <c r="Z3">
        <f>($A3/5.39)*100</f>
        <v>0</v>
      </c>
      <c r="AA3">
        <v>267</v>
      </c>
      <c r="AB3">
        <f>($A3/12.32)*100</f>
        <v>0</v>
      </c>
      <c r="AC3">
        <v>198</v>
      </c>
      <c r="AD3">
        <f>($A3/16.83)*100</f>
        <v>0</v>
      </c>
      <c r="AE3">
        <v>206</v>
      </c>
      <c r="AF3">
        <f>($A3/9.46)*100</f>
        <v>0</v>
      </c>
      <c r="AG3">
        <v>250</v>
      </c>
      <c r="AH3">
        <f>($A3/6.38)*100</f>
        <v>0</v>
      </c>
      <c r="AI3">
        <v>241</v>
      </c>
      <c r="AJ3">
        <f>($A3/6.82)*100</f>
        <v>0</v>
      </c>
      <c r="AK3">
        <v>249</v>
      </c>
      <c r="AL3">
        <f>($A3/6.05)*100</f>
        <v>0</v>
      </c>
      <c r="AM3">
        <v>285</v>
      </c>
      <c r="AN3">
        <f>($A3/6.93)*100</f>
        <v>0</v>
      </c>
      <c r="AO3">
        <v>232</v>
      </c>
      <c r="AP3">
        <f>($A3/6.16)*100</f>
        <v>0</v>
      </c>
      <c r="AQ3">
        <v>270</v>
      </c>
      <c r="AR3">
        <f>($A3/11.44)*100</f>
        <v>0</v>
      </c>
      <c r="AS3">
        <v>212</v>
      </c>
      <c r="AT3">
        <f>($A3/7.7)*100</f>
        <v>0</v>
      </c>
      <c r="AU3">
        <v>254</v>
      </c>
      <c r="AV3">
        <f>($A3/6.49)*100</f>
        <v>0</v>
      </c>
      <c r="AW3">
        <v>287</v>
      </c>
    </row>
    <row r="4" spans="1:49" x14ac:dyDescent="0.65">
      <c r="A4">
        <v>0.11</v>
      </c>
      <c r="B4">
        <f t="shared" ref="B4:B67" si="0">($A4/9.57)*100</f>
        <v>1.1494252873563218</v>
      </c>
      <c r="C4">
        <v>212</v>
      </c>
      <c r="D4">
        <f t="shared" ref="D4:D67" si="1">($A4/10.12)*100</f>
        <v>1.0869565217391306</v>
      </c>
      <c r="E4">
        <v>134.06299999999999</v>
      </c>
      <c r="F4">
        <f t="shared" ref="F4:F67" si="2">($A4/21.23)*100</f>
        <v>0.5181347150259068</v>
      </c>
      <c r="G4">
        <v>133.489</v>
      </c>
      <c r="H4">
        <f t="shared" ref="H4:H67" si="3">($A4/9.24)*100</f>
        <v>1.1904761904761905</v>
      </c>
      <c r="I4">
        <v>132.64500000000001</v>
      </c>
      <c r="J4">
        <f t="shared" ref="J4:J67" si="4">($A4/8.03)*100</f>
        <v>1.3698630136986303</v>
      </c>
      <c r="K4">
        <v>139.17099999999999</v>
      </c>
      <c r="L4">
        <f t="shared" ref="L4:L62" si="5">($A4/6.49)*100</f>
        <v>1.6949152542372881</v>
      </c>
      <c r="M4">
        <v>280.04000000000002</v>
      </c>
      <c r="N4">
        <f t="shared" ref="N4:N67" si="6">($A4/9.68)*100</f>
        <v>1.1363636363636365</v>
      </c>
      <c r="O4">
        <v>260.24</v>
      </c>
      <c r="P4">
        <f t="shared" ref="P4:P67" si="7">($A4/8.69)*100</f>
        <v>1.2658227848101267</v>
      </c>
      <c r="Q4">
        <v>244.39</v>
      </c>
      <c r="R4">
        <f t="shared" ref="R4:R67" si="8">($A4/11.66)*100</f>
        <v>0.94339622641509435</v>
      </c>
      <c r="S4">
        <v>136.0171</v>
      </c>
      <c r="T4">
        <f t="shared" ref="T4:T67" si="9">($A4/7.37)*100</f>
        <v>1.4925373134328357</v>
      </c>
      <c r="U4">
        <v>235.73</v>
      </c>
      <c r="V4">
        <f t="shared" ref="V4:V67" si="10">($A4/8.14)*100</f>
        <v>1.3513513513513513</v>
      </c>
      <c r="W4">
        <v>134.261</v>
      </c>
      <c r="X4">
        <f t="shared" ref="X4:X56" si="11">($A4/5.83)*100</f>
        <v>1.8867924528301887</v>
      </c>
      <c r="Y4">
        <v>254.97</v>
      </c>
      <c r="Z4">
        <f t="shared" ref="Z4:Z52" si="12">($A4/5.39)*100</f>
        <v>2.0408163265306123</v>
      </c>
      <c r="AA4">
        <v>267.37</v>
      </c>
      <c r="AB4">
        <f t="shared" ref="AB4:AB67" si="13">($A4/12.32)*100</f>
        <v>0.89285714285714279</v>
      </c>
      <c r="AC4">
        <v>201.41</v>
      </c>
      <c r="AD4">
        <f t="shared" ref="AD4:AD67" si="14">($A4/16.83)*100</f>
        <v>0.65359477124183019</v>
      </c>
      <c r="AE4">
        <v>193.39</v>
      </c>
      <c r="AF4">
        <f t="shared" ref="AF4:AF67" si="15">($A4/9.46)*100</f>
        <v>1.1627906976744187</v>
      </c>
      <c r="AG4">
        <v>274.82</v>
      </c>
      <c r="AH4">
        <f t="shared" ref="AH4:AH61" si="16">($A4/6.38)*100</f>
        <v>1.7241379310344827</v>
      </c>
      <c r="AI4">
        <v>257.45</v>
      </c>
      <c r="AJ4">
        <f t="shared" ref="AJ4:AJ65" si="17">($A4/6.82)*100</f>
        <v>1.6129032258064515</v>
      </c>
      <c r="AK4">
        <v>258.66000000000003</v>
      </c>
      <c r="AL4">
        <f t="shared" ref="AL4:AL58" si="18">($A4/6.05)*100</f>
        <v>1.8181818181818181</v>
      </c>
      <c r="AM4">
        <v>282.19</v>
      </c>
      <c r="AN4">
        <f t="shared" ref="AN4:AN66" si="19">($A4/6.93)*100</f>
        <v>1.5873015873015872</v>
      </c>
      <c r="AO4">
        <v>247.13</v>
      </c>
      <c r="AP4">
        <f t="shared" ref="AP4:AP59" si="20">($A4/6.16)*100</f>
        <v>1.7857142857142856</v>
      </c>
      <c r="AQ4">
        <v>289.27</v>
      </c>
      <c r="AR4">
        <f t="shared" ref="AR4:AR67" si="21">($A4/11.44)*100</f>
        <v>0.96153846153846156</v>
      </c>
      <c r="AS4">
        <v>212.98</v>
      </c>
      <c r="AT4">
        <f t="shared" ref="AT4:AT67" si="22">($A4/7.7)*100</f>
        <v>1.4285714285714286</v>
      </c>
      <c r="AU4">
        <v>255.12</v>
      </c>
      <c r="AV4">
        <f t="shared" ref="AV4:AV62" si="23">($A4/6.49)*100</f>
        <v>1.6949152542372881</v>
      </c>
      <c r="AW4">
        <v>309</v>
      </c>
    </row>
    <row r="5" spans="1:49" x14ac:dyDescent="0.65">
      <c r="A5">
        <v>0.22</v>
      </c>
      <c r="B5">
        <f t="shared" si="0"/>
        <v>2.2988505747126435</v>
      </c>
      <c r="C5">
        <v>212</v>
      </c>
      <c r="D5">
        <f t="shared" si="1"/>
        <v>2.1739130434782612</v>
      </c>
      <c r="E5">
        <v>135.85300000000001</v>
      </c>
      <c r="F5">
        <f t="shared" si="2"/>
        <v>1.0362694300518136</v>
      </c>
      <c r="G5">
        <v>134.619</v>
      </c>
      <c r="H5">
        <f t="shared" si="3"/>
        <v>2.3809523809523809</v>
      </c>
      <c r="I5">
        <v>132.75299999999999</v>
      </c>
      <c r="J5">
        <f t="shared" si="4"/>
        <v>2.7397260273972606</v>
      </c>
      <c r="K5">
        <v>142.679</v>
      </c>
      <c r="L5">
        <f t="shared" si="5"/>
        <v>3.3898305084745761</v>
      </c>
      <c r="M5">
        <v>264.56</v>
      </c>
      <c r="N5">
        <f t="shared" si="6"/>
        <v>2.2727272727272729</v>
      </c>
      <c r="O5">
        <v>261</v>
      </c>
      <c r="P5">
        <f t="shared" si="7"/>
        <v>2.5316455696202533</v>
      </c>
      <c r="Q5">
        <v>251.1</v>
      </c>
      <c r="R5">
        <f t="shared" si="8"/>
        <v>1.8867924528301887</v>
      </c>
      <c r="S5">
        <v>134.76060000000001</v>
      </c>
      <c r="T5">
        <f t="shared" si="9"/>
        <v>2.9850746268656714</v>
      </c>
      <c r="U5">
        <v>234.79</v>
      </c>
      <c r="V5">
        <f t="shared" si="10"/>
        <v>2.7027027027027026</v>
      </c>
      <c r="W5">
        <v>141.59800000000001</v>
      </c>
      <c r="X5">
        <f t="shared" si="11"/>
        <v>3.7735849056603774</v>
      </c>
      <c r="Y5">
        <v>248.73</v>
      </c>
      <c r="Z5">
        <f t="shared" si="12"/>
        <v>4.0816326530612246</v>
      </c>
      <c r="AA5">
        <v>295.52</v>
      </c>
      <c r="AB5">
        <f t="shared" si="13"/>
        <v>1.7857142857142856</v>
      </c>
      <c r="AC5">
        <v>211.26</v>
      </c>
      <c r="AD5">
        <f t="shared" si="14"/>
        <v>1.3071895424836604</v>
      </c>
      <c r="AE5">
        <v>200.49</v>
      </c>
      <c r="AF5">
        <f t="shared" si="15"/>
        <v>2.3255813953488373</v>
      </c>
      <c r="AG5">
        <v>269.08999999999997</v>
      </c>
      <c r="AH5">
        <f t="shared" si="16"/>
        <v>3.4482758620689653</v>
      </c>
      <c r="AI5">
        <v>257.45999999999998</v>
      </c>
      <c r="AJ5">
        <f t="shared" si="17"/>
        <v>3.225806451612903</v>
      </c>
      <c r="AK5">
        <v>259.77</v>
      </c>
      <c r="AL5">
        <f t="shared" si="18"/>
        <v>3.6363636363636362</v>
      </c>
      <c r="AM5">
        <v>297</v>
      </c>
      <c r="AN5">
        <f t="shared" si="19"/>
        <v>3.1746031746031744</v>
      </c>
      <c r="AO5">
        <v>259.27</v>
      </c>
      <c r="AP5">
        <f t="shared" si="20"/>
        <v>3.5714285714285712</v>
      </c>
      <c r="AQ5">
        <v>283.52</v>
      </c>
      <c r="AR5">
        <f t="shared" si="21"/>
        <v>1.9230769230769231</v>
      </c>
      <c r="AS5">
        <v>221.46</v>
      </c>
      <c r="AT5">
        <f t="shared" si="22"/>
        <v>2.8571428571428572</v>
      </c>
      <c r="AU5">
        <v>278.08999999999997</v>
      </c>
      <c r="AV5">
        <f t="shared" si="23"/>
        <v>3.3898305084745761</v>
      </c>
      <c r="AW5">
        <v>304</v>
      </c>
    </row>
    <row r="6" spans="1:49" x14ac:dyDescent="0.65">
      <c r="A6">
        <v>0.33</v>
      </c>
      <c r="B6">
        <f t="shared" si="0"/>
        <v>3.4482758620689653</v>
      </c>
      <c r="C6">
        <v>197</v>
      </c>
      <c r="D6">
        <f t="shared" si="1"/>
        <v>3.260869565217392</v>
      </c>
      <c r="E6">
        <v>133.137</v>
      </c>
      <c r="F6">
        <f t="shared" si="2"/>
        <v>1.5544041450777202</v>
      </c>
      <c r="G6">
        <v>134.94399999999999</v>
      </c>
      <c r="H6">
        <f t="shared" si="3"/>
        <v>3.5714285714285712</v>
      </c>
      <c r="I6">
        <v>131.77099999999999</v>
      </c>
      <c r="J6">
        <f t="shared" si="4"/>
        <v>4.1095890410958908</v>
      </c>
      <c r="K6">
        <v>139.11199999999999</v>
      </c>
      <c r="L6">
        <f t="shared" si="5"/>
        <v>5.0847457627118651</v>
      </c>
      <c r="M6">
        <v>271.52999999999997</v>
      </c>
      <c r="N6">
        <f t="shared" si="6"/>
        <v>3.4090909090909096</v>
      </c>
      <c r="O6">
        <v>261.25</v>
      </c>
      <c r="P6">
        <f t="shared" si="7"/>
        <v>3.79746835443038</v>
      </c>
      <c r="Q6">
        <v>248.79</v>
      </c>
      <c r="R6">
        <f t="shared" si="8"/>
        <v>2.8301886792452833</v>
      </c>
      <c r="S6">
        <v>140.1156</v>
      </c>
      <c r="T6">
        <f t="shared" si="9"/>
        <v>4.477611940298508</v>
      </c>
      <c r="U6">
        <v>236.15</v>
      </c>
      <c r="V6">
        <f t="shared" si="10"/>
        <v>4.0540540540540544</v>
      </c>
      <c r="W6">
        <v>134.99700000000001</v>
      </c>
      <c r="X6">
        <f t="shared" si="11"/>
        <v>5.6603773584905666</v>
      </c>
      <c r="Y6">
        <v>259.08</v>
      </c>
      <c r="Z6">
        <f t="shared" si="12"/>
        <v>6.1224489795918373</v>
      </c>
      <c r="AA6">
        <v>285.47000000000003</v>
      </c>
      <c r="AB6">
        <f t="shared" si="13"/>
        <v>2.6785714285714288</v>
      </c>
      <c r="AC6">
        <v>217.26</v>
      </c>
      <c r="AD6">
        <f t="shared" si="14"/>
        <v>1.9607843137254906</v>
      </c>
      <c r="AE6">
        <v>207.56</v>
      </c>
      <c r="AF6">
        <f t="shared" si="15"/>
        <v>3.4883720930232558</v>
      </c>
      <c r="AG6">
        <v>281.44</v>
      </c>
      <c r="AH6">
        <f t="shared" si="16"/>
        <v>5.1724137931034493</v>
      </c>
      <c r="AI6">
        <v>259.43</v>
      </c>
      <c r="AJ6">
        <f t="shared" si="17"/>
        <v>4.838709677419355</v>
      </c>
      <c r="AK6">
        <v>264.52</v>
      </c>
      <c r="AL6">
        <f t="shared" si="18"/>
        <v>5.454545454545455</v>
      </c>
      <c r="AM6">
        <v>288.60000000000002</v>
      </c>
      <c r="AN6">
        <f t="shared" si="19"/>
        <v>4.7619047619047628</v>
      </c>
      <c r="AO6">
        <v>254.81</v>
      </c>
      <c r="AP6">
        <f t="shared" si="20"/>
        <v>5.3571428571428577</v>
      </c>
      <c r="AQ6">
        <v>273.02999999999997</v>
      </c>
      <c r="AR6">
        <f t="shared" si="21"/>
        <v>2.8846153846153846</v>
      </c>
      <c r="AS6">
        <v>225.39</v>
      </c>
      <c r="AT6">
        <f t="shared" si="22"/>
        <v>4.2857142857142856</v>
      </c>
      <c r="AU6">
        <v>284.29000000000002</v>
      </c>
      <c r="AV6">
        <f t="shared" si="23"/>
        <v>5.0847457627118651</v>
      </c>
      <c r="AW6">
        <v>315</v>
      </c>
    </row>
    <row r="7" spans="1:49" x14ac:dyDescent="0.65">
      <c r="A7">
        <v>0.44</v>
      </c>
      <c r="B7">
        <f t="shared" si="0"/>
        <v>4.5977011494252871</v>
      </c>
      <c r="C7">
        <v>204</v>
      </c>
      <c r="D7">
        <f t="shared" si="1"/>
        <v>4.3478260869565224</v>
      </c>
      <c r="E7">
        <v>137.52199999999999</v>
      </c>
      <c r="F7">
        <f t="shared" si="2"/>
        <v>2.0725388601036272</v>
      </c>
      <c r="G7">
        <v>133.80799999999999</v>
      </c>
      <c r="H7">
        <f t="shared" si="3"/>
        <v>4.7619047619047619</v>
      </c>
      <c r="I7">
        <v>131.47200000000001</v>
      </c>
      <c r="J7">
        <f t="shared" si="4"/>
        <v>5.4794520547945211</v>
      </c>
      <c r="K7">
        <v>135.911</v>
      </c>
      <c r="L7">
        <f t="shared" si="5"/>
        <v>6.7796610169491522</v>
      </c>
      <c r="M7">
        <v>269.97000000000003</v>
      </c>
      <c r="N7">
        <f t="shared" si="6"/>
        <v>4.5454545454545459</v>
      </c>
      <c r="O7">
        <v>261.73</v>
      </c>
      <c r="P7">
        <f t="shared" si="7"/>
        <v>5.0632911392405067</v>
      </c>
      <c r="Q7">
        <v>272.05</v>
      </c>
      <c r="R7">
        <f t="shared" si="8"/>
        <v>3.7735849056603774</v>
      </c>
      <c r="S7">
        <v>139.55799999999999</v>
      </c>
      <c r="T7">
        <f t="shared" si="9"/>
        <v>5.9701492537313428</v>
      </c>
      <c r="U7">
        <v>246.3</v>
      </c>
      <c r="V7">
        <f t="shared" si="10"/>
        <v>5.4054054054054053</v>
      </c>
      <c r="W7">
        <v>135.602</v>
      </c>
      <c r="X7">
        <f t="shared" si="11"/>
        <v>7.5471698113207548</v>
      </c>
      <c r="Y7">
        <v>261.27999999999997</v>
      </c>
      <c r="Z7">
        <f t="shared" si="12"/>
        <v>8.1632653061224492</v>
      </c>
      <c r="AA7">
        <v>301.39</v>
      </c>
      <c r="AB7">
        <f t="shared" si="13"/>
        <v>3.5714285714285712</v>
      </c>
      <c r="AC7">
        <v>222.42</v>
      </c>
      <c r="AD7">
        <f t="shared" si="14"/>
        <v>2.6143790849673207</v>
      </c>
      <c r="AE7">
        <v>217.45</v>
      </c>
      <c r="AF7">
        <f t="shared" si="15"/>
        <v>4.6511627906976747</v>
      </c>
      <c r="AG7">
        <v>274.63</v>
      </c>
      <c r="AH7">
        <f t="shared" si="16"/>
        <v>6.8965517241379306</v>
      </c>
      <c r="AI7">
        <v>278.13</v>
      </c>
      <c r="AJ7">
        <f t="shared" si="17"/>
        <v>6.4516129032258061</v>
      </c>
      <c r="AK7">
        <v>274.76</v>
      </c>
      <c r="AL7">
        <f t="shared" si="18"/>
        <v>7.2727272727272725</v>
      </c>
      <c r="AM7">
        <v>306.11</v>
      </c>
      <c r="AN7">
        <f t="shared" si="19"/>
        <v>6.3492063492063489</v>
      </c>
      <c r="AO7">
        <v>263.56</v>
      </c>
      <c r="AP7">
        <f t="shared" si="20"/>
        <v>7.1428571428571423</v>
      </c>
      <c r="AQ7">
        <v>289</v>
      </c>
      <c r="AR7">
        <f t="shared" si="21"/>
        <v>3.8461538461538463</v>
      </c>
      <c r="AS7">
        <v>224.33</v>
      </c>
      <c r="AT7">
        <f t="shared" si="22"/>
        <v>5.7142857142857144</v>
      </c>
      <c r="AU7">
        <v>291.27</v>
      </c>
      <c r="AV7">
        <f t="shared" si="23"/>
        <v>6.7796610169491522</v>
      </c>
      <c r="AW7">
        <v>292</v>
      </c>
    </row>
    <row r="8" spans="1:49" x14ac:dyDescent="0.65">
      <c r="A8">
        <v>0.55000000000000004</v>
      </c>
      <c r="B8">
        <f t="shared" si="0"/>
        <v>5.7471264367816097</v>
      </c>
      <c r="C8">
        <v>221</v>
      </c>
      <c r="D8">
        <f t="shared" si="1"/>
        <v>5.4347826086956523</v>
      </c>
      <c r="E8">
        <v>134.87100000000001</v>
      </c>
      <c r="F8">
        <f t="shared" si="2"/>
        <v>2.590673575129534</v>
      </c>
      <c r="G8">
        <v>135.256</v>
      </c>
      <c r="H8">
        <f t="shared" si="3"/>
        <v>5.9523809523809526</v>
      </c>
      <c r="I8">
        <v>137.827</v>
      </c>
      <c r="J8">
        <f t="shared" si="4"/>
        <v>6.8493150684931514</v>
      </c>
      <c r="K8">
        <v>139.751</v>
      </c>
      <c r="L8">
        <f t="shared" si="5"/>
        <v>8.4745762711864412</v>
      </c>
      <c r="M8">
        <v>274.42</v>
      </c>
      <c r="N8">
        <f t="shared" si="6"/>
        <v>5.6818181818181825</v>
      </c>
      <c r="O8">
        <v>267.76</v>
      </c>
      <c r="P8">
        <f t="shared" si="7"/>
        <v>6.3291139240506329</v>
      </c>
      <c r="Q8">
        <v>279.38</v>
      </c>
      <c r="R8">
        <f t="shared" si="8"/>
        <v>4.716981132075472</v>
      </c>
      <c r="S8">
        <v>135.83619999999999</v>
      </c>
      <c r="T8">
        <f t="shared" si="9"/>
        <v>7.4626865671641802</v>
      </c>
      <c r="U8">
        <v>244.06</v>
      </c>
      <c r="V8">
        <f t="shared" si="10"/>
        <v>6.756756756756757</v>
      </c>
      <c r="W8">
        <v>133.113</v>
      </c>
      <c r="X8">
        <f t="shared" si="11"/>
        <v>9.433962264150944</v>
      </c>
      <c r="Y8">
        <v>266.8</v>
      </c>
      <c r="Z8">
        <f t="shared" si="12"/>
        <v>10.204081632653063</v>
      </c>
      <c r="AA8">
        <v>295.32</v>
      </c>
      <c r="AB8">
        <f t="shared" si="13"/>
        <v>4.4642857142857144</v>
      </c>
      <c r="AC8">
        <v>225.3</v>
      </c>
      <c r="AD8">
        <f t="shared" si="14"/>
        <v>3.2679738562091512</v>
      </c>
      <c r="AE8">
        <v>226.22</v>
      </c>
      <c r="AF8">
        <f t="shared" si="15"/>
        <v>5.8139534883720927</v>
      </c>
      <c r="AG8">
        <v>277.58999999999997</v>
      </c>
      <c r="AH8">
        <f t="shared" si="16"/>
        <v>8.6206896551724146</v>
      </c>
      <c r="AI8">
        <v>274.92</v>
      </c>
      <c r="AJ8">
        <f t="shared" si="17"/>
        <v>8.064516129032258</v>
      </c>
      <c r="AK8">
        <v>273.13</v>
      </c>
      <c r="AL8">
        <f t="shared" si="18"/>
        <v>9.0909090909090917</v>
      </c>
      <c r="AM8">
        <v>311.74</v>
      </c>
      <c r="AN8">
        <f t="shared" si="19"/>
        <v>7.9365079365079376</v>
      </c>
      <c r="AO8">
        <v>248.09</v>
      </c>
      <c r="AP8">
        <f t="shared" si="20"/>
        <v>8.9285714285714288</v>
      </c>
      <c r="AQ8">
        <v>283.52999999999997</v>
      </c>
      <c r="AR8">
        <f t="shared" si="21"/>
        <v>4.8076923076923084</v>
      </c>
      <c r="AS8">
        <v>238.22</v>
      </c>
      <c r="AT8">
        <f t="shared" si="22"/>
        <v>7.1428571428571441</v>
      </c>
      <c r="AU8">
        <v>267.17</v>
      </c>
      <c r="AV8">
        <f t="shared" si="23"/>
        <v>8.4745762711864412</v>
      </c>
      <c r="AW8">
        <v>306</v>
      </c>
    </row>
    <row r="9" spans="1:49" x14ac:dyDescent="0.65">
      <c r="A9">
        <v>0.66</v>
      </c>
      <c r="B9">
        <f t="shared" si="0"/>
        <v>6.8965517241379306</v>
      </c>
      <c r="C9">
        <v>221</v>
      </c>
      <c r="D9">
        <f t="shared" si="1"/>
        <v>6.521739130434784</v>
      </c>
      <c r="E9">
        <v>135.417</v>
      </c>
      <c r="F9">
        <f t="shared" si="2"/>
        <v>3.1088082901554404</v>
      </c>
      <c r="G9">
        <v>136.59899999999999</v>
      </c>
      <c r="H9">
        <f t="shared" si="3"/>
        <v>7.1428571428571423</v>
      </c>
      <c r="I9">
        <v>134.87299999999999</v>
      </c>
      <c r="J9">
        <f t="shared" si="4"/>
        <v>8.2191780821917817</v>
      </c>
      <c r="K9">
        <v>134.983</v>
      </c>
      <c r="L9">
        <f t="shared" si="5"/>
        <v>10.16949152542373</v>
      </c>
      <c r="M9">
        <v>277.58</v>
      </c>
      <c r="N9">
        <f t="shared" si="6"/>
        <v>6.8181818181818192</v>
      </c>
      <c r="O9">
        <v>282.3</v>
      </c>
      <c r="P9">
        <f t="shared" si="7"/>
        <v>7.59493670886076</v>
      </c>
      <c r="Q9">
        <v>272.02999999999997</v>
      </c>
      <c r="R9">
        <f t="shared" si="8"/>
        <v>5.6603773584905666</v>
      </c>
      <c r="S9">
        <v>132.81229999999999</v>
      </c>
      <c r="T9">
        <f t="shared" si="9"/>
        <v>8.9552238805970159</v>
      </c>
      <c r="U9">
        <v>247.93</v>
      </c>
      <c r="V9">
        <f t="shared" si="10"/>
        <v>8.1081081081081088</v>
      </c>
      <c r="W9">
        <v>141.30199999999999</v>
      </c>
      <c r="X9">
        <f t="shared" si="11"/>
        <v>11.320754716981133</v>
      </c>
      <c r="Y9">
        <v>270.64999999999998</v>
      </c>
      <c r="Z9">
        <f t="shared" si="12"/>
        <v>12.244897959183675</v>
      </c>
      <c r="AA9">
        <v>298.07</v>
      </c>
      <c r="AB9">
        <f t="shared" si="13"/>
        <v>5.3571428571428577</v>
      </c>
      <c r="AC9">
        <v>213.07</v>
      </c>
      <c r="AD9">
        <f t="shared" si="14"/>
        <v>3.9215686274509811</v>
      </c>
      <c r="AE9">
        <v>231.26</v>
      </c>
      <c r="AF9">
        <f t="shared" si="15"/>
        <v>6.9767441860465116</v>
      </c>
      <c r="AG9">
        <v>267.82</v>
      </c>
      <c r="AH9">
        <f t="shared" si="16"/>
        <v>10.344827586206899</v>
      </c>
      <c r="AI9">
        <v>283.36</v>
      </c>
      <c r="AJ9">
        <f t="shared" si="17"/>
        <v>9.67741935483871</v>
      </c>
      <c r="AK9">
        <v>272.39999999999998</v>
      </c>
      <c r="AL9">
        <f t="shared" si="18"/>
        <v>10.90909090909091</v>
      </c>
      <c r="AM9">
        <v>308.89999999999998</v>
      </c>
      <c r="AN9">
        <f t="shared" si="19"/>
        <v>9.5238095238095255</v>
      </c>
      <c r="AO9">
        <v>256.55</v>
      </c>
      <c r="AP9">
        <f t="shared" si="20"/>
        <v>10.714285714285715</v>
      </c>
      <c r="AQ9">
        <v>301.75</v>
      </c>
      <c r="AR9">
        <f t="shared" si="21"/>
        <v>5.7692307692307692</v>
      </c>
      <c r="AS9">
        <v>230</v>
      </c>
      <c r="AT9">
        <f t="shared" si="22"/>
        <v>8.5714285714285712</v>
      </c>
      <c r="AU9">
        <v>250.44</v>
      </c>
      <c r="AV9">
        <f t="shared" si="23"/>
        <v>10.16949152542373</v>
      </c>
      <c r="AW9">
        <v>323</v>
      </c>
    </row>
    <row r="10" spans="1:49" x14ac:dyDescent="0.65">
      <c r="A10">
        <v>0.77</v>
      </c>
      <c r="B10">
        <f t="shared" si="0"/>
        <v>8.0459770114942533</v>
      </c>
      <c r="C10">
        <v>237</v>
      </c>
      <c r="D10">
        <f t="shared" si="1"/>
        <v>7.608695652173914</v>
      </c>
      <c r="E10">
        <v>137.09800000000001</v>
      </c>
      <c r="F10">
        <f t="shared" si="2"/>
        <v>3.6269430051813467</v>
      </c>
      <c r="G10">
        <v>133.82900000000001</v>
      </c>
      <c r="H10">
        <f t="shared" si="3"/>
        <v>8.3333333333333321</v>
      </c>
      <c r="I10">
        <v>133.91900000000001</v>
      </c>
      <c r="J10">
        <f t="shared" si="4"/>
        <v>9.589041095890412</v>
      </c>
      <c r="K10">
        <v>137.58799999999999</v>
      </c>
      <c r="L10">
        <f t="shared" si="5"/>
        <v>11.864406779661017</v>
      </c>
      <c r="M10">
        <v>285.60000000000002</v>
      </c>
      <c r="N10">
        <f t="shared" si="6"/>
        <v>7.9545454545454541</v>
      </c>
      <c r="O10">
        <v>291.19</v>
      </c>
      <c r="P10">
        <f t="shared" si="7"/>
        <v>8.8607594936708853</v>
      </c>
      <c r="Q10">
        <v>262.7</v>
      </c>
      <c r="R10">
        <f t="shared" si="8"/>
        <v>6.6037735849056602</v>
      </c>
      <c r="S10">
        <v>131.934</v>
      </c>
      <c r="T10">
        <f t="shared" si="9"/>
        <v>10.44776119402985</v>
      </c>
      <c r="U10">
        <v>245.96</v>
      </c>
      <c r="V10">
        <f t="shared" si="10"/>
        <v>9.4594594594594579</v>
      </c>
      <c r="W10">
        <v>143.61500000000001</v>
      </c>
      <c r="X10">
        <f t="shared" si="11"/>
        <v>13.20754716981132</v>
      </c>
      <c r="Y10">
        <v>282.82</v>
      </c>
      <c r="Z10">
        <f t="shared" si="12"/>
        <v>14.285714285714288</v>
      </c>
      <c r="AA10">
        <v>310.02999999999997</v>
      </c>
      <c r="AB10">
        <f t="shared" si="13"/>
        <v>6.25</v>
      </c>
      <c r="AC10">
        <v>203.43</v>
      </c>
      <c r="AD10">
        <f t="shared" si="14"/>
        <v>4.5751633986928111</v>
      </c>
      <c r="AE10">
        <v>235.57</v>
      </c>
      <c r="AF10">
        <f t="shared" si="15"/>
        <v>8.1395348837209287</v>
      </c>
      <c r="AG10">
        <v>275.05</v>
      </c>
      <c r="AH10">
        <f t="shared" si="16"/>
        <v>12.068965517241379</v>
      </c>
      <c r="AI10">
        <v>290.83</v>
      </c>
      <c r="AJ10">
        <f t="shared" si="17"/>
        <v>11.29032258064516</v>
      </c>
      <c r="AK10">
        <v>280.85000000000002</v>
      </c>
      <c r="AL10">
        <f t="shared" si="18"/>
        <v>12.727272727272728</v>
      </c>
      <c r="AM10">
        <v>315.69</v>
      </c>
      <c r="AN10">
        <f t="shared" si="19"/>
        <v>11.111111111111112</v>
      </c>
      <c r="AO10">
        <v>258.83</v>
      </c>
      <c r="AP10">
        <f t="shared" si="20"/>
        <v>12.5</v>
      </c>
      <c r="AQ10">
        <v>304.86</v>
      </c>
      <c r="AR10">
        <f t="shared" si="21"/>
        <v>6.7307692307692317</v>
      </c>
      <c r="AS10">
        <v>227.22</v>
      </c>
      <c r="AT10">
        <f t="shared" si="22"/>
        <v>10</v>
      </c>
      <c r="AU10">
        <v>256.08999999999997</v>
      </c>
      <c r="AV10">
        <f t="shared" si="23"/>
        <v>11.864406779661017</v>
      </c>
      <c r="AW10">
        <v>310</v>
      </c>
    </row>
    <row r="11" spans="1:49" x14ac:dyDescent="0.65">
      <c r="A11">
        <v>0.88</v>
      </c>
      <c r="B11">
        <f t="shared" si="0"/>
        <v>9.1954022988505741</v>
      </c>
      <c r="C11">
        <v>216</v>
      </c>
      <c r="D11">
        <f t="shared" si="1"/>
        <v>8.6956521739130448</v>
      </c>
      <c r="E11">
        <v>137.11799999999999</v>
      </c>
      <c r="F11">
        <f t="shared" si="2"/>
        <v>4.1450777202072544</v>
      </c>
      <c r="G11">
        <v>129.279</v>
      </c>
      <c r="H11">
        <f t="shared" si="3"/>
        <v>9.5238095238095237</v>
      </c>
      <c r="I11">
        <v>136.232</v>
      </c>
      <c r="J11">
        <f t="shared" si="4"/>
        <v>10.958904109589042</v>
      </c>
      <c r="K11">
        <v>134.899</v>
      </c>
      <c r="L11">
        <f t="shared" si="5"/>
        <v>13.559322033898304</v>
      </c>
      <c r="M11">
        <v>290.89</v>
      </c>
      <c r="N11">
        <f t="shared" si="6"/>
        <v>9.0909090909090917</v>
      </c>
      <c r="O11">
        <v>305.23</v>
      </c>
      <c r="P11">
        <f t="shared" si="7"/>
        <v>10.126582278481013</v>
      </c>
      <c r="Q11">
        <v>256.45</v>
      </c>
      <c r="R11">
        <f t="shared" si="8"/>
        <v>7.5471698113207548</v>
      </c>
      <c r="S11">
        <v>133.0487</v>
      </c>
      <c r="T11">
        <f t="shared" si="9"/>
        <v>11.940298507462686</v>
      </c>
      <c r="U11">
        <v>251.76</v>
      </c>
      <c r="V11">
        <f t="shared" si="10"/>
        <v>10.810810810810811</v>
      </c>
      <c r="W11">
        <v>139.90700000000001</v>
      </c>
      <c r="X11">
        <f t="shared" si="11"/>
        <v>15.09433962264151</v>
      </c>
      <c r="Y11">
        <v>274.7</v>
      </c>
      <c r="Z11">
        <f t="shared" si="12"/>
        <v>16.326530612244898</v>
      </c>
      <c r="AA11">
        <v>354.04</v>
      </c>
      <c r="AB11">
        <f t="shared" si="13"/>
        <v>7.1428571428571423</v>
      </c>
      <c r="AC11">
        <v>212.53</v>
      </c>
      <c r="AD11">
        <f t="shared" si="14"/>
        <v>5.2287581699346415</v>
      </c>
      <c r="AE11">
        <v>228.81</v>
      </c>
      <c r="AF11">
        <f t="shared" si="15"/>
        <v>9.3023255813953494</v>
      </c>
      <c r="AG11">
        <v>268.39</v>
      </c>
      <c r="AH11">
        <f t="shared" si="16"/>
        <v>13.793103448275861</v>
      </c>
      <c r="AI11">
        <v>289.77</v>
      </c>
      <c r="AJ11">
        <f t="shared" si="17"/>
        <v>12.903225806451612</v>
      </c>
      <c r="AK11">
        <v>268.37</v>
      </c>
      <c r="AL11">
        <f t="shared" si="18"/>
        <v>14.545454545454545</v>
      </c>
      <c r="AM11">
        <v>321.14</v>
      </c>
      <c r="AN11">
        <f t="shared" si="19"/>
        <v>12.698412698412698</v>
      </c>
      <c r="AO11">
        <v>252.47</v>
      </c>
      <c r="AP11">
        <f t="shared" si="20"/>
        <v>14.285714285714285</v>
      </c>
      <c r="AQ11">
        <v>317.81</v>
      </c>
      <c r="AR11">
        <f t="shared" si="21"/>
        <v>7.6923076923076925</v>
      </c>
      <c r="AS11">
        <v>225.41</v>
      </c>
      <c r="AT11">
        <f t="shared" si="22"/>
        <v>11.428571428571429</v>
      </c>
      <c r="AU11">
        <v>227.18</v>
      </c>
      <c r="AV11">
        <f t="shared" si="23"/>
        <v>13.559322033898304</v>
      </c>
      <c r="AW11">
        <v>317</v>
      </c>
    </row>
    <row r="12" spans="1:49" x14ac:dyDescent="0.65">
      <c r="A12">
        <v>0.99</v>
      </c>
      <c r="B12">
        <f t="shared" si="0"/>
        <v>10.344827586206897</v>
      </c>
      <c r="C12">
        <v>216</v>
      </c>
      <c r="D12">
        <f t="shared" si="1"/>
        <v>9.7826086956521738</v>
      </c>
      <c r="E12">
        <v>134.834</v>
      </c>
      <c r="F12">
        <f t="shared" si="2"/>
        <v>4.6632124352331603</v>
      </c>
      <c r="G12">
        <v>125.282</v>
      </c>
      <c r="H12">
        <f t="shared" si="3"/>
        <v>10.714285714285714</v>
      </c>
      <c r="I12">
        <v>133.56700000000001</v>
      </c>
      <c r="J12">
        <f t="shared" si="4"/>
        <v>12.328767123287673</v>
      </c>
      <c r="K12">
        <v>136.76900000000001</v>
      </c>
      <c r="L12">
        <f t="shared" si="5"/>
        <v>15.254237288135592</v>
      </c>
      <c r="M12">
        <v>294.99</v>
      </c>
      <c r="N12">
        <f t="shared" si="6"/>
        <v>10.227272727272728</v>
      </c>
      <c r="O12">
        <v>309.11</v>
      </c>
      <c r="P12">
        <f t="shared" si="7"/>
        <v>11.39240506329114</v>
      </c>
      <c r="Q12">
        <v>243.85</v>
      </c>
      <c r="R12">
        <f t="shared" si="8"/>
        <v>8.4905660377358494</v>
      </c>
      <c r="S12">
        <v>135.95670000000001</v>
      </c>
      <c r="T12">
        <f t="shared" si="9"/>
        <v>13.432835820895523</v>
      </c>
      <c r="U12">
        <v>256.39</v>
      </c>
      <c r="V12">
        <f t="shared" si="10"/>
        <v>12.162162162162161</v>
      </c>
      <c r="W12">
        <v>138.274</v>
      </c>
      <c r="X12">
        <f t="shared" si="11"/>
        <v>16.981132075471699</v>
      </c>
      <c r="Y12">
        <v>259.56</v>
      </c>
      <c r="Z12">
        <f t="shared" si="12"/>
        <v>18.367346938775512</v>
      </c>
      <c r="AA12">
        <v>353.58</v>
      </c>
      <c r="AB12">
        <f t="shared" si="13"/>
        <v>8.0357142857142847</v>
      </c>
      <c r="AC12">
        <v>217.18</v>
      </c>
      <c r="AD12">
        <f t="shared" si="14"/>
        <v>5.882352941176471</v>
      </c>
      <c r="AE12">
        <v>253.62</v>
      </c>
      <c r="AF12">
        <f t="shared" si="15"/>
        <v>10.465116279069766</v>
      </c>
      <c r="AG12">
        <v>273.77999999999997</v>
      </c>
      <c r="AH12">
        <f t="shared" si="16"/>
        <v>15.517241379310345</v>
      </c>
      <c r="AI12">
        <v>295.58</v>
      </c>
      <c r="AJ12">
        <f t="shared" si="17"/>
        <v>14.516129032258062</v>
      </c>
      <c r="AK12">
        <v>287.07</v>
      </c>
      <c r="AL12">
        <f t="shared" si="18"/>
        <v>16.363636363636363</v>
      </c>
      <c r="AM12">
        <v>319.13</v>
      </c>
      <c r="AN12">
        <f t="shared" si="19"/>
        <v>14.285714285714285</v>
      </c>
      <c r="AO12">
        <v>250.55</v>
      </c>
      <c r="AP12">
        <f t="shared" si="20"/>
        <v>16.071428571428569</v>
      </c>
      <c r="AQ12">
        <v>348.73</v>
      </c>
      <c r="AR12">
        <f t="shared" si="21"/>
        <v>8.6538461538461533</v>
      </c>
      <c r="AS12">
        <v>228.5</v>
      </c>
      <c r="AT12">
        <f t="shared" si="22"/>
        <v>12.857142857142856</v>
      </c>
      <c r="AU12">
        <v>270.89</v>
      </c>
      <c r="AV12">
        <f t="shared" si="23"/>
        <v>15.254237288135592</v>
      </c>
      <c r="AW12">
        <v>319</v>
      </c>
    </row>
    <row r="13" spans="1:49" x14ac:dyDescent="0.65">
      <c r="A13">
        <v>1.1000000000000001</v>
      </c>
      <c r="B13">
        <f t="shared" si="0"/>
        <v>11.494252873563219</v>
      </c>
      <c r="C13">
        <v>221</v>
      </c>
      <c r="D13">
        <f t="shared" si="1"/>
        <v>10.869565217391305</v>
      </c>
      <c r="E13">
        <v>133.25</v>
      </c>
      <c r="F13">
        <f t="shared" si="2"/>
        <v>5.181347150259068</v>
      </c>
      <c r="G13">
        <v>130.16900000000001</v>
      </c>
      <c r="H13">
        <f t="shared" si="3"/>
        <v>11.904761904761905</v>
      </c>
      <c r="I13">
        <v>131.52099999999999</v>
      </c>
      <c r="J13">
        <f t="shared" si="4"/>
        <v>13.698630136986303</v>
      </c>
      <c r="K13">
        <v>148.69200000000001</v>
      </c>
      <c r="L13">
        <f t="shared" si="5"/>
        <v>16.949152542372882</v>
      </c>
      <c r="M13">
        <v>308.23</v>
      </c>
      <c r="N13">
        <f t="shared" si="6"/>
        <v>11.363636363636365</v>
      </c>
      <c r="O13">
        <v>332.34</v>
      </c>
      <c r="P13">
        <f t="shared" si="7"/>
        <v>12.658227848101266</v>
      </c>
      <c r="Q13">
        <v>248.93</v>
      </c>
      <c r="R13">
        <f t="shared" si="8"/>
        <v>9.433962264150944</v>
      </c>
      <c r="S13">
        <v>133.5609</v>
      </c>
      <c r="T13">
        <f t="shared" si="9"/>
        <v>14.92537313432836</v>
      </c>
      <c r="U13">
        <v>265.79000000000002</v>
      </c>
      <c r="V13">
        <f t="shared" si="10"/>
        <v>13.513513513513514</v>
      </c>
      <c r="W13">
        <v>138.941</v>
      </c>
      <c r="X13">
        <f t="shared" si="11"/>
        <v>18.867924528301888</v>
      </c>
      <c r="Y13">
        <v>295.35000000000002</v>
      </c>
      <c r="Z13">
        <f t="shared" si="12"/>
        <v>20.408163265306126</v>
      </c>
      <c r="AA13">
        <v>350.99</v>
      </c>
      <c r="AB13">
        <f t="shared" si="13"/>
        <v>8.9285714285714288</v>
      </c>
      <c r="AC13">
        <v>216.27</v>
      </c>
      <c r="AD13">
        <f t="shared" si="14"/>
        <v>6.5359477124183023</v>
      </c>
      <c r="AE13">
        <v>248.71</v>
      </c>
      <c r="AF13">
        <f t="shared" si="15"/>
        <v>11.627906976744185</v>
      </c>
      <c r="AG13">
        <v>271.64999999999998</v>
      </c>
      <c r="AH13">
        <f t="shared" si="16"/>
        <v>17.241379310344829</v>
      </c>
      <c r="AI13">
        <v>302.55</v>
      </c>
      <c r="AJ13">
        <f t="shared" si="17"/>
        <v>16.129032258064516</v>
      </c>
      <c r="AK13">
        <v>305.06</v>
      </c>
      <c r="AL13">
        <f t="shared" si="18"/>
        <v>18.181818181818183</v>
      </c>
      <c r="AM13">
        <v>327.45999999999998</v>
      </c>
      <c r="AN13">
        <f t="shared" si="19"/>
        <v>15.873015873015875</v>
      </c>
      <c r="AO13">
        <v>237.66</v>
      </c>
      <c r="AP13">
        <f t="shared" si="20"/>
        <v>17.857142857142858</v>
      </c>
      <c r="AQ13">
        <v>344.69</v>
      </c>
      <c r="AR13">
        <f t="shared" si="21"/>
        <v>9.6153846153846168</v>
      </c>
      <c r="AS13">
        <v>235.85</v>
      </c>
      <c r="AT13">
        <f t="shared" si="22"/>
        <v>14.285714285714288</v>
      </c>
      <c r="AU13">
        <v>267.08</v>
      </c>
      <c r="AV13">
        <f t="shared" si="23"/>
        <v>16.949152542372882</v>
      </c>
      <c r="AW13">
        <v>333</v>
      </c>
    </row>
    <row r="14" spans="1:49" x14ac:dyDescent="0.65">
      <c r="A14">
        <v>1.21</v>
      </c>
      <c r="B14">
        <f t="shared" si="0"/>
        <v>12.643678160919539</v>
      </c>
      <c r="C14">
        <v>216</v>
      </c>
      <c r="D14">
        <f t="shared" si="1"/>
        <v>11.956521739130435</v>
      </c>
      <c r="E14">
        <v>136.80099999999999</v>
      </c>
      <c r="F14">
        <f t="shared" si="2"/>
        <v>5.6994818652849739</v>
      </c>
      <c r="G14">
        <v>131.96600000000001</v>
      </c>
      <c r="H14">
        <f t="shared" si="3"/>
        <v>13.095238095238097</v>
      </c>
      <c r="I14">
        <v>136.327</v>
      </c>
      <c r="J14">
        <f t="shared" si="4"/>
        <v>15.068493150684933</v>
      </c>
      <c r="K14">
        <v>141.334</v>
      </c>
      <c r="L14">
        <f t="shared" si="5"/>
        <v>18.644067796610166</v>
      </c>
      <c r="M14">
        <v>320.49</v>
      </c>
      <c r="N14">
        <f t="shared" si="6"/>
        <v>12.5</v>
      </c>
      <c r="O14">
        <v>295.47000000000003</v>
      </c>
      <c r="P14">
        <f t="shared" si="7"/>
        <v>13.924050632911392</v>
      </c>
      <c r="Q14">
        <v>241.13</v>
      </c>
      <c r="R14">
        <f t="shared" si="8"/>
        <v>10.377358490566037</v>
      </c>
      <c r="S14">
        <v>137.25380000000001</v>
      </c>
      <c r="T14">
        <f t="shared" si="9"/>
        <v>16.417910447761194</v>
      </c>
      <c r="U14">
        <v>267.49</v>
      </c>
      <c r="V14">
        <f t="shared" si="10"/>
        <v>14.864864864864863</v>
      </c>
      <c r="W14">
        <v>138.61199999999999</v>
      </c>
      <c r="X14">
        <f t="shared" si="11"/>
        <v>20.754716981132074</v>
      </c>
      <c r="Y14">
        <v>295.77999999999997</v>
      </c>
      <c r="Z14">
        <f t="shared" si="12"/>
        <v>22.448979591836736</v>
      </c>
      <c r="AA14">
        <v>336.48</v>
      </c>
      <c r="AB14">
        <f t="shared" si="13"/>
        <v>9.8214285714285712</v>
      </c>
      <c r="AC14">
        <v>226.67</v>
      </c>
      <c r="AD14">
        <f t="shared" si="14"/>
        <v>7.1895424836601318</v>
      </c>
      <c r="AE14">
        <v>225.97</v>
      </c>
      <c r="AF14">
        <f t="shared" si="15"/>
        <v>12.790697674418603</v>
      </c>
      <c r="AG14">
        <v>280.83</v>
      </c>
      <c r="AH14">
        <f t="shared" si="16"/>
        <v>18.96551724137931</v>
      </c>
      <c r="AI14">
        <v>302.57</v>
      </c>
      <c r="AJ14">
        <f t="shared" si="17"/>
        <v>17.741935483870964</v>
      </c>
      <c r="AK14">
        <v>297.45</v>
      </c>
      <c r="AL14">
        <f t="shared" si="18"/>
        <v>20</v>
      </c>
      <c r="AM14">
        <v>363.13</v>
      </c>
      <c r="AN14">
        <f t="shared" si="19"/>
        <v>17.460317460317459</v>
      </c>
      <c r="AO14">
        <v>248.61</v>
      </c>
      <c r="AP14">
        <f t="shared" si="20"/>
        <v>19.642857142857142</v>
      </c>
      <c r="AQ14">
        <v>340.06</v>
      </c>
      <c r="AR14">
        <f t="shared" si="21"/>
        <v>10.576923076923077</v>
      </c>
      <c r="AS14">
        <v>235.25</v>
      </c>
      <c r="AT14">
        <f t="shared" si="22"/>
        <v>15.714285714285714</v>
      </c>
      <c r="AU14">
        <v>258.8</v>
      </c>
      <c r="AV14">
        <f t="shared" si="23"/>
        <v>18.644067796610166</v>
      </c>
      <c r="AW14">
        <v>321</v>
      </c>
    </row>
    <row r="15" spans="1:49" x14ac:dyDescent="0.65">
      <c r="A15">
        <v>1.32</v>
      </c>
      <c r="B15">
        <f t="shared" si="0"/>
        <v>13.793103448275861</v>
      </c>
      <c r="C15">
        <v>211</v>
      </c>
      <c r="D15">
        <f t="shared" si="1"/>
        <v>13.043478260869568</v>
      </c>
      <c r="E15">
        <v>135.81</v>
      </c>
      <c r="F15">
        <f t="shared" si="2"/>
        <v>6.2176165803108807</v>
      </c>
      <c r="G15">
        <v>133.434</v>
      </c>
      <c r="H15">
        <f t="shared" si="3"/>
        <v>14.285714285714285</v>
      </c>
      <c r="I15">
        <v>134.75899999999999</v>
      </c>
      <c r="J15">
        <f t="shared" si="4"/>
        <v>16.438356164383563</v>
      </c>
      <c r="K15">
        <v>136.49299999999999</v>
      </c>
      <c r="L15">
        <f t="shared" si="5"/>
        <v>20.33898305084746</v>
      </c>
      <c r="M15">
        <v>316.27999999999997</v>
      </c>
      <c r="N15">
        <f t="shared" si="6"/>
        <v>13.636363636363638</v>
      </c>
      <c r="O15">
        <v>294.63</v>
      </c>
      <c r="P15">
        <f t="shared" si="7"/>
        <v>15.18987341772152</v>
      </c>
      <c r="Q15">
        <v>238.39</v>
      </c>
      <c r="R15">
        <f t="shared" si="8"/>
        <v>11.320754716981133</v>
      </c>
      <c r="S15">
        <v>135.21789999999999</v>
      </c>
      <c r="T15">
        <f t="shared" si="9"/>
        <v>17.910447761194032</v>
      </c>
      <c r="U15">
        <v>270.64</v>
      </c>
      <c r="V15">
        <f t="shared" si="10"/>
        <v>16.216216216216218</v>
      </c>
      <c r="W15">
        <v>138.10900000000001</v>
      </c>
      <c r="X15">
        <f t="shared" si="11"/>
        <v>22.641509433962266</v>
      </c>
      <c r="Y15">
        <v>292.05</v>
      </c>
      <c r="Z15">
        <f t="shared" si="12"/>
        <v>24.489795918367349</v>
      </c>
      <c r="AA15">
        <v>338.99</v>
      </c>
      <c r="AB15">
        <f t="shared" si="13"/>
        <v>10.714285714285715</v>
      </c>
      <c r="AC15">
        <v>227.01</v>
      </c>
      <c r="AD15">
        <f t="shared" si="14"/>
        <v>7.8431372549019622</v>
      </c>
      <c r="AE15">
        <v>218.68</v>
      </c>
      <c r="AF15">
        <f t="shared" si="15"/>
        <v>13.953488372093023</v>
      </c>
      <c r="AG15">
        <v>274.02</v>
      </c>
      <c r="AH15">
        <f t="shared" si="16"/>
        <v>20.689655172413797</v>
      </c>
      <c r="AI15">
        <v>293.94</v>
      </c>
      <c r="AJ15">
        <f t="shared" si="17"/>
        <v>19.35483870967742</v>
      </c>
      <c r="AK15">
        <v>298.89999999999998</v>
      </c>
      <c r="AL15">
        <f t="shared" si="18"/>
        <v>21.81818181818182</v>
      </c>
      <c r="AM15">
        <v>355.7</v>
      </c>
      <c r="AN15">
        <f t="shared" si="19"/>
        <v>19.047619047619051</v>
      </c>
      <c r="AO15">
        <v>252.35</v>
      </c>
      <c r="AP15">
        <f t="shared" si="20"/>
        <v>21.428571428571431</v>
      </c>
      <c r="AQ15">
        <v>348.71</v>
      </c>
      <c r="AR15">
        <f t="shared" si="21"/>
        <v>11.538461538461538</v>
      </c>
      <c r="AS15">
        <v>245.22</v>
      </c>
      <c r="AT15">
        <f t="shared" si="22"/>
        <v>17.142857142857142</v>
      </c>
      <c r="AU15">
        <v>271.08999999999997</v>
      </c>
      <c r="AV15">
        <f t="shared" si="23"/>
        <v>20.33898305084746</v>
      </c>
      <c r="AW15">
        <v>361</v>
      </c>
    </row>
    <row r="16" spans="1:49" x14ac:dyDescent="0.65">
      <c r="A16">
        <v>1.43</v>
      </c>
      <c r="B16">
        <f t="shared" si="0"/>
        <v>14.942528735632182</v>
      </c>
      <c r="C16">
        <v>215</v>
      </c>
      <c r="D16">
        <f t="shared" si="1"/>
        <v>14.130434782608697</v>
      </c>
      <c r="E16">
        <v>133.71600000000001</v>
      </c>
      <c r="F16">
        <f t="shared" si="2"/>
        <v>6.7357512953367866</v>
      </c>
      <c r="G16">
        <v>131.37100000000001</v>
      </c>
      <c r="H16">
        <f t="shared" si="3"/>
        <v>15.476190476190474</v>
      </c>
      <c r="I16">
        <v>131.74</v>
      </c>
      <c r="J16">
        <f t="shared" si="4"/>
        <v>17.808219178082194</v>
      </c>
      <c r="K16">
        <v>139.232</v>
      </c>
      <c r="L16">
        <f t="shared" si="5"/>
        <v>22.033898305084744</v>
      </c>
      <c r="M16">
        <v>316.54000000000002</v>
      </c>
      <c r="N16">
        <f t="shared" si="6"/>
        <v>14.772727272727273</v>
      </c>
      <c r="O16">
        <v>300.72000000000003</v>
      </c>
      <c r="P16">
        <f t="shared" si="7"/>
        <v>16.455696202531644</v>
      </c>
      <c r="Q16">
        <v>238.4</v>
      </c>
      <c r="R16">
        <f t="shared" si="8"/>
        <v>12.264150943396226</v>
      </c>
      <c r="S16">
        <v>134.98439999999999</v>
      </c>
      <c r="T16">
        <f t="shared" si="9"/>
        <v>19.402985074626862</v>
      </c>
      <c r="U16">
        <v>276.66000000000003</v>
      </c>
      <c r="V16">
        <f t="shared" si="10"/>
        <v>17.567567567567565</v>
      </c>
      <c r="W16">
        <v>135.04300000000001</v>
      </c>
      <c r="X16">
        <f t="shared" si="11"/>
        <v>24.528301886792452</v>
      </c>
      <c r="Y16">
        <v>304.64</v>
      </c>
      <c r="Z16">
        <f t="shared" si="12"/>
        <v>26.530612244897959</v>
      </c>
      <c r="AA16">
        <v>359.99</v>
      </c>
      <c r="AB16">
        <f t="shared" si="13"/>
        <v>11.607142857142856</v>
      </c>
      <c r="AC16">
        <v>230.95</v>
      </c>
      <c r="AD16">
        <f t="shared" si="14"/>
        <v>8.4967320261437909</v>
      </c>
      <c r="AE16">
        <v>206.82</v>
      </c>
      <c r="AF16">
        <f t="shared" si="15"/>
        <v>15.11627906976744</v>
      </c>
      <c r="AG16">
        <v>287.08999999999997</v>
      </c>
      <c r="AH16">
        <f t="shared" si="16"/>
        <v>22.413793103448278</v>
      </c>
      <c r="AI16">
        <v>310.83</v>
      </c>
      <c r="AJ16">
        <f t="shared" si="17"/>
        <v>20.967741935483868</v>
      </c>
      <c r="AK16">
        <v>337</v>
      </c>
      <c r="AL16">
        <f t="shared" si="18"/>
        <v>23.636363636363637</v>
      </c>
      <c r="AM16">
        <v>376.51</v>
      </c>
      <c r="AN16">
        <f t="shared" si="19"/>
        <v>20.634920634920633</v>
      </c>
      <c r="AO16">
        <v>253.54</v>
      </c>
      <c r="AP16">
        <f t="shared" si="20"/>
        <v>23.214285714285712</v>
      </c>
      <c r="AQ16">
        <v>360.37</v>
      </c>
      <c r="AR16">
        <f t="shared" si="21"/>
        <v>12.5</v>
      </c>
      <c r="AS16">
        <v>247.99</v>
      </c>
      <c r="AT16">
        <f t="shared" si="22"/>
        <v>18.571428571428569</v>
      </c>
      <c r="AU16">
        <v>279.26</v>
      </c>
      <c r="AV16">
        <f t="shared" si="23"/>
        <v>22.033898305084744</v>
      </c>
      <c r="AW16">
        <v>364</v>
      </c>
    </row>
    <row r="17" spans="1:49" x14ac:dyDescent="0.65">
      <c r="A17">
        <v>1.54</v>
      </c>
      <c r="B17">
        <f t="shared" si="0"/>
        <v>16.091954022988507</v>
      </c>
      <c r="C17">
        <v>208</v>
      </c>
      <c r="D17">
        <f t="shared" si="1"/>
        <v>15.217391304347828</v>
      </c>
      <c r="E17">
        <v>133.37</v>
      </c>
      <c r="F17">
        <f t="shared" si="2"/>
        <v>7.2538860103626934</v>
      </c>
      <c r="G17">
        <v>130.28700000000001</v>
      </c>
      <c r="H17">
        <f t="shared" si="3"/>
        <v>16.666666666666664</v>
      </c>
      <c r="I17">
        <v>133.58199999999999</v>
      </c>
      <c r="J17">
        <f t="shared" si="4"/>
        <v>19.178082191780824</v>
      </c>
      <c r="K17">
        <v>140.40799999999999</v>
      </c>
      <c r="L17">
        <f t="shared" si="5"/>
        <v>23.728813559322035</v>
      </c>
      <c r="M17">
        <v>336.97</v>
      </c>
      <c r="N17">
        <f t="shared" si="6"/>
        <v>15.909090909090908</v>
      </c>
      <c r="O17">
        <v>307.23</v>
      </c>
      <c r="P17">
        <f t="shared" si="7"/>
        <v>17.721518987341771</v>
      </c>
      <c r="Q17">
        <v>248.35</v>
      </c>
      <c r="R17">
        <f t="shared" si="8"/>
        <v>13.20754716981132</v>
      </c>
      <c r="S17">
        <v>134.6165</v>
      </c>
      <c r="T17">
        <f t="shared" si="9"/>
        <v>20.8955223880597</v>
      </c>
      <c r="U17">
        <v>278.94</v>
      </c>
      <c r="V17">
        <f t="shared" si="10"/>
        <v>18.918918918918916</v>
      </c>
      <c r="W17">
        <v>138.37</v>
      </c>
      <c r="X17">
        <f t="shared" si="11"/>
        <v>26.415094339622641</v>
      </c>
      <c r="Y17">
        <v>320.68</v>
      </c>
      <c r="Z17">
        <f t="shared" si="12"/>
        <v>28.571428571428577</v>
      </c>
      <c r="AA17">
        <v>364.36</v>
      </c>
      <c r="AB17">
        <f t="shared" si="13"/>
        <v>12.5</v>
      </c>
      <c r="AC17">
        <v>229.86</v>
      </c>
      <c r="AD17">
        <f t="shared" si="14"/>
        <v>9.1503267973856222</v>
      </c>
      <c r="AE17">
        <v>203.96</v>
      </c>
      <c r="AF17">
        <f t="shared" si="15"/>
        <v>16.279069767441857</v>
      </c>
      <c r="AG17">
        <v>292.87</v>
      </c>
      <c r="AH17">
        <f t="shared" si="16"/>
        <v>24.137931034482758</v>
      </c>
      <c r="AI17">
        <v>307.47000000000003</v>
      </c>
      <c r="AJ17">
        <f t="shared" si="17"/>
        <v>22.58064516129032</v>
      </c>
      <c r="AK17">
        <v>340.9</v>
      </c>
      <c r="AL17">
        <f t="shared" si="18"/>
        <v>25.454545454545457</v>
      </c>
      <c r="AM17">
        <v>352.04</v>
      </c>
      <c r="AN17">
        <f t="shared" si="19"/>
        <v>22.222222222222225</v>
      </c>
      <c r="AO17">
        <v>246.7</v>
      </c>
      <c r="AP17">
        <f t="shared" si="20"/>
        <v>25</v>
      </c>
      <c r="AQ17">
        <v>375.01</v>
      </c>
      <c r="AR17">
        <f t="shared" si="21"/>
        <v>13.461538461538463</v>
      </c>
      <c r="AS17">
        <v>249.95</v>
      </c>
      <c r="AT17">
        <f t="shared" si="22"/>
        <v>20</v>
      </c>
      <c r="AU17">
        <v>288.02999999999997</v>
      </c>
      <c r="AV17">
        <f t="shared" si="23"/>
        <v>23.728813559322035</v>
      </c>
      <c r="AW17">
        <v>364</v>
      </c>
    </row>
    <row r="18" spans="1:49" x14ac:dyDescent="0.65">
      <c r="A18">
        <v>1.65</v>
      </c>
      <c r="B18">
        <f t="shared" si="0"/>
        <v>17.241379310344826</v>
      </c>
      <c r="C18">
        <v>218</v>
      </c>
      <c r="D18">
        <f t="shared" si="1"/>
        <v>16.304347826086957</v>
      </c>
      <c r="E18">
        <v>138.09700000000001</v>
      </c>
      <c r="F18">
        <f t="shared" si="2"/>
        <v>7.7720207253886011</v>
      </c>
      <c r="G18">
        <v>135.65299999999999</v>
      </c>
      <c r="H18">
        <f t="shared" si="3"/>
        <v>17.857142857142854</v>
      </c>
      <c r="I18">
        <v>134.012</v>
      </c>
      <c r="J18">
        <f t="shared" si="4"/>
        <v>20.547945205479454</v>
      </c>
      <c r="K18">
        <v>141.72</v>
      </c>
      <c r="L18">
        <f t="shared" si="5"/>
        <v>25.423728813559322</v>
      </c>
      <c r="M18">
        <v>346.14</v>
      </c>
      <c r="N18">
        <f t="shared" si="6"/>
        <v>17.045454545454543</v>
      </c>
      <c r="O18">
        <v>311.98</v>
      </c>
      <c r="P18">
        <f t="shared" si="7"/>
        <v>18.9873417721519</v>
      </c>
      <c r="Q18">
        <v>254.17</v>
      </c>
      <c r="R18">
        <f t="shared" si="8"/>
        <v>14.150943396226415</v>
      </c>
      <c r="S18">
        <v>135.95400000000001</v>
      </c>
      <c r="T18">
        <f t="shared" si="9"/>
        <v>22.388059701492537</v>
      </c>
      <c r="U18">
        <v>296.88</v>
      </c>
      <c r="V18">
        <f t="shared" si="10"/>
        <v>20.27027027027027</v>
      </c>
      <c r="W18">
        <v>138.179</v>
      </c>
      <c r="X18">
        <f t="shared" si="11"/>
        <v>28.30188679245283</v>
      </c>
      <c r="Y18">
        <v>328.75</v>
      </c>
      <c r="Z18">
        <f t="shared" si="12"/>
        <v>30.612244897959183</v>
      </c>
      <c r="AA18">
        <v>383</v>
      </c>
      <c r="AB18">
        <f t="shared" si="13"/>
        <v>13.392857142857142</v>
      </c>
      <c r="AC18">
        <v>232.79</v>
      </c>
      <c r="AD18">
        <f t="shared" si="14"/>
        <v>9.8039215686274517</v>
      </c>
      <c r="AE18">
        <v>203.66</v>
      </c>
      <c r="AF18">
        <f t="shared" si="15"/>
        <v>17.441860465116278</v>
      </c>
      <c r="AG18">
        <v>283.14999999999998</v>
      </c>
      <c r="AH18">
        <f t="shared" si="16"/>
        <v>25.862068965517242</v>
      </c>
      <c r="AI18">
        <v>329.22</v>
      </c>
      <c r="AJ18">
        <f t="shared" si="17"/>
        <v>24.193548387096772</v>
      </c>
      <c r="AK18">
        <v>350.5</v>
      </c>
      <c r="AL18">
        <f t="shared" si="18"/>
        <v>27.27272727272727</v>
      </c>
      <c r="AM18">
        <v>358.49</v>
      </c>
      <c r="AN18">
        <f t="shared" si="19"/>
        <v>23.809523809523807</v>
      </c>
      <c r="AO18">
        <v>244.04</v>
      </c>
      <c r="AP18">
        <f t="shared" si="20"/>
        <v>26.785714285714285</v>
      </c>
      <c r="AQ18">
        <v>391.36</v>
      </c>
      <c r="AR18">
        <f t="shared" si="21"/>
        <v>14.423076923076922</v>
      </c>
      <c r="AS18">
        <v>259.74</v>
      </c>
      <c r="AT18">
        <f t="shared" si="22"/>
        <v>21.428571428571427</v>
      </c>
      <c r="AU18">
        <v>289.08999999999997</v>
      </c>
      <c r="AV18">
        <f t="shared" si="23"/>
        <v>25.423728813559322</v>
      </c>
      <c r="AW18">
        <v>392.62</v>
      </c>
    </row>
    <row r="19" spans="1:49" x14ac:dyDescent="0.65">
      <c r="A19">
        <v>1.76</v>
      </c>
      <c r="B19">
        <f t="shared" si="0"/>
        <v>18.390804597701148</v>
      </c>
      <c r="C19">
        <v>235</v>
      </c>
      <c r="D19">
        <f t="shared" si="1"/>
        <v>17.39130434782609</v>
      </c>
      <c r="E19">
        <v>139.09800000000001</v>
      </c>
      <c r="F19">
        <f t="shared" si="2"/>
        <v>8.2901554404145088</v>
      </c>
      <c r="G19">
        <v>127.514</v>
      </c>
      <c r="H19">
        <f t="shared" si="3"/>
        <v>19.047619047619047</v>
      </c>
      <c r="I19">
        <v>134</v>
      </c>
      <c r="J19">
        <f t="shared" si="4"/>
        <v>21.917808219178085</v>
      </c>
      <c r="K19">
        <v>139.749</v>
      </c>
      <c r="L19">
        <f t="shared" si="5"/>
        <v>27.118644067796609</v>
      </c>
      <c r="M19">
        <v>372.46</v>
      </c>
      <c r="N19">
        <f t="shared" si="6"/>
        <v>18.181818181818183</v>
      </c>
      <c r="O19">
        <v>317.42</v>
      </c>
      <c r="P19">
        <f t="shared" si="7"/>
        <v>20.253164556962027</v>
      </c>
      <c r="Q19">
        <v>242.39</v>
      </c>
      <c r="R19">
        <f t="shared" si="8"/>
        <v>15.09433962264151</v>
      </c>
      <c r="S19">
        <v>138.3519</v>
      </c>
      <c r="T19">
        <f t="shared" si="9"/>
        <v>23.880597014925371</v>
      </c>
      <c r="U19">
        <v>304.76</v>
      </c>
      <c r="V19">
        <f t="shared" si="10"/>
        <v>21.621621621621621</v>
      </c>
      <c r="W19">
        <v>134.35400000000001</v>
      </c>
      <c r="X19">
        <f t="shared" si="11"/>
        <v>30.188679245283019</v>
      </c>
      <c r="Y19">
        <v>354.97</v>
      </c>
      <c r="Z19">
        <f t="shared" si="12"/>
        <v>32.653061224489797</v>
      </c>
      <c r="AA19">
        <v>394.78</v>
      </c>
      <c r="AB19">
        <f t="shared" si="13"/>
        <v>14.285714285714285</v>
      </c>
      <c r="AC19">
        <v>237.54</v>
      </c>
      <c r="AD19">
        <f t="shared" si="14"/>
        <v>10.457516339869283</v>
      </c>
      <c r="AE19">
        <v>208.34</v>
      </c>
      <c r="AF19">
        <f t="shared" si="15"/>
        <v>18.604651162790699</v>
      </c>
      <c r="AG19">
        <v>283.58999999999997</v>
      </c>
      <c r="AH19">
        <f t="shared" si="16"/>
        <v>27.586206896551722</v>
      </c>
      <c r="AI19">
        <v>318.55</v>
      </c>
      <c r="AJ19">
        <f t="shared" si="17"/>
        <v>25.806451612903224</v>
      </c>
      <c r="AK19">
        <v>372.85</v>
      </c>
      <c r="AL19">
        <f t="shared" si="18"/>
        <v>29.09090909090909</v>
      </c>
      <c r="AM19">
        <v>401.71</v>
      </c>
      <c r="AN19">
        <f t="shared" si="19"/>
        <v>25.396825396825395</v>
      </c>
      <c r="AO19">
        <v>252.83</v>
      </c>
      <c r="AP19">
        <f t="shared" si="20"/>
        <v>28.571428571428569</v>
      </c>
      <c r="AQ19">
        <v>421.33</v>
      </c>
      <c r="AR19">
        <f t="shared" si="21"/>
        <v>15.384615384615385</v>
      </c>
      <c r="AS19">
        <v>259.74</v>
      </c>
      <c r="AT19">
        <f t="shared" si="22"/>
        <v>22.857142857142858</v>
      </c>
      <c r="AU19">
        <v>290.2</v>
      </c>
      <c r="AV19">
        <f t="shared" si="23"/>
        <v>27.118644067796609</v>
      </c>
      <c r="AW19">
        <v>407.79</v>
      </c>
    </row>
    <row r="20" spans="1:49" x14ac:dyDescent="0.65">
      <c r="A20">
        <v>1.87</v>
      </c>
      <c r="B20">
        <f t="shared" si="0"/>
        <v>19.540229885057471</v>
      </c>
      <c r="C20">
        <v>213</v>
      </c>
      <c r="D20">
        <f t="shared" si="1"/>
        <v>18.478260869565219</v>
      </c>
      <c r="E20">
        <v>138.03100000000001</v>
      </c>
      <c r="F20">
        <f t="shared" si="2"/>
        <v>8.8082901554404156</v>
      </c>
      <c r="G20">
        <v>132.142</v>
      </c>
      <c r="H20">
        <f t="shared" si="3"/>
        <v>20.238095238095237</v>
      </c>
      <c r="I20">
        <v>133.9</v>
      </c>
      <c r="J20">
        <f t="shared" si="4"/>
        <v>23.287671232876718</v>
      </c>
      <c r="K20">
        <v>139.95099999999999</v>
      </c>
      <c r="L20">
        <f t="shared" si="5"/>
        <v>28.8135593220339</v>
      </c>
      <c r="M20">
        <v>382.31</v>
      </c>
      <c r="N20">
        <f t="shared" si="6"/>
        <v>19.31818181818182</v>
      </c>
      <c r="O20">
        <v>320.3</v>
      </c>
      <c r="P20">
        <f t="shared" si="7"/>
        <v>21.518987341772156</v>
      </c>
      <c r="Q20">
        <v>248.77</v>
      </c>
      <c r="R20">
        <f t="shared" si="8"/>
        <v>16.037735849056606</v>
      </c>
      <c r="S20">
        <v>141.87610000000001</v>
      </c>
      <c r="T20">
        <f t="shared" si="9"/>
        <v>25.373134328358208</v>
      </c>
      <c r="U20">
        <v>297.63</v>
      </c>
      <c r="V20">
        <f t="shared" si="10"/>
        <v>22.972972972972972</v>
      </c>
      <c r="W20">
        <v>136.41999999999999</v>
      </c>
      <c r="X20">
        <f t="shared" si="11"/>
        <v>32.075471698113212</v>
      </c>
      <c r="Y20">
        <v>391.07</v>
      </c>
      <c r="Z20">
        <f t="shared" si="12"/>
        <v>34.693877551020414</v>
      </c>
      <c r="AA20">
        <v>412.11</v>
      </c>
      <c r="AB20">
        <f t="shared" si="13"/>
        <v>15.178571428571431</v>
      </c>
      <c r="AC20">
        <v>248.18</v>
      </c>
      <c r="AD20">
        <f t="shared" si="14"/>
        <v>11.111111111111112</v>
      </c>
      <c r="AE20">
        <v>208.5</v>
      </c>
      <c r="AF20">
        <f t="shared" si="15"/>
        <v>19.767441860465116</v>
      </c>
      <c r="AG20">
        <v>292.81</v>
      </c>
      <c r="AH20">
        <f t="shared" si="16"/>
        <v>29.31034482758621</v>
      </c>
      <c r="AI20">
        <v>348.97</v>
      </c>
      <c r="AJ20">
        <f t="shared" si="17"/>
        <v>27.419354838709676</v>
      </c>
      <c r="AK20">
        <v>393.95</v>
      </c>
      <c r="AL20">
        <f t="shared" si="18"/>
        <v>30.909090909090914</v>
      </c>
      <c r="AM20">
        <v>410.27</v>
      </c>
      <c r="AN20">
        <f t="shared" si="19"/>
        <v>26.984126984126988</v>
      </c>
      <c r="AO20">
        <v>285.70999999999998</v>
      </c>
      <c r="AP20">
        <f t="shared" si="20"/>
        <v>30.357142857142861</v>
      </c>
      <c r="AQ20">
        <v>444.88</v>
      </c>
      <c r="AR20">
        <f t="shared" si="21"/>
        <v>16.34615384615385</v>
      </c>
      <c r="AS20">
        <v>251.7</v>
      </c>
      <c r="AT20">
        <f t="shared" si="22"/>
        <v>24.285714285714285</v>
      </c>
      <c r="AU20">
        <v>297.04000000000002</v>
      </c>
      <c r="AV20">
        <f t="shared" si="23"/>
        <v>28.8135593220339</v>
      </c>
      <c r="AW20">
        <v>458.88</v>
      </c>
    </row>
    <row r="21" spans="1:49" x14ac:dyDescent="0.65">
      <c r="A21">
        <v>1.98</v>
      </c>
      <c r="B21">
        <f t="shared" si="0"/>
        <v>20.689655172413794</v>
      </c>
      <c r="C21">
        <v>225</v>
      </c>
      <c r="D21">
        <f t="shared" si="1"/>
        <v>19.565217391304348</v>
      </c>
      <c r="E21">
        <v>135.28899999999999</v>
      </c>
      <c r="F21">
        <f t="shared" si="2"/>
        <v>9.3264248704663206</v>
      </c>
      <c r="G21">
        <v>132.66900000000001</v>
      </c>
      <c r="H21">
        <f t="shared" si="3"/>
        <v>21.428571428571427</v>
      </c>
      <c r="I21">
        <v>132.57900000000001</v>
      </c>
      <c r="J21">
        <f t="shared" si="4"/>
        <v>24.657534246575345</v>
      </c>
      <c r="K21">
        <v>141.92400000000001</v>
      </c>
      <c r="L21">
        <f t="shared" si="5"/>
        <v>30.508474576271183</v>
      </c>
      <c r="M21">
        <v>403.07</v>
      </c>
      <c r="N21">
        <f t="shared" si="6"/>
        <v>20.454545454545457</v>
      </c>
      <c r="O21">
        <v>318.8</v>
      </c>
      <c r="P21">
        <f t="shared" si="7"/>
        <v>22.784810126582279</v>
      </c>
      <c r="Q21">
        <v>250.05</v>
      </c>
      <c r="R21">
        <f t="shared" si="8"/>
        <v>16.981132075471699</v>
      </c>
      <c r="S21">
        <v>138.4726</v>
      </c>
      <c r="T21">
        <f t="shared" si="9"/>
        <v>26.865671641791046</v>
      </c>
      <c r="U21">
        <v>303.92</v>
      </c>
      <c r="V21">
        <f t="shared" si="10"/>
        <v>24.324324324324323</v>
      </c>
      <c r="W21">
        <v>136.26300000000001</v>
      </c>
      <c r="X21">
        <f t="shared" si="11"/>
        <v>33.962264150943398</v>
      </c>
      <c r="Y21">
        <v>418.06</v>
      </c>
      <c r="Z21">
        <f t="shared" si="12"/>
        <v>36.734693877551024</v>
      </c>
      <c r="AA21">
        <v>443.34</v>
      </c>
      <c r="AB21">
        <f t="shared" si="13"/>
        <v>16.071428571428569</v>
      </c>
      <c r="AC21">
        <v>249.19</v>
      </c>
      <c r="AD21">
        <f t="shared" si="14"/>
        <v>11.764705882352942</v>
      </c>
      <c r="AE21">
        <v>213.19</v>
      </c>
      <c r="AF21">
        <f t="shared" si="15"/>
        <v>20.930232558139533</v>
      </c>
      <c r="AG21">
        <v>292.86</v>
      </c>
      <c r="AH21">
        <f t="shared" si="16"/>
        <v>31.03448275862069</v>
      </c>
      <c r="AI21">
        <v>368.78</v>
      </c>
      <c r="AJ21">
        <f t="shared" si="17"/>
        <v>29.032258064516125</v>
      </c>
      <c r="AK21">
        <v>388.35</v>
      </c>
      <c r="AL21">
        <f t="shared" si="18"/>
        <v>32.727272727272727</v>
      </c>
      <c r="AM21">
        <v>425.21</v>
      </c>
      <c r="AN21">
        <f t="shared" si="19"/>
        <v>28.571428571428569</v>
      </c>
      <c r="AO21">
        <v>262.81</v>
      </c>
      <c r="AP21">
        <f t="shared" si="20"/>
        <v>32.142857142857139</v>
      </c>
      <c r="AQ21">
        <v>458.99</v>
      </c>
      <c r="AR21">
        <f t="shared" si="21"/>
        <v>17.307692307692307</v>
      </c>
      <c r="AS21">
        <v>254.73</v>
      </c>
      <c r="AT21">
        <f t="shared" si="22"/>
        <v>25.714285714285712</v>
      </c>
      <c r="AU21">
        <v>321.25</v>
      </c>
      <c r="AV21">
        <f t="shared" si="23"/>
        <v>30.508474576271183</v>
      </c>
      <c r="AW21">
        <v>502.96</v>
      </c>
    </row>
    <row r="22" spans="1:49" x14ac:dyDescent="0.65">
      <c r="A22">
        <v>2.09</v>
      </c>
      <c r="B22">
        <f t="shared" si="0"/>
        <v>21.839080459770113</v>
      </c>
      <c r="C22">
        <v>229</v>
      </c>
      <c r="D22">
        <f t="shared" si="1"/>
        <v>20.652173913043477</v>
      </c>
      <c r="E22">
        <v>135.09</v>
      </c>
      <c r="F22">
        <f t="shared" si="2"/>
        <v>9.8445595854922274</v>
      </c>
      <c r="G22">
        <v>132.96600000000001</v>
      </c>
      <c r="H22">
        <f t="shared" si="3"/>
        <v>22.619047619047617</v>
      </c>
      <c r="I22">
        <v>137.22900000000001</v>
      </c>
      <c r="J22">
        <f t="shared" si="4"/>
        <v>26.027397260273972</v>
      </c>
      <c r="K22">
        <v>139.19200000000001</v>
      </c>
      <c r="L22">
        <f t="shared" si="5"/>
        <v>32.20338983050847</v>
      </c>
      <c r="M22">
        <v>425.75</v>
      </c>
      <c r="N22">
        <f t="shared" si="6"/>
        <v>21.59090909090909</v>
      </c>
      <c r="O22">
        <v>335.44</v>
      </c>
      <c r="P22">
        <f t="shared" si="7"/>
        <v>24.050632911392405</v>
      </c>
      <c r="Q22">
        <v>255.81</v>
      </c>
      <c r="R22">
        <f t="shared" si="8"/>
        <v>17.924528301886792</v>
      </c>
      <c r="S22">
        <v>135.4529</v>
      </c>
      <c r="T22">
        <f t="shared" si="9"/>
        <v>28.35820895522388</v>
      </c>
      <c r="U22">
        <v>311.35000000000002</v>
      </c>
      <c r="V22">
        <f t="shared" si="10"/>
        <v>25.675675675675674</v>
      </c>
      <c r="W22">
        <v>139.84100000000001</v>
      </c>
      <c r="X22">
        <f t="shared" si="11"/>
        <v>35.849056603773583</v>
      </c>
      <c r="Y22">
        <v>444.51</v>
      </c>
      <c r="Z22">
        <f t="shared" si="12"/>
        <v>38.775510204081634</v>
      </c>
      <c r="AA22">
        <v>484.95</v>
      </c>
      <c r="AB22">
        <f t="shared" si="13"/>
        <v>16.964285714285712</v>
      </c>
      <c r="AC22">
        <v>261.33</v>
      </c>
      <c r="AD22">
        <f t="shared" si="14"/>
        <v>12.418300653594772</v>
      </c>
      <c r="AE22">
        <v>211.23</v>
      </c>
      <c r="AF22">
        <f t="shared" si="15"/>
        <v>22.09302325581395</v>
      </c>
      <c r="AG22">
        <v>299.29000000000002</v>
      </c>
      <c r="AH22">
        <f t="shared" si="16"/>
        <v>32.758620689655174</v>
      </c>
      <c r="AI22">
        <v>375.86</v>
      </c>
      <c r="AJ22">
        <f t="shared" si="17"/>
        <v>30.645161290322577</v>
      </c>
      <c r="AK22">
        <v>422.2</v>
      </c>
      <c r="AL22">
        <f t="shared" si="18"/>
        <v>34.545454545454547</v>
      </c>
      <c r="AM22">
        <v>460.97</v>
      </c>
      <c r="AN22">
        <f t="shared" si="19"/>
        <v>30.158730158730158</v>
      </c>
      <c r="AO22">
        <v>263.45999999999998</v>
      </c>
      <c r="AP22">
        <f t="shared" si="20"/>
        <v>33.928571428571423</v>
      </c>
      <c r="AQ22">
        <v>506.03</v>
      </c>
      <c r="AR22">
        <f t="shared" si="21"/>
        <v>18.269230769230766</v>
      </c>
      <c r="AS22">
        <v>245.87</v>
      </c>
      <c r="AT22">
        <f t="shared" si="22"/>
        <v>27.142857142857142</v>
      </c>
      <c r="AU22">
        <v>328.36</v>
      </c>
      <c r="AV22">
        <f t="shared" si="23"/>
        <v>32.20338983050847</v>
      </c>
      <c r="AW22">
        <v>564.73</v>
      </c>
    </row>
    <row r="23" spans="1:49" x14ac:dyDescent="0.65">
      <c r="A23">
        <v>2.2000000000000002</v>
      </c>
      <c r="B23">
        <f t="shared" si="0"/>
        <v>22.988505747126439</v>
      </c>
      <c r="C23">
        <v>226</v>
      </c>
      <c r="D23">
        <f t="shared" si="1"/>
        <v>21.739130434782609</v>
      </c>
      <c r="E23">
        <v>135.77199999999999</v>
      </c>
      <c r="F23">
        <f t="shared" si="2"/>
        <v>10.362694300518136</v>
      </c>
      <c r="G23">
        <v>132.42400000000001</v>
      </c>
      <c r="H23">
        <f t="shared" si="3"/>
        <v>23.80952380952381</v>
      </c>
      <c r="I23">
        <v>131.16499999999999</v>
      </c>
      <c r="J23">
        <f t="shared" si="4"/>
        <v>27.397260273972606</v>
      </c>
      <c r="K23">
        <v>139.08000000000001</v>
      </c>
      <c r="L23">
        <f t="shared" si="5"/>
        <v>33.898305084745765</v>
      </c>
      <c r="M23">
        <v>455.45</v>
      </c>
      <c r="N23">
        <f t="shared" si="6"/>
        <v>22.72727272727273</v>
      </c>
      <c r="O23">
        <v>319.56</v>
      </c>
      <c r="P23">
        <f t="shared" si="7"/>
        <v>25.316455696202532</v>
      </c>
      <c r="Q23">
        <v>259.82</v>
      </c>
      <c r="R23">
        <f t="shared" si="8"/>
        <v>18.867924528301888</v>
      </c>
      <c r="S23">
        <v>134.42080000000001</v>
      </c>
      <c r="T23">
        <f t="shared" si="9"/>
        <v>29.850746268656721</v>
      </c>
      <c r="U23">
        <v>330.7</v>
      </c>
      <c r="V23">
        <f t="shared" si="10"/>
        <v>27.027027027027028</v>
      </c>
      <c r="W23">
        <v>139.251</v>
      </c>
      <c r="X23">
        <f t="shared" si="11"/>
        <v>37.735849056603776</v>
      </c>
      <c r="Y23">
        <v>519.88</v>
      </c>
      <c r="Z23">
        <f t="shared" si="12"/>
        <v>40.816326530612251</v>
      </c>
      <c r="AA23">
        <v>520.17999999999995</v>
      </c>
      <c r="AB23">
        <f t="shared" si="13"/>
        <v>17.857142857142858</v>
      </c>
      <c r="AC23">
        <v>268.92</v>
      </c>
      <c r="AD23">
        <f t="shared" si="14"/>
        <v>13.071895424836605</v>
      </c>
      <c r="AE23">
        <v>207.2</v>
      </c>
      <c r="AF23">
        <f t="shared" si="15"/>
        <v>23.255813953488371</v>
      </c>
      <c r="AG23">
        <v>302.66000000000003</v>
      </c>
      <c r="AH23">
        <f t="shared" si="16"/>
        <v>34.482758620689658</v>
      </c>
      <c r="AI23">
        <v>395.21</v>
      </c>
      <c r="AJ23">
        <f t="shared" si="17"/>
        <v>32.258064516129032</v>
      </c>
      <c r="AK23">
        <v>461.05</v>
      </c>
      <c r="AL23">
        <f t="shared" si="18"/>
        <v>36.363636363636367</v>
      </c>
      <c r="AM23">
        <v>523.24</v>
      </c>
      <c r="AN23">
        <f t="shared" si="19"/>
        <v>31.74603174603175</v>
      </c>
      <c r="AO23">
        <v>290.29000000000002</v>
      </c>
      <c r="AP23">
        <f t="shared" si="20"/>
        <v>35.714285714285715</v>
      </c>
      <c r="AQ23">
        <v>560.99</v>
      </c>
      <c r="AR23">
        <f t="shared" si="21"/>
        <v>19.230769230769234</v>
      </c>
      <c r="AS23">
        <v>241.37</v>
      </c>
      <c r="AT23">
        <f t="shared" si="22"/>
        <v>28.571428571428577</v>
      </c>
      <c r="AU23">
        <v>333.56</v>
      </c>
      <c r="AV23">
        <f t="shared" si="23"/>
        <v>33.898305084745765</v>
      </c>
      <c r="AW23">
        <v>666.27</v>
      </c>
    </row>
    <row r="24" spans="1:49" x14ac:dyDescent="0.65">
      <c r="A24">
        <v>2.31</v>
      </c>
      <c r="B24">
        <f t="shared" si="0"/>
        <v>24.137931034482758</v>
      </c>
      <c r="C24">
        <v>220</v>
      </c>
      <c r="D24">
        <f t="shared" si="1"/>
        <v>22.826086956521742</v>
      </c>
      <c r="E24">
        <v>133.91499999999999</v>
      </c>
      <c r="F24">
        <f t="shared" si="2"/>
        <v>10.880829015544041</v>
      </c>
      <c r="G24">
        <v>132.20500000000001</v>
      </c>
      <c r="H24">
        <f t="shared" si="3"/>
        <v>25</v>
      </c>
      <c r="I24">
        <v>135.696</v>
      </c>
      <c r="J24">
        <f t="shared" si="4"/>
        <v>28.767123287671236</v>
      </c>
      <c r="K24">
        <v>141.88200000000001</v>
      </c>
      <c r="L24">
        <f t="shared" si="5"/>
        <v>35.593220338983052</v>
      </c>
      <c r="M24">
        <v>466.93</v>
      </c>
      <c r="N24">
        <f t="shared" si="6"/>
        <v>23.863636363636363</v>
      </c>
      <c r="O24">
        <v>344.27</v>
      </c>
      <c r="P24">
        <f t="shared" si="7"/>
        <v>26.582278481012661</v>
      </c>
      <c r="Q24">
        <v>274.7</v>
      </c>
      <c r="R24">
        <f t="shared" si="8"/>
        <v>19.811320754716981</v>
      </c>
      <c r="S24">
        <v>134.74449999999999</v>
      </c>
      <c r="T24">
        <f t="shared" si="9"/>
        <v>31.343283582089555</v>
      </c>
      <c r="U24">
        <v>347.64</v>
      </c>
      <c r="V24">
        <f t="shared" si="10"/>
        <v>28.378378378378379</v>
      </c>
      <c r="W24">
        <v>138.291</v>
      </c>
      <c r="X24">
        <f t="shared" si="11"/>
        <v>39.622641509433961</v>
      </c>
      <c r="Y24">
        <v>542.5</v>
      </c>
      <c r="Z24">
        <f t="shared" si="12"/>
        <v>42.857142857142861</v>
      </c>
      <c r="AA24">
        <v>625.04</v>
      </c>
      <c r="AB24">
        <f t="shared" si="13"/>
        <v>18.75</v>
      </c>
      <c r="AC24">
        <v>247.63</v>
      </c>
      <c r="AD24">
        <f t="shared" si="14"/>
        <v>13.725490196078432</v>
      </c>
      <c r="AE24">
        <v>200.28</v>
      </c>
      <c r="AF24">
        <f t="shared" si="15"/>
        <v>24.418604651162788</v>
      </c>
      <c r="AG24">
        <v>301.43</v>
      </c>
      <c r="AH24">
        <f t="shared" si="16"/>
        <v>36.206896551724135</v>
      </c>
      <c r="AI24">
        <v>422.14</v>
      </c>
      <c r="AJ24">
        <f t="shared" si="17"/>
        <v>33.87096774193548</v>
      </c>
      <c r="AK24">
        <v>565.6</v>
      </c>
      <c r="AL24">
        <f t="shared" si="18"/>
        <v>38.181818181818187</v>
      </c>
      <c r="AM24">
        <v>568.04</v>
      </c>
      <c r="AN24">
        <f t="shared" si="19"/>
        <v>33.333333333333336</v>
      </c>
      <c r="AO24">
        <v>297.02</v>
      </c>
      <c r="AP24">
        <f t="shared" si="20"/>
        <v>37.5</v>
      </c>
      <c r="AQ24">
        <v>597.85</v>
      </c>
      <c r="AR24">
        <f t="shared" si="21"/>
        <v>20.192307692307693</v>
      </c>
      <c r="AS24">
        <v>248.26</v>
      </c>
      <c r="AT24">
        <f t="shared" si="22"/>
        <v>30</v>
      </c>
      <c r="AU24">
        <v>369.32</v>
      </c>
      <c r="AV24">
        <f t="shared" si="23"/>
        <v>35.593220338983052</v>
      </c>
      <c r="AW24">
        <v>837.57</v>
      </c>
    </row>
    <row r="25" spans="1:49" x14ac:dyDescent="0.65">
      <c r="A25">
        <v>2.42</v>
      </c>
      <c r="B25">
        <f t="shared" si="0"/>
        <v>25.287356321839077</v>
      </c>
      <c r="C25">
        <v>227</v>
      </c>
      <c r="D25">
        <f t="shared" si="1"/>
        <v>23.913043478260871</v>
      </c>
      <c r="E25">
        <v>135.399</v>
      </c>
      <c r="F25">
        <f t="shared" si="2"/>
        <v>11.398963730569948</v>
      </c>
      <c r="G25">
        <v>133.88999999999999</v>
      </c>
      <c r="H25">
        <f t="shared" si="3"/>
        <v>26.190476190476193</v>
      </c>
      <c r="I25">
        <v>137.30799999999999</v>
      </c>
      <c r="J25">
        <f t="shared" si="4"/>
        <v>30.136986301369866</v>
      </c>
      <c r="K25">
        <v>142.751</v>
      </c>
      <c r="L25">
        <f t="shared" si="5"/>
        <v>37.288135593220332</v>
      </c>
      <c r="M25">
        <v>546.73</v>
      </c>
      <c r="N25">
        <f t="shared" si="6"/>
        <v>25</v>
      </c>
      <c r="O25">
        <v>345.4</v>
      </c>
      <c r="P25">
        <f t="shared" si="7"/>
        <v>27.848101265822784</v>
      </c>
      <c r="Q25">
        <v>282.25</v>
      </c>
      <c r="R25">
        <f t="shared" si="8"/>
        <v>20.754716981132074</v>
      </c>
      <c r="S25">
        <v>134.35939999999999</v>
      </c>
      <c r="T25">
        <f t="shared" si="9"/>
        <v>32.835820895522389</v>
      </c>
      <c r="U25">
        <v>361.77</v>
      </c>
      <c r="V25">
        <f t="shared" si="10"/>
        <v>29.729729729729726</v>
      </c>
      <c r="W25">
        <v>138.798</v>
      </c>
      <c r="X25">
        <f t="shared" si="11"/>
        <v>41.509433962264147</v>
      </c>
      <c r="Y25">
        <v>598.87</v>
      </c>
      <c r="Z25">
        <f t="shared" si="12"/>
        <v>44.897959183673471</v>
      </c>
      <c r="AA25">
        <v>734.16</v>
      </c>
      <c r="AB25">
        <f t="shared" si="13"/>
        <v>19.642857142857142</v>
      </c>
      <c r="AC25">
        <v>222.49</v>
      </c>
      <c r="AD25">
        <f t="shared" si="14"/>
        <v>14.379084967320264</v>
      </c>
      <c r="AE25">
        <v>210.32</v>
      </c>
      <c r="AF25">
        <f t="shared" si="15"/>
        <v>25.581395348837205</v>
      </c>
      <c r="AG25">
        <v>314.79000000000002</v>
      </c>
      <c r="AH25">
        <f t="shared" si="16"/>
        <v>37.931034482758619</v>
      </c>
      <c r="AI25">
        <v>469.08</v>
      </c>
      <c r="AJ25">
        <f t="shared" si="17"/>
        <v>35.483870967741929</v>
      </c>
      <c r="AK25">
        <v>677.4</v>
      </c>
      <c r="AL25">
        <f t="shared" si="18"/>
        <v>40</v>
      </c>
      <c r="AM25">
        <v>622.48</v>
      </c>
      <c r="AN25">
        <f t="shared" si="19"/>
        <v>34.920634920634917</v>
      </c>
      <c r="AO25">
        <v>314.8</v>
      </c>
      <c r="AP25">
        <f t="shared" si="20"/>
        <v>39.285714285714285</v>
      </c>
      <c r="AQ25">
        <v>709.97</v>
      </c>
      <c r="AR25">
        <f t="shared" si="21"/>
        <v>21.153846153846153</v>
      </c>
      <c r="AS25">
        <v>242.08</v>
      </c>
      <c r="AT25">
        <f t="shared" si="22"/>
        <v>31.428571428571427</v>
      </c>
      <c r="AU25">
        <v>381.17</v>
      </c>
      <c r="AV25">
        <f t="shared" si="23"/>
        <v>37.288135593220332</v>
      </c>
      <c r="AW25">
        <v>1102.01</v>
      </c>
    </row>
    <row r="26" spans="1:49" x14ac:dyDescent="0.65">
      <c r="A26">
        <v>2.5299999999999998</v>
      </c>
      <c r="B26">
        <f t="shared" si="0"/>
        <v>26.436781609195396</v>
      </c>
      <c r="C26">
        <v>231</v>
      </c>
      <c r="D26">
        <f t="shared" si="1"/>
        <v>25</v>
      </c>
      <c r="E26">
        <v>139.59</v>
      </c>
      <c r="F26">
        <f t="shared" si="2"/>
        <v>11.917098445595855</v>
      </c>
      <c r="G26">
        <v>130.989</v>
      </c>
      <c r="H26">
        <f t="shared" si="3"/>
        <v>27.38095238095238</v>
      </c>
      <c r="I26">
        <v>134.22399999999999</v>
      </c>
      <c r="J26">
        <f t="shared" si="4"/>
        <v>31.506849315068493</v>
      </c>
      <c r="K26">
        <v>141.96899999999999</v>
      </c>
      <c r="L26">
        <f t="shared" si="5"/>
        <v>38.983050847457626</v>
      </c>
      <c r="M26">
        <v>622.51</v>
      </c>
      <c r="N26">
        <f t="shared" si="6"/>
        <v>26.136363636363637</v>
      </c>
      <c r="O26">
        <v>359.11</v>
      </c>
      <c r="P26">
        <f t="shared" si="7"/>
        <v>29.11392405063291</v>
      </c>
      <c r="Q26">
        <v>271.99</v>
      </c>
      <c r="R26">
        <f t="shared" si="8"/>
        <v>21.698113207547166</v>
      </c>
      <c r="S26">
        <v>146.0444</v>
      </c>
      <c r="T26">
        <f t="shared" si="9"/>
        <v>34.328358208955223</v>
      </c>
      <c r="U26">
        <v>379.17</v>
      </c>
      <c r="V26">
        <f t="shared" si="10"/>
        <v>31.081081081081074</v>
      </c>
      <c r="W26">
        <v>136.88200000000001</v>
      </c>
      <c r="X26">
        <f t="shared" si="11"/>
        <v>43.396226415094333</v>
      </c>
      <c r="Y26">
        <v>661.41</v>
      </c>
      <c r="Z26">
        <f t="shared" si="12"/>
        <v>46.938775510204081</v>
      </c>
      <c r="AA26">
        <v>880.17</v>
      </c>
      <c r="AB26">
        <f t="shared" si="13"/>
        <v>20.535714285714285</v>
      </c>
      <c r="AC26">
        <v>212.56</v>
      </c>
      <c r="AD26">
        <f t="shared" si="14"/>
        <v>15.032679738562091</v>
      </c>
      <c r="AE26">
        <v>198.42</v>
      </c>
      <c r="AF26">
        <f t="shared" si="15"/>
        <v>26.744186046511626</v>
      </c>
      <c r="AG26">
        <v>336.51</v>
      </c>
      <c r="AH26">
        <f t="shared" si="16"/>
        <v>39.655172413793096</v>
      </c>
      <c r="AI26">
        <v>510.82</v>
      </c>
      <c r="AJ26">
        <f t="shared" si="17"/>
        <v>37.096774193548384</v>
      </c>
      <c r="AK26">
        <v>800.08</v>
      </c>
      <c r="AL26">
        <f t="shared" si="18"/>
        <v>41.818181818181813</v>
      </c>
      <c r="AM26">
        <v>727.74</v>
      </c>
      <c r="AN26">
        <f t="shared" si="19"/>
        <v>36.507936507936506</v>
      </c>
      <c r="AO26">
        <v>336.16</v>
      </c>
      <c r="AP26">
        <f t="shared" si="20"/>
        <v>41.071428571428569</v>
      </c>
      <c r="AQ26">
        <v>910.99</v>
      </c>
      <c r="AR26">
        <f t="shared" si="21"/>
        <v>22.115384615384613</v>
      </c>
      <c r="AS26">
        <v>240.27</v>
      </c>
      <c r="AT26">
        <f t="shared" si="22"/>
        <v>32.857142857142854</v>
      </c>
      <c r="AU26">
        <v>413.44</v>
      </c>
      <c r="AV26">
        <f t="shared" si="23"/>
        <v>38.983050847457626</v>
      </c>
      <c r="AW26">
        <v>1401.53</v>
      </c>
    </row>
    <row r="27" spans="1:49" x14ac:dyDescent="0.65">
      <c r="A27">
        <v>2.64</v>
      </c>
      <c r="B27">
        <f t="shared" si="0"/>
        <v>27.586206896551722</v>
      </c>
      <c r="C27">
        <v>239</v>
      </c>
      <c r="D27">
        <f t="shared" si="1"/>
        <v>26.086956521739136</v>
      </c>
      <c r="E27">
        <v>136.28100000000001</v>
      </c>
      <c r="F27">
        <f t="shared" si="2"/>
        <v>12.435233160621761</v>
      </c>
      <c r="G27">
        <v>129.79900000000001</v>
      </c>
      <c r="H27">
        <f t="shared" si="3"/>
        <v>28.571428571428569</v>
      </c>
      <c r="I27">
        <v>133.989</v>
      </c>
      <c r="J27">
        <f t="shared" si="4"/>
        <v>32.876712328767127</v>
      </c>
      <c r="K27">
        <v>146.23699999999999</v>
      </c>
      <c r="L27">
        <f t="shared" si="5"/>
        <v>40.677966101694921</v>
      </c>
      <c r="M27">
        <v>791.96</v>
      </c>
      <c r="N27">
        <f t="shared" si="6"/>
        <v>27.272727272727277</v>
      </c>
      <c r="O27">
        <v>357.03</v>
      </c>
      <c r="P27">
        <f t="shared" si="7"/>
        <v>30.37974683544304</v>
      </c>
      <c r="Q27">
        <v>258.08</v>
      </c>
      <c r="R27">
        <f t="shared" si="8"/>
        <v>22.641509433962266</v>
      </c>
      <c r="S27">
        <v>136.577</v>
      </c>
      <c r="T27">
        <f t="shared" si="9"/>
        <v>35.820895522388064</v>
      </c>
      <c r="U27">
        <v>428.79</v>
      </c>
      <c r="V27">
        <f t="shared" si="10"/>
        <v>32.432432432432435</v>
      </c>
      <c r="W27">
        <v>136.339</v>
      </c>
      <c r="X27">
        <f t="shared" si="11"/>
        <v>45.283018867924532</v>
      </c>
      <c r="Y27">
        <v>746.12</v>
      </c>
      <c r="Z27">
        <f t="shared" si="12"/>
        <v>48.979591836734699</v>
      </c>
      <c r="AA27">
        <v>1116.42</v>
      </c>
      <c r="AB27">
        <f t="shared" si="13"/>
        <v>21.428571428571431</v>
      </c>
      <c r="AC27">
        <v>209.85</v>
      </c>
      <c r="AD27">
        <f t="shared" si="14"/>
        <v>15.686274509803924</v>
      </c>
      <c r="AE27">
        <v>210.6</v>
      </c>
      <c r="AF27">
        <f t="shared" si="15"/>
        <v>27.906976744186046</v>
      </c>
      <c r="AG27">
        <v>338.16</v>
      </c>
      <c r="AH27">
        <f t="shared" si="16"/>
        <v>41.379310344827594</v>
      </c>
      <c r="AI27">
        <v>631.32000000000005</v>
      </c>
      <c r="AJ27">
        <f t="shared" si="17"/>
        <v>38.70967741935484</v>
      </c>
      <c r="AK27">
        <v>977.86</v>
      </c>
      <c r="AL27">
        <f t="shared" si="18"/>
        <v>43.63636363636364</v>
      </c>
      <c r="AM27">
        <v>894.18</v>
      </c>
      <c r="AN27">
        <f t="shared" si="19"/>
        <v>38.095238095238102</v>
      </c>
      <c r="AO27">
        <v>377.81</v>
      </c>
      <c r="AP27">
        <f t="shared" si="20"/>
        <v>42.857142857142861</v>
      </c>
      <c r="AQ27">
        <v>1240.58</v>
      </c>
      <c r="AR27">
        <f t="shared" si="21"/>
        <v>23.076923076923077</v>
      </c>
      <c r="AS27">
        <v>243.68</v>
      </c>
      <c r="AT27">
        <f t="shared" si="22"/>
        <v>34.285714285714285</v>
      </c>
      <c r="AU27">
        <v>433.74</v>
      </c>
      <c r="AV27">
        <f t="shared" si="23"/>
        <v>40.677966101694921</v>
      </c>
      <c r="AW27">
        <v>1874.64</v>
      </c>
    </row>
    <row r="28" spans="1:49" x14ac:dyDescent="0.65">
      <c r="A28">
        <v>2.75</v>
      </c>
      <c r="B28">
        <f t="shared" si="0"/>
        <v>28.735632183908045</v>
      </c>
      <c r="C28">
        <v>256</v>
      </c>
      <c r="D28">
        <f t="shared" si="1"/>
        <v>27.173913043478265</v>
      </c>
      <c r="E28">
        <v>137.517</v>
      </c>
      <c r="F28">
        <f t="shared" si="2"/>
        <v>12.953367875647666</v>
      </c>
      <c r="G28">
        <v>132.52199999999999</v>
      </c>
      <c r="H28">
        <f t="shared" si="3"/>
        <v>29.761904761904763</v>
      </c>
      <c r="I28">
        <v>135.44800000000001</v>
      </c>
      <c r="J28">
        <f t="shared" si="4"/>
        <v>34.246575342465761</v>
      </c>
      <c r="K28">
        <v>148.774</v>
      </c>
      <c r="L28">
        <f t="shared" si="5"/>
        <v>42.372881355932201</v>
      </c>
      <c r="M28">
        <v>958.18</v>
      </c>
      <c r="N28">
        <f t="shared" si="6"/>
        <v>28.40909090909091</v>
      </c>
      <c r="O28">
        <v>368.93</v>
      </c>
      <c r="P28">
        <f t="shared" si="7"/>
        <v>31.645569620253166</v>
      </c>
      <c r="Q28">
        <v>261.92</v>
      </c>
      <c r="R28">
        <f t="shared" si="8"/>
        <v>23.584905660377359</v>
      </c>
      <c r="S28">
        <v>136.42230000000001</v>
      </c>
      <c r="T28">
        <f t="shared" si="9"/>
        <v>37.31343283582089</v>
      </c>
      <c r="U28">
        <v>485.41</v>
      </c>
      <c r="V28">
        <f t="shared" si="10"/>
        <v>33.783783783783782</v>
      </c>
      <c r="W28">
        <v>137.18299999999999</v>
      </c>
      <c r="X28">
        <f t="shared" si="11"/>
        <v>47.169811320754718</v>
      </c>
      <c r="Y28">
        <v>848.98</v>
      </c>
      <c r="Z28">
        <f t="shared" si="12"/>
        <v>51.020408163265309</v>
      </c>
      <c r="AA28">
        <v>1363.09</v>
      </c>
      <c r="AB28">
        <f t="shared" si="13"/>
        <v>22.321428571428569</v>
      </c>
      <c r="AC28">
        <v>224.27</v>
      </c>
      <c r="AD28">
        <f t="shared" si="14"/>
        <v>16.339869281045754</v>
      </c>
      <c r="AE28">
        <v>193.5</v>
      </c>
      <c r="AF28">
        <f t="shared" si="15"/>
        <v>29.06976744186046</v>
      </c>
      <c r="AG28">
        <v>347.86</v>
      </c>
      <c r="AH28">
        <f t="shared" si="16"/>
        <v>43.103448275862071</v>
      </c>
      <c r="AI28">
        <v>824.44</v>
      </c>
      <c r="AJ28">
        <f t="shared" si="17"/>
        <v>40.322580645161288</v>
      </c>
      <c r="AK28">
        <v>1225.1199999999999</v>
      </c>
      <c r="AL28">
        <f t="shared" si="18"/>
        <v>45.45454545454546</v>
      </c>
      <c r="AM28">
        <v>1142.6400000000001</v>
      </c>
      <c r="AN28">
        <f t="shared" si="19"/>
        <v>39.682539682539684</v>
      </c>
      <c r="AO28">
        <v>424.21</v>
      </c>
      <c r="AP28">
        <f t="shared" si="20"/>
        <v>44.642857142857139</v>
      </c>
      <c r="AQ28">
        <v>1577.99</v>
      </c>
      <c r="AR28">
        <f t="shared" si="21"/>
        <v>24.03846153846154</v>
      </c>
      <c r="AS28">
        <v>243.94</v>
      </c>
      <c r="AT28">
        <f t="shared" si="22"/>
        <v>35.714285714285715</v>
      </c>
      <c r="AU28">
        <v>440.65</v>
      </c>
      <c r="AV28">
        <f t="shared" si="23"/>
        <v>42.372881355932201</v>
      </c>
      <c r="AW28">
        <v>2295.5500000000002</v>
      </c>
    </row>
    <row r="29" spans="1:49" x14ac:dyDescent="0.65">
      <c r="A29">
        <v>2.86</v>
      </c>
      <c r="B29">
        <f t="shared" si="0"/>
        <v>29.885057471264364</v>
      </c>
      <c r="C29">
        <v>237</v>
      </c>
      <c r="D29">
        <f t="shared" si="1"/>
        <v>28.260869565217394</v>
      </c>
      <c r="E29">
        <v>135.96899999999999</v>
      </c>
      <c r="F29">
        <f t="shared" si="2"/>
        <v>13.471502590673573</v>
      </c>
      <c r="G29">
        <v>132.30199999999999</v>
      </c>
      <c r="H29">
        <f t="shared" si="3"/>
        <v>30.952380952380949</v>
      </c>
      <c r="I29">
        <v>135.17099999999999</v>
      </c>
      <c r="J29">
        <f t="shared" si="4"/>
        <v>35.616438356164387</v>
      </c>
      <c r="K29">
        <v>146.446</v>
      </c>
      <c r="L29">
        <f t="shared" si="5"/>
        <v>44.067796610169488</v>
      </c>
      <c r="M29">
        <v>1147.3699999999999</v>
      </c>
      <c r="N29">
        <f t="shared" si="6"/>
        <v>29.545454545454547</v>
      </c>
      <c r="O29">
        <v>388.09</v>
      </c>
      <c r="P29">
        <f t="shared" si="7"/>
        <v>32.911392405063289</v>
      </c>
      <c r="Q29">
        <v>274.56</v>
      </c>
      <c r="R29">
        <f t="shared" si="8"/>
        <v>24.528301886792452</v>
      </c>
      <c r="S29">
        <v>133.62299999999999</v>
      </c>
      <c r="T29">
        <f t="shared" si="9"/>
        <v>38.805970149253724</v>
      </c>
      <c r="U29">
        <v>550.55999999999995</v>
      </c>
      <c r="V29">
        <f t="shared" si="10"/>
        <v>35.13513513513513</v>
      </c>
      <c r="W29">
        <v>137.61600000000001</v>
      </c>
      <c r="X29">
        <f t="shared" si="11"/>
        <v>49.056603773584904</v>
      </c>
      <c r="Y29">
        <v>1055.58</v>
      </c>
      <c r="Z29">
        <f t="shared" si="12"/>
        <v>53.061224489795919</v>
      </c>
      <c r="AA29">
        <v>1563.31</v>
      </c>
      <c r="AB29">
        <f t="shared" si="13"/>
        <v>23.214285714285712</v>
      </c>
      <c r="AC29">
        <v>216.17</v>
      </c>
      <c r="AD29">
        <f t="shared" si="14"/>
        <v>16.993464052287582</v>
      </c>
      <c r="AE29">
        <v>198.44</v>
      </c>
      <c r="AF29">
        <f t="shared" si="15"/>
        <v>30.232558139534881</v>
      </c>
      <c r="AG29">
        <v>363.16</v>
      </c>
      <c r="AH29">
        <f t="shared" si="16"/>
        <v>44.827586206896555</v>
      </c>
      <c r="AI29">
        <v>1014.03</v>
      </c>
      <c r="AJ29">
        <f t="shared" si="17"/>
        <v>41.935483870967737</v>
      </c>
      <c r="AK29">
        <v>1383.99</v>
      </c>
      <c r="AL29">
        <f t="shared" si="18"/>
        <v>47.272727272727273</v>
      </c>
      <c r="AM29">
        <v>1476.59</v>
      </c>
      <c r="AN29">
        <f t="shared" si="19"/>
        <v>41.269841269841265</v>
      </c>
      <c r="AO29">
        <v>473.05</v>
      </c>
      <c r="AP29">
        <f t="shared" si="20"/>
        <v>46.428571428571423</v>
      </c>
      <c r="AQ29">
        <v>2008.24</v>
      </c>
      <c r="AR29">
        <f t="shared" si="21"/>
        <v>25</v>
      </c>
      <c r="AS29">
        <v>247.03</v>
      </c>
      <c r="AT29">
        <f t="shared" si="22"/>
        <v>37.142857142857139</v>
      </c>
      <c r="AU29">
        <v>506.55</v>
      </c>
      <c r="AV29">
        <f t="shared" si="23"/>
        <v>44.067796610169488</v>
      </c>
      <c r="AW29">
        <v>2705.46</v>
      </c>
    </row>
    <row r="30" spans="1:49" x14ac:dyDescent="0.65">
      <c r="A30">
        <v>2.97</v>
      </c>
      <c r="B30">
        <f t="shared" si="0"/>
        <v>31.03448275862069</v>
      </c>
      <c r="C30">
        <v>258</v>
      </c>
      <c r="D30">
        <f t="shared" si="1"/>
        <v>29.347826086956523</v>
      </c>
      <c r="E30">
        <v>134.59700000000001</v>
      </c>
      <c r="F30">
        <f t="shared" si="2"/>
        <v>13.989637305699482</v>
      </c>
      <c r="G30">
        <v>138.506</v>
      </c>
      <c r="H30">
        <f t="shared" si="3"/>
        <v>32.142857142857146</v>
      </c>
      <c r="I30">
        <v>134.851</v>
      </c>
      <c r="J30">
        <f t="shared" si="4"/>
        <v>36.986301369863014</v>
      </c>
      <c r="K30">
        <v>147.673</v>
      </c>
      <c r="L30">
        <f t="shared" si="5"/>
        <v>45.762711864406782</v>
      </c>
      <c r="M30">
        <v>1360.67</v>
      </c>
      <c r="N30">
        <f t="shared" si="6"/>
        <v>30.681818181818183</v>
      </c>
      <c r="O30">
        <v>387.87</v>
      </c>
      <c r="P30">
        <f t="shared" si="7"/>
        <v>34.177215189873422</v>
      </c>
      <c r="Q30">
        <v>281.18</v>
      </c>
      <c r="R30">
        <f t="shared" si="8"/>
        <v>25.471698113207548</v>
      </c>
      <c r="S30">
        <v>136.32409999999999</v>
      </c>
      <c r="T30">
        <f t="shared" si="9"/>
        <v>40.298507462686565</v>
      </c>
      <c r="U30">
        <v>652.95000000000005</v>
      </c>
      <c r="V30">
        <f t="shared" si="10"/>
        <v>36.486486486486484</v>
      </c>
      <c r="W30">
        <v>138.709</v>
      </c>
      <c r="X30">
        <f t="shared" si="11"/>
        <v>50.943396226415096</v>
      </c>
      <c r="Y30">
        <v>1167.04</v>
      </c>
      <c r="Z30">
        <f t="shared" si="12"/>
        <v>55.102040816326536</v>
      </c>
      <c r="AA30">
        <v>1938.21</v>
      </c>
      <c r="AB30">
        <f t="shared" si="13"/>
        <v>24.107142857142858</v>
      </c>
      <c r="AC30">
        <v>209.92</v>
      </c>
      <c r="AD30">
        <f t="shared" si="14"/>
        <v>17.647058823529417</v>
      </c>
      <c r="AE30">
        <v>202.6</v>
      </c>
      <c r="AF30">
        <f t="shared" si="15"/>
        <v>31.395348837209301</v>
      </c>
      <c r="AG30">
        <v>378.3</v>
      </c>
      <c r="AH30">
        <f t="shared" si="16"/>
        <v>46.551724137931039</v>
      </c>
      <c r="AI30">
        <v>1270.1099999999999</v>
      </c>
      <c r="AJ30">
        <f t="shared" si="17"/>
        <v>43.548387096774192</v>
      </c>
      <c r="AK30">
        <v>1649.74</v>
      </c>
      <c r="AL30">
        <f t="shared" si="18"/>
        <v>49.090909090909093</v>
      </c>
      <c r="AM30">
        <v>1838.47</v>
      </c>
      <c r="AN30">
        <f t="shared" si="19"/>
        <v>42.857142857142861</v>
      </c>
      <c r="AO30">
        <v>529.20000000000005</v>
      </c>
      <c r="AP30">
        <f t="shared" si="20"/>
        <v>48.214285714285715</v>
      </c>
      <c r="AQ30">
        <v>2423.98</v>
      </c>
      <c r="AR30">
        <f t="shared" si="21"/>
        <v>25.961538461538463</v>
      </c>
      <c r="AS30">
        <v>244.4</v>
      </c>
      <c r="AT30">
        <f t="shared" si="22"/>
        <v>38.571428571428577</v>
      </c>
      <c r="AU30">
        <v>544.91</v>
      </c>
      <c r="AV30">
        <f t="shared" si="23"/>
        <v>45.762711864406782</v>
      </c>
      <c r="AW30">
        <v>3207.62</v>
      </c>
    </row>
    <row r="31" spans="1:49" x14ac:dyDescent="0.65">
      <c r="A31">
        <v>3.08</v>
      </c>
      <c r="B31">
        <f t="shared" si="0"/>
        <v>32.183908045977013</v>
      </c>
      <c r="C31">
        <v>252</v>
      </c>
      <c r="D31">
        <f t="shared" si="1"/>
        <v>30.434782608695656</v>
      </c>
      <c r="E31">
        <v>137.83799999999999</v>
      </c>
      <c r="F31">
        <f t="shared" si="2"/>
        <v>14.507772020725387</v>
      </c>
      <c r="G31">
        <v>130.565</v>
      </c>
      <c r="H31">
        <f t="shared" si="3"/>
        <v>33.333333333333329</v>
      </c>
      <c r="I31">
        <v>140.68899999999999</v>
      </c>
      <c r="J31">
        <f t="shared" si="4"/>
        <v>38.356164383561648</v>
      </c>
      <c r="K31">
        <v>148.99600000000001</v>
      </c>
      <c r="L31">
        <f t="shared" si="5"/>
        <v>47.457627118644069</v>
      </c>
      <c r="M31">
        <v>1625.06</v>
      </c>
      <c r="N31">
        <f t="shared" si="6"/>
        <v>31.818181818181817</v>
      </c>
      <c r="O31">
        <v>395.64</v>
      </c>
      <c r="P31">
        <f t="shared" si="7"/>
        <v>35.443037974683541</v>
      </c>
      <c r="Q31">
        <v>290.33999999999997</v>
      </c>
      <c r="R31">
        <f t="shared" si="8"/>
        <v>26.415094339622641</v>
      </c>
      <c r="S31">
        <v>137.81200000000001</v>
      </c>
      <c r="T31">
        <f t="shared" si="9"/>
        <v>41.791044776119399</v>
      </c>
      <c r="U31">
        <v>686.04</v>
      </c>
      <c r="V31">
        <f t="shared" si="10"/>
        <v>37.837837837837832</v>
      </c>
      <c r="W31">
        <v>145.26300000000001</v>
      </c>
      <c r="X31">
        <f t="shared" si="11"/>
        <v>52.830188679245282</v>
      </c>
      <c r="Y31">
        <v>1364.05</v>
      </c>
      <c r="Z31">
        <f t="shared" si="12"/>
        <v>57.142857142857153</v>
      </c>
      <c r="AA31">
        <v>2226.4699999999998</v>
      </c>
      <c r="AB31">
        <f t="shared" si="13"/>
        <v>25</v>
      </c>
      <c r="AC31">
        <v>213.06</v>
      </c>
      <c r="AD31">
        <f t="shared" si="14"/>
        <v>18.300653594771244</v>
      </c>
      <c r="AE31">
        <v>198.16</v>
      </c>
      <c r="AF31">
        <f t="shared" si="15"/>
        <v>32.558139534883715</v>
      </c>
      <c r="AG31">
        <v>402.01</v>
      </c>
      <c r="AH31">
        <f t="shared" si="16"/>
        <v>48.275862068965516</v>
      </c>
      <c r="AI31">
        <v>1497.14</v>
      </c>
      <c r="AJ31">
        <f t="shared" si="17"/>
        <v>45.161290322580641</v>
      </c>
      <c r="AK31">
        <v>1935.09</v>
      </c>
      <c r="AL31">
        <f t="shared" si="18"/>
        <v>50.909090909090914</v>
      </c>
      <c r="AM31">
        <v>2180.0300000000002</v>
      </c>
      <c r="AN31">
        <f t="shared" si="19"/>
        <v>44.44444444444445</v>
      </c>
      <c r="AO31">
        <v>600.72</v>
      </c>
      <c r="AP31">
        <f t="shared" si="20"/>
        <v>50</v>
      </c>
      <c r="AQ31">
        <v>3007.91</v>
      </c>
      <c r="AR31">
        <f t="shared" si="21"/>
        <v>26.923076923076927</v>
      </c>
      <c r="AS31">
        <v>248.27</v>
      </c>
      <c r="AT31">
        <f t="shared" si="22"/>
        <v>40</v>
      </c>
      <c r="AU31">
        <v>631.1</v>
      </c>
      <c r="AV31">
        <f t="shared" si="23"/>
        <v>47.457627118644069</v>
      </c>
      <c r="AW31">
        <v>3520.6</v>
      </c>
    </row>
    <row r="32" spans="1:49" x14ac:dyDescent="0.65">
      <c r="A32">
        <v>3.19</v>
      </c>
      <c r="B32">
        <f t="shared" si="0"/>
        <v>33.333333333333329</v>
      </c>
      <c r="C32">
        <v>243</v>
      </c>
      <c r="D32">
        <f t="shared" si="1"/>
        <v>31.521739130434785</v>
      </c>
      <c r="E32">
        <v>137.172</v>
      </c>
      <c r="F32">
        <f t="shared" si="2"/>
        <v>15.025906735751295</v>
      </c>
      <c r="G32">
        <v>127.724</v>
      </c>
      <c r="H32">
        <f t="shared" si="3"/>
        <v>34.523809523809526</v>
      </c>
      <c r="I32">
        <v>133.52600000000001</v>
      </c>
      <c r="J32">
        <f t="shared" si="4"/>
        <v>39.726027397260275</v>
      </c>
      <c r="K32">
        <v>153.63300000000001</v>
      </c>
      <c r="L32">
        <f t="shared" si="5"/>
        <v>49.152542372881349</v>
      </c>
      <c r="M32">
        <v>1944.87</v>
      </c>
      <c r="N32">
        <f t="shared" si="6"/>
        <v>32.954545454545453</v>
      </c>
      <c r="O32">
        <v>437.62</v>
      </c>
      <c r="P32">
        <f t="shared" si="7"/>
        <v>36.708860759493675</v>
      </c>
      <c r="Q32">
        <v>297.14</v>
      </c>
      <c r="R32">
        <f t="shared" si="8"/>
        <v>27.358490566037734</v>
      </c>
      <c r="S32">
        <v>140.1534</v>
      </c>
      <c r="T32">
        <f t="shared" si="9"/>
        <v>43.283582089552233</v>
      </c>
      <c r="U32">
        <v>672.02</v>
      </c>
      <c r="V32">
        <f t="shared" si="10"/>
        <v>39.189189189189186</v>
      </c>
      <c r="W32">
        <v>143.47800000000001</v>
      </c>
      <c r="X32">
        <f t="shared" si="11"/>
        <v>54.716981132075468</v>
      </c>
      <c r="Y32">
        <v>1562.92</v>
      </c>
      <c r="Z32">
        <f t="shared" si="12"/>
        <v>59.183673469387756</v>
      </c>
      <c r="AA32">
        <v>2477.2600000000002</v>
      </c>
      <c r="AB32">
        <f t="shared" si="13"/>
        <v>25.892857142857139</v>
      </c>
      <c r="AC32">
        <v>211.56</v>
      </c>
      <c r="AD32">
        <f t="shared" si="14"/>
        <v>18.954248366013076</v>
      </c>
      <c r="AE32">
        <v>210.34</v>
      </c>
      <c r="AF32">
        <f t="shared" si="15"/>
        <v>33.720930232558139</v>
      </c>
      <c r="AG32">
        <v>414.97</v>
      </c>
      <c r="AH32">
        <f t="shared" si="16"/>
        <v>50</v>
      </c>
      <c r="AI32">
        <v>1676.07</v>
      </c>
      <c r="AJ32">
        <f t="shared" si="17"/>
        <v>46.774193548387096</v>
      </c>
      <c r="AK32">
        <v>2248.88</v>
      </c>
      <c r="AL32">
        <f t="shared" si="18"/>
        <v>52.72727272727272</v>
      </c>
      <c r="AM32">
        <v>2622.15</v>
      </c>
      <c r="AN32">
        <f t="shared" si="19"/>
        <v>46.031746031746032</v>
      </c>
      <c r="AO32">
        <v>700.51</v>
      </c>
      <c r="AP32">
        <f t="shared" si="20"/>
        <v>51.785714285714278</v>
      </c>
      <c r="AQ32">
        <v>3381.5</v>
      </c>
      <c r="AR32">
        <f t="shared" si="21"/>
        <v>27.884615384615387</v>
      </c>
      <c r="AS32">
        <v>248.27</v>
      </c>
      <c r="AT32">
        <f t="shared" si="22"/>
        <v>41.428571428571423</v>
      </c>
      <c r="AU32">
        <v>793.38</v>
      </c>
      <c r="AV32">
        <f t="shared" si="23"/>
        <v>49.152542372881349</v>
      </c>
      <c r="AW32">
        <v>3697.07</v>
      </c>
    </row>
    <row r="33" spans="1:49" x14ac:dyDescent="0.65">
      <c r="A33">
        <v>3.3</v>
      </c>
      <c r="B33">
        <f t="shared" si="0"/>
        <v>34.482758620689651</v>
      </c>
      <c r="C33">
        <v>267</v>
      </c>
      <c r="D33">
        <f t="shared" si="1"/>
        <v>32.608695652173914</v>
      </c>
      <c r="E33">
        <v>137.93799999999999</v>
      </c>
      <c r="F33">
        <f t="shared" si="2"/>
        <v>15.544041450777202</v>
      </c>
      <c r="G33">
        <v>132.63499999999999</v>
      </c>
      <c r="H33">
        <f t="shared" si="3"/>
        <v>35.714285714285708</v>
      </c>
      <c r="I33">
        <v>135.58199999999999</v>
      </c>
      <c r="J33">
        <f t="shared" si="4"/>
        <v>41.095890410958908</v>
      </c>
      <c r="K33">
        <v>150.042</v>
      </c>
      <c r="L33">
        <f t="shared" si="5"/>
        <v>50.847457627118644</v>
      </c>
      <c r="M33">
        <v>2363.7399999999998</v>
      </c>
      <c r="N33">
        <f t="shared" si="6"/>
        <v>34.090909090909086</v>
      </c>
      <c r="O33">
        <v>440.99</v>
      </c>
      <c r="P33">
        <f t="shared" si="7"/>
        <v>37.974683544303801</v>
      </c>
      <c r="Q33">
        <v>315.33999999999997</v>
      </c>
      <c r="R33">
        <f t="shared" si="8"/>
        <v>28.30188679245283</v>
      </c>
      <c r="S33">
        <v>139.62860000000001</v>
      </c>
      <c r="T33">
        <f t="shared" si="9"/>
        <v>44.776119402985074</v>
      </c>
      <c r="U33">
        <v>694.47</v>
      </c>
      <c r="V33">
        <f t="shared" si="10"/>
        <v>40.54054054054054</v>
      </c>
      <c r="W33">
        <v>140.25200000000001</v>
      </c>
      <c r="X33">
        <f t="shared" si="11"/>
        <v>56.60377358490566</v>
      </c>
      <c r="Y33">
        <v>1842.37</v>
      </c>
      <c r="Z33">
        <f t="shared" si="12"/>
        <v>61.224489795918366</v>
      </c>
      <c r="AA33">
        <v>2779.23</v>
      </c>
      <c r="AB33">
        <f t="shared" si="13"/>
        <v>26.785714285714285</v>
      </c>
      <c r="AC33">
        <v>223.63</v>
      </c>
      <c r="AD33">
        <f t="shared" si="14"/>
        <v>19.607843137254903</v>
      </c>
      <c r="AE33">
        <v>217.92</v>
      </c>
      <c r="AF33">
        <f t="shared" si="15"/>
        <v>34.883720930232556</v>
      </c>
      <c r="AG33">
        <v>428.89</v>
      </c>
      <c r="AH33">
        <f t="shared" si="16"/>
        <v>51.724137931034484</v>
      </c>
      <c r="AI33">
        <v>1917.05</v>
      </c>
      <c r="AJ33">
        <f t="shared" si="17"/>
        <v>48.387096774193544</v>
      </c>
      <c r="AK33">
        <v>2461.96</v>
      </c>
      <c r="AL33">
        <f t="shared" si="18"/>
        <v>54.54545454545454</v>
      </c>
      <c r="AM33">
        <v>3178.12</v>
      </c>
      <c r="AN33">
        <f t="shared" si="19"/>
        <v>47.619047619047613</v>
      </c>
      <c r="AO33">
        <v>850.51</v>
      </c>
      <c r="AP33">
        <f t="shared" si="20"/>
        <v>53.571428571428569</v>
      </c>
      <c r="AQ33">
        <v>3742.99</v>
      </c>
      <c r="AR33">
        <f t="shared" si="21"/>
        <v>28.846153846153843</v>
      </c>
      <c r="AS33">
        <v>238.29</v>
      </c>
      <c r="AT33">
        <f t="shared" si="22"/>
        <v>42.857142857142854</v>
      </c>
      <c r="AU33">
        <v>1000.68</v>
      </c>
      <c r="AV33">
        <f t="shared" si="23"/>
        <v>50.847457627118644</v>
      </c>
      <c r="AW33">
        <v>3843.97</v>
      </c>
    </row>
    <row r="34" spans="1:49" x14ac:dyDescent="0.65">
      <c r="A34">
        <v>3.41</v>
      </c>
      <c r="B34">
        <f t="shared" si="0"/>
        <v>35.632183908045981</v>
      </c>
      <c r="C34">
        <v>260</v>
      </c>
      <c r="D34">
        <f t="shared" si="1"/>
        <v>33.695652173913047</v>
      </c>
      <c r="E34">
        <v>136.38800000000001</v>
      </c>
      <c r="F34">
        <f t="shared" si="2"/>
        <v>16.062176165803109</v>
      </c>
      <c r="G34">
        <v>129.5</v>
      </c>
      <c r="H34">
        <f t="shared" si="3"/>
        <v>36.904761904761905</v>
      </c>
      <c r="I34">
        <v>136.85400000000001</v>
      </c>
      <c r="J34">
        <f t="shared" si="4"/>
        <v>42.465753424657535</v>
      </c>
      <c r="K34">
        <v>152.304</v>
      </c>
      <c r="L34">
        <f t="shared" si="5"/>
        <v>52.542372881355938</v>
      </c>
      <c r="M34">
        <v>2711.9</v>
      </c>
      <c r="N34">
        <f t="shared" si="6"/>
        <v>35.227272727272727</v>
      </c>
      <c r="O34">
        <v>475.57</v>
      </c>
      <c r="P34">
        <f t="shared" si="7"/>
        <v>39.240506329113927</v>
      </c>
      <c r="Q34">
        <v>308.68</v>
      </c>
      <c r="R34">
        <f t="shared" si="8"/>
        <v>29.245283018867923</v>
      </c>
      <c r="S34">
        <v>137.59729999999999</v>
      </c>
      <c r="T34">
        <f t="shared" si="9"/>
        <v>46.268656716417908</v>
      </c>
      <c r="U34">
        <v>764.42</v>
      </c>
      <c r="V34">
        <f t="shared" si="10"/>
        <v>41.891891891891895</v>
      </c>
      <c r="W34">
        <v>141.96700000000001</v>
      </c>
      <c r="X34">
        <f t="shared" si="11"/>
        <v>58.490566037735846</v>
      </c>
      <c r="Y34">
        <v>2037.42</v>
      </c>
      <c r="Z34">
        <f t="shared" si="12"/>
        <v>63.265306122448983</v>
      </c>
      <c r="AA34">
        <v>3095.36</v>
      </c>
      <c r="AB34">
        <f t="shared" si="13"/>
        <v>27.678571428571431</v>
      </c>
      <c r="AC34">
        <v>222.39</v>
      </c>
      <c r="AD34">
        <f t="shared" si="14"/>
        <v>20.261437908496735</v>
      </c>
      <c r="AE34">
        <v>222.4</v>
      </c>
      <c r="AF34">
        <f t="shared" si="15"/>
        <v>36.046511627906973</v>
      </c>
      <c r="AG34">
        <v>447.83</v>
      </c>
      <c r="AH34">
        <f t="shared" si="16"/>
        <v>53.448275862068975</v>
      </c>
      <c r="AI34">
        <v>2208.39</v>
      </c>
      <c r="AJ34">
        <f t="shared" si="17"/>
        <v>50</v>
      </c>
      <c r="AK34">
        <v>2546.7800000000002</v>
      </c>
      <c r="AL34">
        <f t="shared" si="18"/>
        <v>56.363636363636374</v>
      </c>
      <c r="AM34">
        <v>3650.69</v>
      </c>
      <c r="AN34">
        <f t="shared" si="19"/>
        <v>49.206349206349209</v>
      </c>
      <c r="AO34">
        <v>977.03</v>
      </c>
      <c r="AP34">
        <f t="shared" si="20"/>
        <v>55.357142857142861</v>
      </c>
      <c r="AQ34">
        <v>4121.01</v>
      </c>
      <c r="AR34">
        <f t="shared" si="21"/>
        <v>29.807692307692314</v>
      </c>
      <c r="AS34">
        <v>236.71</v>
      </c>
      <c r="AT34">
        <f t="shared" si="22"/>
        <v>44.285714285714285</v>
      </c>
      <c r="AU34">
        <v>1208.67</v>
      </c>
      <c r="AV34">
        <f t="shared" si="23"/>
        <v>52.542372881355938</v>
      </c>
      <c r="AW34">
        <v>3986.4</v>
      </c>
    </row>
    <row r="35" spans="1:49" x14ac:dyDescent="0.65">
      <c r="A35">
        <v>3.52</v>
      </c>
      <c r="B35">
        <f t="shared" si="0"/>
        <v>36.781609195402297</v>
      </c>
      <c r="C35">
        <v>253</v>
      </c>
      <c r="D35">
        <f t="shared" si="1"/>
        <v>34.782608695652179</v>
      </c>
      <c r="E35">
        <v>137.44200000000001</v>
      </c>
      <c r="F35">
        <f t="shared" si="2"/>
        <v>16.580310880829018</v>
      </c>
      <c r="G35">
        <v>127.626</v>
      </c>
      <c r="H35">
        <f t="shared" si="3"/>
        <v>38.095238095238095</v>
      </c>
      <c r="I35">
        <v>138.755</v>
      </c>
      <c r="J35">
        <f t="shared" si="4"/>
        <v>43.835616438356169</v>
      </c>
      <c r="K35">
        <v>153.321</v>
      </c>
      <c r="L35">
        <f t="shared" si="5"/>
        <v>54.237288135593218</v>
      </c>
      <c r="M35">
        <v>3058.91</v>
      </c>
      <c r="N35">
        <f t="shared" si="6"/>
        <v>36.363636363636367</v>
      </c>
      <c r="O35">
        <v>478.43</v>
      </c>
      <c r="P35">
        <f t="shared" si="7"/>
        <v>40.506329113924053</v>
      </c>
      <c r="Q35">
        <v>313.72000000000003</v>
      </c>
      <c r="R35">
        <f t="shared" si="8"/>
        <v>30.188679245283019</v>
      </c>
      <c r="S35">
        <v>134.14160000000001</v>
      </c>
      <c r="T35">
        <f t="shared" si="9"/>
        <v>47.761194029850742</v>
      </c>
      <c r="U35">
        <v>864.67</v>
      </c>
      <c r="V35">
        <f t="shared" si="10"/>
        <v>43.243243243243242</v>
      </c>
      <c r="W35">
        <v>139.65700000000001</v>
      </c>
      <c r="X35">
        <f t="shared" si="11"/>
        <v>60.377358490566039</v>
      </c>
      <c r="Y35">
        <v>2208.33</v>
      </c>
      <c r="Z35">
        <f t="shared" si="12"/>
        <v>65.306122448979593</v>
      </c>
      <c r="AA35">
        <v>3299.63</v>
      </c>
      <c r="AB35">
        <f t="shared" si="13"/>
        <v>28.571428571428569</v>
      </c>
      <c r="AC35">
        <v>224.43</v>
      </c>
      <c r="AD35">
        <f t="shared" si="14"/>
        <v>20.915032679738566</v>
      </c>
      <c r="AE35">
        <v>222.86</v>
      </c>
      <c r="AF35">
        <f t="shared" si="15"/>
        <v>37.209302325581397</v>
      </c>
      <c r="AG35">
        <v>464.16</v>
      </c>
      <c r="AH35">
        <f t="shared" si="16"/>
        <v>55.172413793103445</v>
      </c>
      <c r="AI35">
        <v>2546.1999999999998</v>
      </c>
      <c r="AJ35">
        <f t="shared" si="17"/>
        <v>51.612903225806448</v>
      </c>
      <c r="AK35">
        <v>2557.5500000000002</v>
      </c>
      <c r="AL35">
        <f t="shared" si="18"/>
        <v>58.18181818181818</v>
      </c>
      <c r="AM35">
        <v>4095.49</v>
      </c>
      <c r="AN35">
        <f t="shared" si="19"/>
        <v>50.793650793650791</v>
      </c>
      <c r="AO35">
        <v>1152.32</v>
      </c>
      <c r="AP35">
        <f t="shared" si="20"/>
        <v>57.142857142857139</v>
      </c>
      <c r="AQ35">
        <v>4397.87</v>
      </c>
      <c r="AR35">
        <f t="shared" si="21"/>
        <v>30.76923076923077</v>
      </c>
      <c r="AS35">
        <v>247.73</v>
      </c>
      <c r="AT35">
        <f t="shared" si="22"/>
        <v>45.714285714285715</v>
      </c>
      <c r="AU35">
        <v>1511.97</v>
      </c>
      <c r="AV35">
        <f t="shared" si="23"/>
        <v>54.237288135593218</v>
      </c>
      <c r="AW35">
        <v>4000.43</v>
      </c>
    </row>
    <row r="36" spans="1:49" x14ac:dyDescent="0.65">
      <c r="A36">
        <v>3.63</v>
      </c>
      <c r="B36">
        <f t="shared" si="0"/>
        <v>37.931034482758619</v>
      </c>
      <c r="C36">
        <v>261</v>
      </c>
      <c r="D36">
        <f t="shared" si="1"/>
        <v>35.869565217391312</v>
      </c>
      <c r="E36">
        <v>138.99600000000001</v>
      </c>
      <c r="F36">
        <f t="shared" si="2"/>
        <v>17.098445595854923</v>
      </c>
      <c r="G36">
        <v>132.768</v>
      </c>
      <c r="H36">
        <f t="shared" si="3"/>
        <v>39.285714285714285</v>
      </c>
      <c r="I36">
        <v>137.81299999999999</v>
      </c>
      <c r="J36">
        <f t="shared" si="4"/>
        <v>45.205479452054796</v>
      </c>
      <c r="K36">
        <v>147.928</v>
      </c>
      <c r="L36">
        <f t="shared" si="5"/>
        <v>55.932203389830505</v>
      </c>
      <c r="M36">
        <v>3304.82</v>
      </c>
      <c r="N36">
        <f t="shared" si="6"/>
        <v>37.5</v>
      </c>
      <c r="O36">
        <v>475.74</v>
      </c>
      <c r="P36">
        <f t="shared" si="7"/>
        <v>41.77215189873418</v>
      </c>
      <c r="Q36">
        <v>329.65</v>
      </c>
      <c r="R36">
        <f t="shared" si="8"/>
        <v>31.132075471698112</v>
      </c>
      <c r="S36">
        <v>137.089</v>
      </c>
      <c r="T36">
        <f t="shared" si="9"/>
        <v>49.253731343283583</v>
      </c>
      <c r="U36">
        <v>959.52</v>
      </c>
      <c r="V36">
        <f t="shared" si="10"/>
        <v>44.594594594594589</v>
      </c>
      <c r="W36">
        <v>141.447</v>
      </c>
      <c r="X36">
        <f t="shared" si="11"/>
        <v>62.264150943396224</v>
      </c>
      <c r="Y36">
        <v>2274.38</v>
      </c>
      <c r="Z36">
        <f t="shared" si="12"/>
        <v>67.346938775510196</v>
      </c>
      <c r="AA36">
        <v>3564.46</v>
      </c>
      <c r="AB36">
        <f t="shared" si="13"/>
        <v>29.464285714285715</v>
      </c>
      <c r="AC36">
        <v>219.71</v>
      </c>
      <c r="AD36">
        <f t="shared" si="14"/>
        <v>21.568627450980394</v>
      </c>
      <c r="AE36">
        <v>220.6</v>
      </c>
      <c r="AF36">
        <f t="shared" si="15"/>
        <v>38.372093023255808</v>
      </c>
      <c r="AG36">
        <v>511.91</v>
      </c>
      <c r="AH36">
        <f t="shared" si="16"/>
        <v>56.896551724137936</v>
      </c>
      <c r="AI36">
        <v>2781.93</v>
      </c>
      <c r="AJ36">
        <f t="shared" si="17"/>
        <v>53.225806451612897</v>
      </c>
      <c r="AK36">
        <v>2643.65</v>
      </c>
      <c r="AL36">
        <f t="shared" si="18"/>
        <v>60</v>
      </c>
      <c r="AM36">
        <v>4377.16</v>
      </c>
      <c r="AN36">
        <f t="shared" si="19"/>
        <v>52.380952380952387</v>
      </c>
      <c r="AO36">
        <v>1380.72</v>
      </c>
      <c r="AP36">
        <f t="shared" si="20"/>
        <v>58.928571428571431</v>
      </c>
      <c r="AQ36">
        <v>4413.1099999999997</v>
      </c>
      <c r="AR36">
        <f t="shared" si="21"/>
        <v>31.73076923076923</v>
      </c>
      <c r="AS36">
        <v>245.12</v>
      </c>
      <c r="AT36">
        <f t="shared" si="22"/>
        <v>47.142857142857139</v>
      </c>
      <c r="AU36">
        <v>1845.53</v>
      </c>
      <c r="AV36">
        <f t="shared" si="23"/>
        <v>55.932203389830505</v>
      </c>
      <c r="AW36">
        <v>3802.39</v>
      </c>
    </row>
    <row r="37" spans="1:49" x14ac:dyDescent="0.65">
      <c r="A37">
        <v>3.74</v>
      </c>
      <c r="B37">
        <f t="shared" si="0"/>
        <v>39.080459770114942</v>
      </c>
      <c r="C37">
        <v>266.79000000000002</v>
      </c>
      <c r="D37">
        <f t="shared" si="1"/>
        <v>36.956521739130437</v>
      </c>
      <c r="E37">
        <v>138.76599999999999</v>
      </c>
      <c r="F37">
        <f t="shared" si="2"/>
        <v>17.616580310880831</v>
      </c>
      <c r="G37">
        <v>129.87200000000001</v>
      </c>
      <c r="H37">
        <f t="shared" si="3"/>
        <v>40.476190476190474</v>
      </c>
      <c r="I37">
        <v>136.26300000000001</v>
      </c>
      <c r="J37">
        <f t="shared" si="4"/>
        <v>46.575342465753437</v>
      </c>
      <c r="K37">
        <v>148.25700000000001</v>
      </c>
      <c r="L37">
        <f t="shared" si="5"/>
        <v>57.627118644067799</v>
      </c>
      <c r="M37">
        <v>3478.04</v>
      </c>
      <c r="N37">
        <f t="shared" si="6"/>
        <v>38.63636363636364</v>
      </c>
      <c r="O37">
        <v>541.65</v>
      </c>
      <c r="P37">
        <f t="shared" si="7"/>
        <v>43.037974683544313</v>
      </c>
      <c r="Q37">
        <v>327.24</v>
      </c>
      <c r="R37">
        <f t="shared" si="8"/>
        <v>32.075471698113212</v>
      </c>
      <c r="S37">
        <v>138.87350000000001</v>
      </c>
      <c r="T37">
        <f t="shared" si="9"/>
        <v>50.746268656716417</v>
      </c>
      <c r="U37">
        <v>1042.58</v>
      </c>
      <c r="V37">
        <f t="shared" si="10"/>
        <v>45.945945945945944</v>
      </c>
      <c r="W37">
        <v>143.404</v>
      </c>
      <c r="X37">
        <f t="shared" si="11"/>
        <v>64.150943396226424</v>
      </c>
      <c r="Y37">
        <v>2259.0100000000002</v>
      </c>
      <c r="Z37">
        <f t="shared" si="12"/>
        <v>69.387755102040828</v>
      </c>
      <c r="AA37">
        <v>3446.38</v>
      </c>
      <c r="AB37">
        <f t="shared" si="13"/>
        <v>30.357142857142861</v>
      </c>
      <c r="AC37">
        <v>212.37</v>
      </c>
      <c r="AD37">
        <f t="shared" si="14"/>
        <v>22.222222222222225</v>
      </c>
      <c r="AE37">
        <v>232.79</v>
      </c>
      <c r="AF37">
        <f t="shared" si="15"/>
        <v>39.534883720930232</v>
      </c>
      <c r="AG37">
        <v>578.17999999999995</v>
      </c>
      <c r="AH37">
        <f t="shared" si="16"/>
        <v>58.62068965517242</v>
      </c>
      <c r="AI37">
        <v>2932.68</v>
      </c>
      <c r="AJ37">
        <f t="shared" si="17"/>
        <v>54.838709677419352</v>
      </c>
      <c r="AK37">
        <v>2755.93</v>
      </c>
      <c r="AL37">
        <f t="shared" si="18"/>
        <v>61.818181818181827</v>
      </c>
      <c r="AM37">
        <v>4405.4399999999996</v>
      </c>
      <c r="AN37">
        <f t="shared" si="19"/>
        <v>53.968253968253975</v>
      </c>
      <c r="AO37">
        <v>1648.34</v>
      </c>
      <c r="AP37">
        <f t="shared" si="20"/>
        <v>60.714285714285722</v>
      </c>
      <c r="AQ37">
        <v>4460.07</v>
      </c>
      <c r="AR37">
        <f t="shared" si="21"/>
        <v>32.692307692307701</v>
      </c>
      <c r="AS37">
        <v>243.03</v>
      </c>
      <c r="AT37">
        <f t="shared" si="22"/>
        <v>48.571428571428569</v>
      </c>
      <c r="AU37">
        <v>2170.11</v>
      </c>
      <c r="AV37">
        <f t="shared" si="23"/>
        <v>57.627118644067799</v>
      </c>
      <c r="AW37">
        <v>3721.29</v>
      </c>
    </row>
    <row r="38" spans="1:49" x14ac:dyDescent="0.65">
      <c r="A38">
        <v>3.85</v>
      </c>
      <c r="B38">
        <f t="shared" si="0"/>
        <v>40.229885057471265</v>
      </c>
      <c r="C38">
        <v>265.81</v>
      </c>
      <c r="D38">
        <f t="shared" si="1"/>
        <v>38.04347826086957</v>
      </c>
      <c r="E38">
        <v>140.07</v>
      </c>
      <c r="F38">
        <f t="shared" si="2"/>
        <v>18.134715025906736</v>
      </c>
      <c r="G38">
        <v>133.87100000000001</v>
      </c>
      <c r="H38">
        <f t="shared" si="3"/>
        <v>41.666666666666671</v>
      </c>
      <c r="I38">
        <v>139.107</v>
      </c>
      <c r="J38">
        <f t="shared" si="4"/>
        <v>47.945205479452056</v>
      </c>
      <c r="K38">
        <v>153.60499999999999</v>
      </c>
      <c r="L38">
        <f t="shared" si="5"/>
        <v>59.322033898305079</v>
      </c>
      <c r="M38">
        <v>3643.29</v>
      </c>
      <c r="N38">
        <f t="shared" si="6"/>
        <v>39.772727272727273</v>
      </c>
      <c r="O38">
        <v>529.25</v>
      </c>
      <c r="P38">
        <f t="shared" si="7"/>
        <v>44.303797468354432</v>
      </c>
      <c r="Q38">
        <v>338.19</v>
      </c>
      <c r="R38">
        <f t="shared" si="8"/>
        <v>33.018867924528301</v>
      </c>
      <c r="S38">
        <v>136.07689999999999</v>
      </c>
      <c r="T38">
        <f t="shared" si="9"/>
        <v>52.238805970149251</v>
      </c>
      <c r="U38">
        <v>1153.44</v>
      </c>
      <c r="V38">
        <f t="shared" si="10"/>
        <v>47.297297297297298</v>
      </c>
      <c r="W38">
        <v>145.04</v>
      </c>
      <c r="X38">
        <f t="shared" si="11"/>
        <v>66.037735849056602</v>
      </c>
      <c r="Y38">
        <v>2307.6799999999998</v>
      </c>
      <c r="Z38">
        <f t="shared" si="12"/>
        <v>71.428571428571431</v>
      </c>
      <c r="AA38">
        <v>3308.64</v>
      </c>
      <c r="AB38">
        <f t="shared" si="13"/>
        <v>31.25</v>
      </c>
      <c r="AC38">
        <v>236.09</v>
      </c>
      <c r="AD38">
        <f t="shared" si="14"/>
        <v>22.875816993464053</v>
      </c>
      <c r="AE38">
        <v>237.61</v>
      </c>
      <c r="AF38">
        <f t="shared" si="15"/>
        <v>40.697674418604649</v>
      </c>
      <c r="AG38">
        <v>650.22</v>
      </c>
      <c r="AH38">
        <f t="shared" si="16"/>
        <v>60.344827586206897</v>
      </c>
      <c r="AI38">
        <v>3044.67</v>
      </c>
      <c r="AJ38">
        <f t="shared" si="17"/>
        <v>56.451612903225801</v>
      </c>
      <c r="AK38">
        <v>2670.59</v>
      </c>
      <c r="AL38">
        <f t="shared" si="18"/>
        <v>63.636363636363633</v>
      </c>
      <c r="AM38">
        <v>4254.68</v>
      </c>
      <c r="AN38">
        <f t="shared" si="19"/>
        <v>55.555555555555557</v>
      </c>
      <c r="AO38">
        <v>1922.11</v>
      </c>
      <c r="AP38">
        <f t="shared" si="20"/>
        <v>62.5</v>
      </c>
      <c r="AQ38">
        <v>4446.71</v>
      </c>
      <c r="AR38">
        <f t="shared" si="21"/>
        <v>33.653846153846153</v>
      </c>
      <c r="AS38">
        <v>248.16</v>
      </c>
      <c r="AT38">
        <f t="shared" si="22"/>
        <v>50</v>
      </c>
      <c r="AU38">
        <v>2481.54</v>
      </c>
      <c r="AV38">
        <f t="shared" si="23"/>
        <v>59.322033898305079</v>
      </c>
      <c r="AW38">
        <v>3513.63</v>
      </c>
    </row>
    <row r="39" spans="1:49" x14ac:dyDescent="0.65">
      <c r="A39">
        <v>3.96</v>
      </c>
      <c r="B39">
        <f t="shared" si="0"/>
        <v>41.379310344827587</v>
      </c>
      <c r="C39">
        <v>270</v>
      </c>
      <c r="D39">
        <f t="shared" si="1"/>
        <v>39.130434782608695</v>
      </c>
      <c r="E39">
        <v>136.30199999999999</v>
      </c>
      <c r="F39">
        <f t="shared" si="2"/>
        <v>18.652849740932641</v>
      </c>
      <c r="G39">
        <v>135.72999999999999</v>
      </c>
      <c r="H39">
        <f t="shared" si="3"/>
        <v>42.857142857142854</v>
      </c>
      <c r="I39">
        <v>138.583</v>
      </c>
      <c r="J39">
        <f t="shared" si="4"/>
        <v>49.31506849315069</v>
      </c>
      <c r="K39">
        <v>160.37700000000001</v>
      </c>
      <c r="L39">
        <f t="shared" si="5"/>
        <v>61.016949152542367</v>
      </c>
      <c r="M39">
        <v>3722.33</v>
      </c>
      <c r="N39">
        <f t="shared" si="6"/>
        <v>40.909090909090914</v>
      </c>
      <c r="O39">
        <v>534.23</v>
      </c>
      <c r="P39">
        <f t="shared" si="7"/>
        <v>45.569620253164558</v>
      </c>
      <c r="Q39">
        <v>368.92</v>
      </c>
      <c r="R39">
        <f t="shared" si="8"/>
        <v>33.962264150943398</v>
      </c>
      <c r="S39">
        <v>139.38919999999999</v>
      </c>
      <c r="T39">
        <f t="shared" si="9"/>
        <v>53.731343283582092</v>
      </c>
      <c r="U39">
        <v>1218.4000000000001</v>
      </c>
      <c r="V39">
        <f t="shared" si="10"/>
        <v>48.648648648648646</v>
      </c>
      <c r="W39">
        <v>149.923</v>
      </c>
      <c r="X39">
        <f t="shared" si="11"/>
        <v>67.924528301886795</v>
      </c>
      <c r="Y39">
        <v>2212.67</v>
      </c>
      <c r="Z39">
        <f t="shared" si="12"/>
        <v>73.469387755102048</v>
      </c>
      <c r="AA39">
        <v>3163.66</v>
      </c>
      <c r="AB39">
        <f t="shared" si="13"/>
        <v>32.142857142857139</v>
      </c>
      <c r="AC39">
        <v>243.8</v>
      </c>
      <c r="AD39">
        <f t="shared" si="14"/>
        <v>23.529411764705884</v>
      </c>
      <c r="AE39">
        <v>233.76</v>
      </c>
      <c r="AF39">
        <f t="shared" si="15"/>
        <v>41.860465116279066</v>
      </c>
      <c r="AG39">
        <v>739.65</v>
      </c>
      <c r="AH39">
        <f t="shared" si="16"/>
        <v>62.068965517241381</v>
      </c>
      <c r="AI39">
        <v>3019.79</v>
      </c>
      <c r="AJ39">
        <f t="shared" si="17"/>
        <v>58.064516129032249</v>
      </c>
      <c r="AK39">
        <v>2593.88</v>
      </c>
      <c r="AL39">
        <f t="shared" si="18"/>
        <v>65.454545454545453</v>
      </c>
      <c r="AM39">
        <v>4001.78</v>
      </c>
      <c r="AN39">
        <f t="shared" si="19"/>
        <v>57.142857142857139</v>
      </c>
      <c r="AO39">
        <v>2165.9</v>
      </c>
      <c r="AP39">
        <f t="shared" si="20"/>
        <v>64.285714285714278</v>
      </c>
      <c r="AQ39">
        <v>4263.03</v>
      </c>
      <c r="AR39">
        <f t="shared" si="21"/>
        <v>34.615384615384613</v>
      </c>
      <c r="AS39">
        <v>251.85</v>
      </c>
      <c r="AT39">
        <f t="shared" si="22"/>
        <v>51.428571428571423</v>
      </c>
      <c r="AU39">
        <v>2845.08</v>
      </c>
      <c r="AV39">
        <f t="shared" si="23"/>
        <v>61.016949152542367</v>
      </c>
      <c r="AW39">
        <v>3328.99</v>
      </c>
    </row>
    <row r="40" spans="1:49" x14ac:dyDescent="0.65">
      <c r="A40">
        <v>4.07</v>
      </c>
      <c r="B40">
        <f t="shared" si="0"/>
        <v>42.52873563218391</v>
      </c>
      <c r="C40">
        <v>277.58</v>
      </c>
      <c r="D40">
        <f t="shared" si="1"/>
        <v>40.217391304347835</v>
      </c>
      <c r="E40">
        <v>135.827</v>
      </c>
      <c r="F40">
        <f t="shared" si="2"/>
        <v>19.17098445595855</v>
      </c>
      <c r="G40">
        <v>133.00700000000001</v>
      </c>
      <c r="H40">
        <f t="shared" si="3"/>
        <v>44.047619047619051</v>
      </c>
      <c r="I40">
        <v>139.41900000000001</v>
      </c>
      <c r="J40">
        <f t="shared" si="4"/>
        <v>50.684931506849317</v>
      </c>
      <c r="K40">
        <v>163.821</v>
      </c>
      <c r="L40">
        <f t="shared" si="5"/>
        <v>62.711864406779661</v>
      </c>
      <c r="M40">
        <v>3767.99</v>
      </c>
      <c r="N40">
        <f t="shared" si="6"/>
        <v>42.045454545454547</v>
      </c>
      <c r="O40">
        <v>594.73</v>
      </c>
      <c r="P40">
        <f t="shared" si="7"/>
        <v>46.835443037974692</v>
      </c>
      <c r="Q40">
        <v>422.28</v>
      </c>
      <c r="R40">
        <f t="shared" si="8"/>
        <v>34.905660377358494</v>
      </c>
      <c r="S40">
        <v>138.46270000000001</v>
      </c>
      <c r="T40">
        <f t="shared" si="9"/>
        <v>55.223880597014926</v>
      </c>
      <c r="U40">
        <v>1357.55</v>
      </c>
      <c r="V40">
        <f t="shared" si="10"/>
        <v>50</v>
      </c>
      <c r="W40">
        <v>144.964</v>
      </c>
      <c r="X40">
        <f t="shared" si="11"/>
        <v>69.811320754716988</v>
      </c>
      <c r="Y40">
        <v>2155</v>
      </c>
      <c r="Z40">
        <f t="shared" si="12"/>
        <v>75.510204081632665</v>
      </c>
      <c r="AA40">
        <v>2989.09</v>
      </c>
      <c r="AB40">
        <f t="shared" si="13"/>
        <v>33.035714285714285</v>
      </c>
      <c r="AC40">
        <v>233.58</v>
      </c>
      <c r="AD40">
        <f t="shared" si="14"/>
        <v>24.183006535947715</v>
      </c>
      <c r="AE40">
        <v>226.96</v>
      </c>
      <c r="AF40">
        <f t="shared" si="15"/>
        <v>43.02325581395349</v>
      </c>
      <c r="AG40">
        <v>985.01</v>
      </c>
      <c r="AH40">
        <f t="shared" si="16"/>
        <v>63.793103448275865</v>
      </c>
      <c r="AI40">
        <v>3009.6</v>
      </c>
      <c r="AJ40">
        <f t="shared" si="17"/>
        <v>59.677419354838712</v>
      </c>
      <c r="AK40">
        <v>2586.3000000000002</v>
      </c>
      <c r="AL40">
        <f t="shared" si="18"/>
        <v>67.27272727272728</v>
      </c>
      <c r="AM40">
        <v>3681.5</v>
      </c>
      <c r="AN40">
        <f t="shared" si="19"/>
        <v>58.730158730158735</v>
      </c>
      <c r="AO40">
        <v>2354.84</v>
      </c>
      <c r="AP40">
        <f t="shared" si="20"/>
        <v>66.071428571428569</v>
      </c>
      <c r="AQ40">
        <v>4000.13</v>
      </c>
      <c r="AR40">
        <f t="shared" si="21"/>
        <v>35.57692307692308</v>
      </c>
      <c r="AS40">
        <v>263.83</v>
      </c>
      <c r="AT40">
        <f t="shared" si="22"/>
        <v>52.857142857142861</v>
      </c>
      <c r="AU40">
        <v>3127.82</v>
      </c>
      <c r="AV40">
        <f t="shared" si="23"/>
        <v>62.711864406779661</v>
      </c>
      <c r="AW40">
        <v>3093.67</v>
      </c>
    </row>
    <row r="41" spans="1:49" x14ac:dyDescent="0.65">
      <c r="A41">
        <v>4.18</v>
      </c>
      <c r="B41">
        <f t="shared" si="0"/>
        <v>43.678160919540225</v>
      </c>
      <c r="C41">
        <v>282.07</v>
      </c>
      <c r="D41">
        <f t="shared" si="1"/>
        <v>41.304347826086953</v>
      </c>
      <c r="E41">
        <v>136.15799999999999</v>
      </c>
      <c r="F41">
        <f t="shared" si="2"/>
        <v>19.689119170984455</v>
      </c>
      <c r="G41">
        <v>126.133</v>
      </c>
      <c r="H41">
        <f t="shared" si="3"/>
        <v>45.238095238095234</v>
      </c>
      <c r="I41">
        <v>139.90600000000001</v>
      </c>
      <c r="J41">
        <f t="shared" si="4"/>
        <v>52.054794520547944</v>
      </c>
      <c r="K41">
        <v>166.34299999999999</v>
      </c>
      <c r="L41">
        <f t="shared" si="5"/>
        <v>64.406779661016941</v>
      </c>
      <c r="M41">
        <v>3756.7</v>
      </c>
      <c r="N41">
        <f t="shared" si="6"/>
        <v>43.18181818181818</v>
      </c>
      <c r="O41">
        <v>599.13</v>
      </c>
      <c r="P41">
        <f t="shared" si="7"/>
        <v>48.101265822784811</v>
      </c>
      <c r="Q41">
        <v>512.28</v>
      </c>
      <c r="R41">
        <f t="shared" si="8"/>
        <v>35.849056603773583</v>
      </c>
      <c r="S41">
        <v>139.43819999999999</v>
      </c>
      <c r="T41">
        <f t="shared" si="9"/>
        <v>56.71641791044776</v>
      </c>
      <c r="U41">
        <v>1505.95</v>
      </c>
      <c r="V41">
        <f t="shared" si="10"/>
        <v>51.351351351351347</v>
      </c>
      <c r="W41">
        <v>150.05799999999999</v>
      </c>
      <c r="X41">
        <f t="shared" si="11"/>
        <v>71.698113207547166</v>
      </c>
      <c r="Y41">
        <v>2060.0500000000002</v>
      </c>
      <c r="Z41">
        <f t="shared" si="12"/>
        <v>77.551020408163268</v>
      </c>
      <c r="AA41">
        <v>2634.36</v>
      </c>
      <c r="AB41">
        <f t="shared" si="13"/>
        <v>33.928571428571423</v>
      </c>
      <c r="AC41">
        <v>237.88</v>
      </c>
      <c r="AD41">
        <f t="shared" si="14"/>
        <v>24.836601307189543</v>
      </c>
      <c r="AE41">
        <v>227.44</v>
      </c>
      <c r="AF41">
        <f t="shared" si="15"/>
        <v>44.1860465116279</v>
      </c>
      <c r="AG41">
        <v>1295.17</v>
      </c>
      <c r="AH41">
        <f t="shared" si="16"/>
        <v>65.517241379310349</v>
      </c>
      <c r="AI41">
        <v>2903.95</v>
      </c>
      <c r="AJ41">
        <f t="shared" si="17"/>
        <v>61.290322580645153</v>
      </c>
      <c r="AK41">
        <v>2486.33</v>
      </c>
      <c r="AL41">
        <f t="shared" si="18"/>
        <v>69.090909090909093</v>
      </c>
      <c r="AM41">
        <v>3177.05</v>
      </c>
      <c r="AN41">
        <f t="shared" si="19"/>
        <v>60.317460317460316</v>
      </c>
      <c r="AO41">
        <v>2583.77</v>
      </c>
      <c r="AP41">
        <f t="shared" si="20"/>
        <v>67.857142857142847</v>
      </c>
      <c r="AQ41">
        <v>3747.01</v>
      </c>
      <c r="AR41">
        <f t="shared" si="21"/>
        <v>36.538461538461533</v>
      </c>
      <c r="AS41">
        <v>261.79000000000002</v>
      </c>
      <c r="AT41">
        <f t="shared" si="22"/>
        <v>54.285714285714285</v>
      </c>
      <c r="AU41">
        <v>3496.55</v>
      </c>
      <c r="AV41">
        <f t="shared" si="23"/>
        <v>64.406779661016941</v>
      </c>
      <c r="AW41">
        <v>2856.41</v>
      </c>
    </row>
    <row r="42" spans="1:49" x14ac:dyDescent="0.65">
      <c r="A42">
        <v>4.29</v>
      </c>
      <c r="B42">
        <f t="shared" si="0"/>
        <v>44.827586206896555</v>
      </c>
      <c r="C42">
        <v>296.37</v>
      </c>
      <c r="D42">
        <f t="shared" si="1"/>
        <v>42.391304347826093</v>
      </c>
      <c r="E42">
        <v>139.30699999999999</v>
      </c>
      <c r="F42">
        <f t="shared" si="2"/>
        <v>20.207253886010363</v>
      </c>
      <c r="G42">
        <v>132.58600000000001</v>
      </c>
      <c r="H42">
        <f t="shared" si="3"/>
        <v>46.428571428571431</v>
      </c>
      <c r="I42">
        <v>135.37299999999999</v>
      </c>
      <c r="J42">
        <f t="shared" si="4"/>
        <v>53.424657534246577</v>
      </c>
      <c r="K42">
        <v>167.94200000000001</v>
      </c>
      <c r="L42">
        <f t="shared" si="5"/>
        <v>66.101694915254242</v>
      </c>
      <c r="M42">
        <v>3605.72</v>
      </c>
      <c r="N42">
        <f t="shared" si="6"/>
        <v>44.31818181818182</v>
      </c>
      <c r="O42">
        <v>620.14</v>
      </c>
      <c r="P42">
        <f t="shared" si="7"/>
        <v>49.367088607594937</v>
      </c>
      <c r="Q42">
        <v>616.16999999999996</v>
      </c>
      <c r="R42">
        <f t="shared" si="8"/>
        <v>36.79245283018868</v>
      </c>
      <c r="S42">
        <v>137.99</v>
      </c>
      <c r="T42">
        <f t="shared" si="9"/>
        <v>58.208955223880601</v>
      </c>
      <c r="U42">
        <v>1627.77</v>
      </c>
      <c r="V42">
        <f t="shared" si="10"/>
        <v>52.702702702702695</v>
      </c>
      <c r="W42">
        <v>151.45599999999999</v>
      </c>
      <c r="X42">
        <f t="shared" si="11"/>
        <v>73.584905660377359</v>
      </c>
      <c r="Y42">
        <v>1920.95</v>
      </c>
      <c r="Z42">
        <f t="shared" si="12"/>
        <v>79.591836734693885</v>
      </c>
      <c r="AA42">
        <v>2179.77</v>
      </c>
      <c r="AB42">
        <f t="shared" si="13"/>
        <v>34.821428571428569</v>
      </c>
      <c r="AC42">
        <v>248.37</v>
      </c>
      <c r="AD42">
        <f t="shared" si="14"/>
        <v>25.490196078431378</v>
      </c>
      <c r="AE42">
        <v>221.3</v>
      </c>
      <c r="AF42">
        <f t="shared" si="15"/>
        <v>45.348837209302324</v>
      </c>
      <c r="AG42">
        <v>1608.36</v>
      </c>
      <c r="AH42">
        <f t="shared" si="16"/>
        <v>67.241379310344826</v>
      </c>
      <c r="AI42">
        <v>2771.38</v>
      </c>
      <c r="AJ42">
        <f t="shared" si="17"/>
        <v>62.903225806451616</v>
      </c>
      <c r="AK42">
        <v>2365.71</v>
      </c>
      <c r="AL42">
        <f t="shared" si="18"/>
        <v>70.909090909090907</v>
      </c>
      <c r="AM42">
        <v>2636.94</v>
      </c>
      <c r="AN42">
        <f t="shared" si="19"/>
        <v>61.904761904761905</v>
      </c>
      <c r="AO42">
        <v>2869.13</v>
      </c>
      <c r="AP42">
        <f t="shared" si="20"/>
        <v>69.642857142857139</v>
      </c>
      <c r="AQ42">
        <v>3346.71</v>
      </c>
      <c r="AR42">
        <f t="shared" si="21"/>
        <v>37.5</v>
      </c>
      <c r="AS42">
        <v>256.48</v>
      </c>
      <c r="AT42">
        <f t="shared" si="22"/>
        <v>55.714285714285715</v>
      </c>
      <c r="AU42">
        <v>3794.55</v>
      </c>
      <c r="AV42">
        <f t="shared" si="23"/>
        <v>66.101694915254242</v>
      </c>
      <c r="AW42">
        <v>2632.34</v>
      </c>
    </row>
    <row r="43" spans="1:49" x14ac:dyDescent="0.65">
      <c r="A43">
        <v>4.4000000000000004</v>
      </c>
      <c r="B43">
        <f t="shared" si="0"/>
        <v>45.977011494252878</v>
      </c>
      <c r="C43">
        <v>322.49</v>
      </c>
      <c r="D43">
        <f t="shared" si="1"/>
        <v>43.478260869565219</v>
      </c>
      <c r="E43">
        <v>139.00700000000001</v>
      </c>
      <c r="F43">
        <f t="shared" si="2"/>
        <v>20.725388601036272</v>
      </c>
      <c r="G43">
        <v>132.08199999999999</v>
      </c>
      <c r="H43">
        <f t="shared" si="3"/>
        <v>47.61904761904762</v>
      </c>
      <c r="I43">
        <v>138.82300000000001</v>
      </c>
      <c r="J43">
        <f t="shared" si="4"/>
        <v>54.794520547945211</v>
      </c>
      <c r="K43">
        <v>176.84299999999999</v>
      </c>
      <c r="L43">
        <f t="shared" si="5"/>
        <v>67.79661016949153</v>
      </c>
      <c r="M43">
        <v>3303.53</v>
      </c>
      <c r="N43">
        <f t="shared" si="6"/>
        <v>45.45454545454546</v>
      </c>
      <c r="O43">
        <v>648.42999999999995</v>
      </c>
      <c r="P43">
        <f t="shared" si="7"/>
        <v>50.632911392405063</v>
      </c>
      <c r="Q43">
        <v>673.15</v>
      </c>
      <c r="R43">
        <f t="shared" si="8"/>
        <v>37.735849056603776</v>
      </c>
      <c r="S43">
        <v>138.34</v>
      </c>
      <c r="T43">
        <f t="shared" si="9"/>
        <v>59.701492537313442</v>
      </c>
      <c r="U43">
        <v>1810.75</v>
      </c>
      <c r="V43">
        <f t="shared" si="10"/>
        <v>54.054054054054056</v>
      </c>
      <c r="W43">
        <v>157.28299999999999</v>
      </c>
      <c r="X43">
        <f t="shared" si="11"/>
        <v>75.471698113207552</v>
      </c>
      <c r="Y43">
        <v>1775.08</v>
      </c>
      <c r="Z43">
        <f t="shared" si="12"/>
        <v>81.632653061224502</v>
      </c>
      <c r="AA43">
        <v>1751.05</v>
      </c>
      <c r="AB43">
        <f t="shared" si="13"/>
        <v>35.714285714285715</v>
      </c>
      <c r="AC43">
        <v>256.29000000000002</v>
      </c>
      <c r="AD43">
        <f t="shared" si="14"/>
        <v>26.143790849673209</v>
      </c>
      <c r="AE43">
        <v>216.53</v>
      </c>
      <c r="AF43">
        <f t="shared" si="15"/>
        <v>46.511627906976742</v>
      </c>
      <c r="AG43">
        <v>1894.87</v>
      </c>
      <c r="AH43">
        <f t="shared" si="16"/>
        <v>68.965517241379317</v>
      </c>
      <c r="AI43">
        <v>2465.65</v>
      </c>
      <c r="AJ43">
        <f t="shared" si="17"/>
        <v>64.516129032258064</v>
      </c>
      <c r="AK43">
        <v>2141.3200000000002</v>
      </c>
      <c r="AL43">
        <f t="shared" si="18"/>
        <v>72.727272727272734</v>
      </c>
      <c r="AM43">
        <v>2101.96</v>
      </c>
      <c r="AN43">
        <f t="shared" si="19"/>
        <v>63.492063492063501</v>
      </c>
      <c r="AO43">
        <v>3138.67</v>
      </c>
      <c r="AP43">
        <f t="shared" si="20"/>
        <v>71.428571428571431</v>
      </c>
      <c r="AQ43">
        <v>3028.36</v>
      </c>
      <c r="AR43">
        <f t="shared" si="21"/>
        <v>38.461538461538467</v>
      </c>
      <c r="AS43">
        <v>261.75</v>
      </c>
      <c r="AT43">
        <f t="shared" si="22"/>
        <v>57.142857142857153</v>
      </c>
      <c r="AU43">
        <v>3971.34</v>
      </c>
      <c r="AV43">
        <f t="shared" si="23"/>
        <v>67.79661016949153</v>
      </c>
      <c r="AW43">
        <v>2313.9299999999998</v>
      </c>
    </row>
    <row r="44" spans="1:49" x14ac:dyDescent="0.65">
      <c r="A44">
        <v>4.51</v>
      </c>
      <c r="B44">
        <f t="shared" si="0"/>
        <v>47.126436781609193</v>
      </c>
      <c r="C44">
        <v>335.74</v>
      </c>
      <c r="D44">
        <f t="shared" si="1"/>
        <v>44.565217391304351</v>
      </c>
      <c r="E44">
        <v>135.477</v>
      </c>
      <c r="F44">
        <f t="shared" si="2"/>
        <v>21.243523316062173</v>
      </c>
      <c r="G44">
        <v>131.64500000000001</v>
      </c>
      <c r="H44">
        <f t="shared" si="3"/>
        <v>48.80952380952381</v>
      </c>
      <c r="I44">
        <v>136.89099999999999</v>
      </c>
      <c r="J44">
        <f t="shared" si="4"/>
        <v>56.164383561643838</v>
      </c>
      <c r="K44">
        <v>197.22399999999999</v>
      </c>
      <c r="L44">
        <f t="shared" si="5"/>
        <v>69.491525423728802</v>
      </c>
      <c r="M44">
        <v>2907.01</v>
      </c>
      <c r="N44">
        <f t="shared" si="6"/>
        <v>46.590909090909086</v>
      </c>
      <c r="O44">
        <v>671.45</v>
      </c>
      <c r="P44">
        <f t="shared" si="7"/>
        <v>51.898734177215189</v>
      </c>
      <c r="Q44">
        <v>767.4</v>
      </c>
      <c r="R44">
        <f t="shared" si="8"/>
        <v>38.679245283018865</v>
      </c>
      <c r="S44">
        <v>139</v>
      </c>
      <c r="T44">
        <f t="shared" si="9"/>
        <v>61.194029850746269</v>
      </c>
      <c r="U44">
        <v>2016.23</v>
      </c>
      <c r="V44">
        <f t="shared" si="10"/>
        <v>55.405405405405396</v>
      </c>
      <c r="W44">
        <v>159.096</v>
      </c>
      <c r="X44">
        <f t="shared" si="11"/>
        <v>77.35849056603773</v>
      </c>
      <c r="Y44">
        <v>1667.44</v>
      </c>
      <c r="Z44">
        <f t="shared" si="12"/>
        <v>83.673469387755105</v>
      </c>
      <c r="AA44">
        <v>1387.71</v>
      </c>
      <c r="AB44">
        <f t="shared" si="13"/>
        <v>36.607142857142854</v>
      </c>
      <c r="AC44">
        <v>266.91000000000003</v>
      </c>
      <c r="AD44">
        <f t="shared" si="14"/>
        <v>26.797385620915033</v>
      </c>
      <c r="AE44">
        <v>216.4</v>
      </c>
      <c r="AF44">
        <f t="shared" si="15"/>
        <v>47.674418604651159</v>
      </c>
      <c r="AG44">
        <v>2221.62</v>
      </c>
      <c r="AH44">
        <f t="shared" si="16"/>
        <v>70.689655172413794</v>
      </c>
      <c r="AI44">
        <v>2217.15</v>
      </c>
      <c r="AJ44">
        <f t="shared" si="17"/>
        <v>66.129032258064512</v>
      </c>
      <c r="AK44">
        <v>1942.4</v>
      </c>
      <c r="AL44">
        <f t="shared" si="18"/>
        <v>74.545454545454547</v>
      </c>
      <c r="AM44">
        <v>1689.71</v>
      </c>
      <c r="AN44">
        <f t="shared" si="19"/>
        <v>65.079365079365076</v>
      </c>
      <c r="AO44">
        <v>3293.14</v>
      </c>
      <c r="AP44">
        <f t="shared" si="20"/>
        <v>73.214285714285708</v>
      </c>
      <c r="AQ44">
        <v>2499.1999999999998</v>
      </c>
      <c r="AR44">
        <f t="shared" si="21"/>
        <v>39.42307692307692</v>
      </c>
      <c r="AS44">
        <v>267.57</v>
      </c>
      <c r="AT44">
        <f t="shared" si="22"/>
        <v>58.571428571428562</v>
      </c>
      <c r="AU44">
        <v>4183.22</v>
      </c>
      <c r="AV44">
        <f t="shared" si="23"/>
        <v>69.491525423728802</v>
      </c>
      <c r="AW44">
        <v>1949.57</v>
      </c>
    </row>
    <row r="45" spans="1:49" x14ac:dyDescent="0.65">
      <c r="A45">
        <v>4.62</v>
      </c>
      <c r="B45">
        <f t="shared" si="0"/>
        <v>48.275862068965516</v>
      </c>
      <c r="C45">
        <v>329.51</v>
      </c>
      <c r="D45">
        <f t="shared" si="1"/>
        <v>45.652173913043484</v>
      </c>
      <c r="E45">
        <v>139.197</v>
      </c>
      <c r="F45">
        <f t="shared" si="2"/>
        <v>21.761658031088082</v>
      </c>
      <c r="G45">
        <v>136.345</v>
      </c>
      <c r="H45">
        <f t="shared" si="3"/>
        <v>50</v>
      </c>
      <c r="I45">
        <v>140.429</v>
      </c>
      <c r="J45">
        <f t="shared" si="4"/>
        <v>57.534246575342472</v>
      </c>
      <c r="K45">
        <v>211.67099999999999</v>
      </c>
      <c r="L45">
        <f t="shared" si="5"/>
        <v>71.186440677966104</v>
      </c>
      <c r="M45">
        <v>2430.8000000000002</v>
      </c>
      <c r="N45">
        <f t="shared" si="6"/>
        <v>47.727272727272727</v>
      </c>
      <c r="O45">
        <v>698.32</v>
      </c>
      <c r="P45">
        <f t="shared" si="7"/>
        <v>53.164556962025323</v>
      </c>
      <c r="Q45">
        <v>937.08</v>
      </c>
      <c r="R45">
        <f t="shared" si="8"/>
        <v>39.622641509433961</v>
      </c>
      <c r="S45">
        <v>141.01</v>
      </c>
      <c r="T45">
        <f t="shared" si="9"/>
        <v>62.68656716417911</v>
      </c>
      <c r="U45">
        <v>2055.88</v>
      </c>
      <c r="V45">
        <f t="shared" si="10"/>
        <v>56.756756756756758</v>
      </c>
      <c r="W45">
        <v>173.363</v>
      </c>
      <c r="X45">
        <f t="shared" si="11"/>
        <v>79.245283018867923</v>
      </c>
      <c r="Y45">
        <v>1383.87</v>
      </c>
      <c r="Z45">
        <f t="shared" si="12"/>
        <v>85.714285714285722</v>
      </c>
      <c r="AA45">
        <v>1134.95</v>
      </c>
      <c r="AB45">
        <f t="shared" si="13"/>
        <v>37.5</v>
      </c>
      <c r="AC45">
        <v>272.51</v>
      </c>
      <c r="AD45">
        <f t="shared" si="14"/>
        <v>27.450980392156865</v>
      </c>
      <c r="AE45">
        <v>211.26</v>
      </c>
      <c r="AF45">
        <f t="shared" si="15"/>
        <v>48.837209302325576</v>
      </c>
      <c r="AG45">
        <v>2445.83</v>
      </c>
      <c r="AH45">
        <f t="shared" si="16"/>
        <v>72.41379310344827</v>
      </c>
      <c r="AI45">
        <v>1895.98</v>
      </c>
      <c r="AJ45">
        <f t="shared" si="17"/>
        <v>67.741935483870961</v>
      </c>
      <c r="AK45">
        <v>1624.37</v>
      </c>
      <c r="AL45">
        <f t="shared" si="18"/>
        <v>76.363636363636374</v>
      </c>
      <c r="AM45">
        <v>1414.21</v>
      </c>
      <c r="AN45">
        <f t="shared" si="19"/>
        <v>66.666666666666671</v>
      </c>
      <c r="AO45">
        <v>3376.97</v>
      </c>
      <c r="AP45">
        <f t="shared" si="20"/>
        <v>75</v>
      </c>
      <c r="AQ45">
        <v>1989.94</v>
      </c>
      <c r="AR45">
        <f t="shared" si="21"/>
        <v>40.384615384615387</v>
      </c>
      <c r="AS45">
        <v>275.22000000000003</v>
      </c>
      <c r="AT45">
        <f t="shared" si="22"/>
        <v>60</v>
      </c>
      <c r="AU45">
        <v>4184.6099999999997</v>
      </c>
      <c r="AV45">
        <f t="shared" si="23"/>
        <v>71.186440677966104</v>
      </c>
      <c r="AW45">
        <v>1617.29</v>
      </c>
    </row>
    <row r="46" spans="1:49" x14ac:dyDescent="0.65">
      <c r="A46">
        <v>4.7300000000000004</v>
      </c>
      <c r="B46">
        <f t="shared" si="0"/>
        <v>49.425287356321839</v>
      </c>
      <c r="C46">
        <v>353.34</v>
      </c>
      <c r="D46">
        <f t="shared" si="1"/>
        <v>46.739130434782616</v>
      </c>
      <c r="E46">
        <v>140.34899999999999</v>
      </c>
      <c r="F46">
        <f t="shared" si="2"/>
        <v>22.279792746113991</v>
      </c>
      <c r="G46">
        <v>134.23400000000001</v>
      </c>
      <c r="H46">
        <f t="shared" si="3"/>
        <v>51.190476190476197</v>
      </c>
      <c r="I46">
        <v>144.86799999999999</v>
      </c>
      <c r="J46">
        <f t="shared" si="4"/>
        <v>58.904109589041113</v>
      </c>
      <c r="K46">
        <v>218.90700000000001</v>
      </c>
      <c r="L46">
        <f t="shared" si="5"/>
        <v>72.881355932203391</v>
      </c>
      <c r="M46">
        <v>2011.8</v>
      </c>
      <c r="N46">
        <f t="shared" si="6"/>
        <v>48.863636363636367</v>
      </c>
      <c r="O46">
        <v>777.4</v>
      </c>
      <c r="P46">
        <f t="shared" si="7"/>
        <v>54.430379746835456</v>
      </c>
      <c r="Q46">
        <v>1137.71</v>
      </c>
      <c r="R46">
        <f t="shared" si="8"/>
        <v>40.566037735849058</v>
      </c>
      <c r="S46">
        <v>137.97999999999999</v>
      </c>
      <c r="T46">
        <f t="shared" si="9"/>
        <v>64.179104477611943</v>
      </c>
      <c r="U46">
        <v>2144.0300000000002</v>
      </c>
      <c r="V46">
        <f t="shared" si="10"/>
        <v>58.108108108108112</v>
      </c>
      <c r="W46">
        <v>173.7</v>
      </c>
      <c r="X46">
        <f t="shared" si="11"/>
        <v>81.132075471698116</v>
      </c>
      <c r="Y46">
        <v>1149.23</v>
      </c>
      <c r="Z46">
        <f t="shared" si="12"/>
        <v>87.75510204081634</v>
      </c>
      <c r="AA46">
        <v>953.31</v>
      </c>
      <c r="AB46">
        <f t="shared" si="13"/>
        <v>38.392857142857146</v>
      </c>
      <c r="AC46">
        <v>286.18</v>
      </c>
      <c r="AD46">
        <f t="shared" si="14"/>
        <v>28.1045751633987</v>
      </c>
      <c r="AE46">
        <v>203.1</v>
      </c>
      <c r="AF46">
        <f t="shared" si="15"/>
        <v>50</v>
      </c>
      <c r="AG46">
        <v>2648.82</v>
      </c>
      <c r="AH46">
        <f t="shared" si="16"/>
        <v>74.137931034482762</v>
      </c>
      <c r="AI46">
        <v>1621.94</v>
      </c>
      <c r="AJ46">
        <f t="shared" si="17"/>
        <v>69.354838709677423</v>
      </c>
      <c r="AK46">
        <v>1421.79</v>
      </c>
      <c r="AL46">
        <f t="shared" si="18"/>
        <v>78.181818181818187</v>
      </c>
      <c r="AM46">
        <v>1188.4100000000001</v>
      </c>
      <c r="AN46">
        <f t="shared" si="19"/>
        <v>68.253968253968267</v>
      </c>
      <c r="AO46">
        <v>3346.35</v>
      </c>
      <c r="AP46">
        <f t="shared" si="20"/>
        <v>76.785714285714292</v>
      </c>
      <c r="AQ46">
        <v>1580.38</v>
      </c>
      <c r="AR46">
        <f t="shared" si="21"/>
        <v>41.346153846153847</v>
      </c>
      <c r="AS46">
        <v>282.74</v>
      </c>
      <c r="AT46">
        <f t="shared" si="22"/>
        <v>61.428571428571431</v>
      </c>
      <c r="AU46">
        <v>4139.32</v>
      </c>
      <c r="AV46">
        <f t="shared" si="23"/>
        <v>72.881355932203391</v>
      </c>
      <c r="AW46">
        <v>1311.78</v>
      </c>
    </row>
    <row r="47" spans="1:49" x14ac:dyDescent="0.65">
      <c r="A47">
        <v>4.84</v>
      </c>
      <c r="B47">
        <f t="shared" si="0"/>
        <v>50.574712643678154</v>
      </c>
      <c r="C47">
        <v>362.78</v>
      </c>
      <c r="D47">
        <f t="shared" si="1"/>
        <v>47.826086956521742</v>
      </c>
      <c r="E47">
        <v>141.66999999999999</v>
      </c>
      <c r="F47">
        <f t="shared" si="2"/>
        <v>22.797927461139896</v>
      </c>
      <c r="G47">
        <v>137.38499999999999</v>
      </c>
      <c r="H47">
        <f t="shared" si="3"/>
        <v>52.380952380952387</v>
      </c>
      <c r="I47">
        <v>142.45500000000001</v>
      </c>
      <c r="J47">
        <f t="shared" si="4"/>
        <v>60.273972602739732</v>
      </c>
      <c r="K47">
        <v>235.32</v>
      </c>
      <c r="L47">
        <f t="shared" si="5"/>
        <v>74.576271186440664</v>
      </c>
      <c r="M47">
        <v>1730.94</v>
      </c>
      <c r="N47">
        <f t="shared" si="6"/>
        <v>50</v>
      </c>
      <c r="O47">
        <v>745.09</v>
      </c>
      <c r="P47">
        <f t="shared" si="7"/>
        <v>55.696202531645568</v>
      </c>
      <c r="Q47">
        <v>1338.06</v>
      </c>
      <c r="R47">
        <f t="shared" si="8"/>
        <v>41.509433962264147</v>
      </c>
      <c r="S47">
        <v>140.69</v>
      </c>
      <c r="T47">
        <f t="shared" si="9"/>
        <v>65.671641791044777</v>
      </c>
      <c r="U47">
        <v>2100.96</v>
      </c>
      <c r="V47">
        <f t="shared" si="10"/>
        <v>59.459459459459453</v>
      </c>
      <c r="W47">
        <v>178.53100000000001</v>
      </c>
      <c r="X47">
        <f t="shared" si="11"/>
        <v>83.018867924528294</v>
      </c>
      <c r="Y47">
        <v>988.45</v>
      </c>
      <c r="Z47">
        <f t="shared" si="12"/>
        <v>89.795918367346943</v>
      </c>
      <c r="AA47">
        <v>769.78</v>
      </c>
      <c r="AB47">
        <f t="shared" si="13"/>
        <v>39.285714285714285</v>
      </c>
      <c r="AC47">
        <v>291.33</v>
      </c>
      <c r="AD47">
        <f t="shared" si="14"/>
        <v>28.758169934640527</v>
      </c>
      <c r="AE47">
        <v>210.31</v>
      </c>
      <c r="AF47">
        <f t="shared" si="15"/>
        <v>51.16279069767441</v>
      </c>
      <c r="AG47">
        <v>2758.54</v>
      </c>
      <c r="AH47">
        <f t="shared" si="16"/>
        <v>75.862068965517238</v>
      </c>
      <c r="AI47">
        <v>1357.07</v>
      </c>
      <c r="AJ47">
        <f t="shared" si="17"/>
        <v>70.967741935483858</v>
      </c>
      <c r="AK47">
        <v>1195.6099999999999</v>
      </c>
      <c r="AL47">
        <f t="shared" si="18"/>
        <v>80</v>
      </c>
      <c r="AM47">
        <v>960.12</v>
      </c>
      <c r="AN47">
        <f t="shared" si="19"/>
        <v>69.841269841269835</v>
      </c>
      <c r="AO47">
        <v>3307.49</v>
      </c>
      <c r="AP47">
        <f t="shared" si="20"/>
        <v>78.571428571428569</v>
      </c>
      <c r="AQ47">
        <v>1192</v>
      </c>
      <c r="AR47">
        <f t="shared" si="21"/>
        <v>42.307692307692307</v>
      </c>
      <c r="AS47">
        <v>282.2</v>
      </c>
      <c r="AT47">
        <f t="shared" si="22"/>
        <v>62.857142857142854</v>
      </c>
      <c r="AU47">
        <v>4094.93</v>
      </c>
      <c r="AV47">
        <f t="shared" si="23"/>
        <v>74.576271186440664</v>
      </c>
      <c r="AW47">
        <v>1077.6099999999999</v>
      </c>
    </row>
    <row r="48" spans="1:49" x14ac:dyDescent="0.65">
      <c r="A48">
        <v>4.95</v>
      </c>
      <c r="B48">
        <f t="shared" si="0"/>
        <v>51.724137931034484</v>
      </c>
      <c r="C48">
        <v>402.15</v>
      </c>
      <c r="D48">
        <f t="shared" si="1"/>
        <v>48.913043478260875</v>
      </c>
      <c r="E48">
        <v>138.41</v>
      </c>
      <c r="F48">
        <f t="shared" si="2"/>
        <v>23.316062176165804</v>
      </c>
      <c r="G48">
        <v>126.172</v>
      </c>
      <c r="H48">
        <f t="shared" si="3"/>
        <v>53.571428571428569</v>
      </c>
      <c r="I48">
        <v>139.94399999999999</v>
      </c>
      <c r="J48">
        <f t="shared" si="4"/>
        <v>61.643835616438359</v>
      </c>
      <c r="K48">
        <v>262.89499999999998</v>
      </c>
      <c r="L48">
        <f t="shared" si="5"/>
        <v>76.271186440677965</v>
      </c>
      <c r="M48">
        <v>1450.99</v>
      </c>
      <c r="N48">
        <f t="shared" si="6"/>
        <v>51.136363636363633</v>
      </c>
      <c r="O48">
        <v>750.19</v>
      </c>
      <c r="P48">
        <f t="shared" si="7"/>
        <v>56.962025316455701</v>
      </c>
      <c r="Q48">
        <v>1618.03</v>
      </c>
      <c r="R48">
        <f t="shared" si="8"/>
        <v>42.452830188679243</v>
      </c>
      <c r="S48">
        <v>149.03</v>
      </c>
      <c r="T48">
        <f t="shared" si="9"/>
        <v>67.164179104477611</v>
      </c>
      <c r="U48">
        <v>2052.23</v>
      </c>
      <c r="V48">
        <f t="shared" si="10"/>
        <v>60.810810810810814</v>
      </c>
      <c r="W48">
        <v>195.59</v>
      </c>
      <c r="X48">
        <f t="shared" si="11"/>
        <v>84.905660377358487</v>
      </c>
      <c r="Y48">
        <v>848.22</v>
      </c>
      <c r="Z48">
        <f t="shared" si="12"/>
        <v>91.83673469387756</v>
      </c>
      <c r="AA48">
        <v>617.85</v>
      </c>
      <c r="AB48">
        <f t="shared" si="13"/>
        <v>40.178571428571431</v>
      </c>
      <c r="AC48">
        <v>295.72000000000003</v>
      </c>
      <c r="AD48">
        <f t="shared" si="14"/>
        <v>29.411764705882359</v>
      </c>
      <c r="AE48">
        <v>213.87</v>
      </c>
      <c r="AF48">
        <f t="shared" si="15"/>
        <v>52.325581395348827</v>
      </c>
      <c r="AG48">
        <v>2879.32</v>
      </c>
      <c r="AH48">
        <f t="shared" si="16"/>
        <v>77.58620689655173</v>
      </c>
      <c r="AI48">
        <v>1120.98</v>
      </c>
      <c r="AJ48">
        <f t="shared" si="17"/>
        <v>72.58064516129032</v>
      </c>
      <c r="AK48">
        <v>1020.94</v>
      </c>
      <c r="AL48">
        <f t="shared" si="18"/>
        <v>81.818181818181827</v>
      </c>
      <c r="AM48">
        <v>836.94</v>
      </c>
      <c r="AN48">
        <f t="shared" si="19"/>
        <v>71.428571428571431</v>
      </c>
      <c r="AO48">
        <v>3184.63</v>
      </c>
      <c r="AP48">
        <f t="shared" si="20"/>
        <v>80.357142857142861</v>
      </c>
      <c r="AQ48">
        <v>902.36</v>
      </c>
      <c r="AR48">
        <f t="shared" si="21"/>
        <v>43.269230769230774</v>
      </c>
      <c r="AS48">
        <v>283.55</v>
      </c>
      <c r="AT48">
        <f t="shared" si="22"/>
        <v>64.285714285714292</v>
      </c>
      <c r="AU48">
        <v>3915.21</v>
      </c>
      <c r="AV48">
        <f t="shared" si="23"/>
        <v>76.271186440677965</v>
      </c>
      <c r="AW48">
        <v>878.24</v>
      </c>
    </row>
    <row r="49" spans="1:49" x14ac:dyDescent="0.65">
      <c r="A49">
        <v>5.0599999999999996</v>
      </c>
      <c r="B49">
        <f t="shared" si="0"/>
        <v>52.873563218390792</v>
      </c>
      <c r="C49">
        <v>443.94</v>
      </c>
      <c r="D49">
        <f t="shared" si="1"/>
        <v>50</v>
      </c>
      <c r="E49">
        <v>139.31399999999999</v>
      </c>
      <c r="F49">
        <f t="shared" si="2"/>
        <v>23.834196891191709</v>
      </c>
      <c r="G49">
        <v>126.351</v>
      </c>
      <c r="H49">
        <f t="shared" si="3"/>
        <v>54.761904761904759</v>
      </c>
      <c r="I49">
        <v>138.99299999999999</v>
      </c>
      <c r="J49">
        <f t="shared" si="4"/>
        <v>63.013698630136986</v>
      </c>
      <c r="K49">
        <v>280.91800000000001</v>
      </c>
      <c r="L49">
        <f t="shared" si="5"/>
        <v>77.966101694915253</v>
      </c>
      <c r="M49">
        <v>1152.69</v>
      </c>
      <c r="N49">
        <f t="shared" si="6"/>
        <v>52.272727272727273</v>
      </c>
      <c r="O49">
        <v>956.55</v>
      </c>
      <c r="P49">
        <f t="shared" si="7"/>
        <v>58.22784810126582</v>
      </c>
      <c r="Q49">
        <v>1870.45</v>
      </c>
      <c r="R49">
        <f t="shared" si="8"/>
        <v>43.396226415094333</v>
      </c>
      <c r="S49">
        <v>147.97999999999999</v>
      </c>
      <c r="T49">
        <f t="shared" si="9"/>
        <v>68.656716417910445</v>
      </c>
      <c r="U49">
        <v>2218.4</v>
      </c>
      <c r="V49">
        <f t="shared" si="10"/>
        <v>62.162162162162147</v>
      </c>
      <c r="W49">
        <v>203.756</v>
      </c>
      <c r="X49">
        <f t="shared" si="11"/>
        <v>86.792452830188665</v>
      </c>
      <c r="Y49">
        <v>727.09</v>
      </c>
      <c r="Z49">
        <f t="shared" si="12"/>
        <v>93.877551020408163</v>
      </c>
      <c r="AA49">
        <v>526.63</v>
      </c>
      <c r="AB49">
        <f t="shared" si="13"/>
        <v>41.071428571428569</v>
      </c>
      <c r="AC49">
        <v>293.69</v>
      </c>
      <c r="AD49">
        <f t="shared" si="14"/>
        <v>30.065359477124183</v>
      </c>
      <c r="AE49">
        <v>207.99</v>
      </c>
      <c r="AF49">
        <f t="shared" si="15"/>
        <v>53.488372093023251</v>
      </c>
      <c r="AG49">
        <v>2862.08</v>
      </c>
      <c r="AH49">
        <f t="shared" si="16"/>
        <v>79.310344827586192</v>
      </c>
      <c r="AI49">
        <v>937.41</v>
      </c>
      <c r="AJ49">
        <f t="shared" si="17"/>
        <v>74.193548387096769</v>
      </c>
      <c r="AK49">
        <v>840.43</v>
      </c>
      <c r="AL49">
        <f t="shared" si="18"/>
        <v>83.636363636363626</v>
      </c>
      <c r="AM49">
        <v>677.03</v>
      </c>
      <c r="AN49">
        <f t="shared" si="19"/>
        <v>73.015873015873012</v>
      </c>
      <c r="AO49">
        <v>3013.77</v>
      </c>
      <c r="AP49">
        <f t="shared" si="20"/>
        <v>82.142857142857139</v>
      </c>
      <c r="AQ49">
        <v>731.24</v>
      </c>
      <c r="AR49">
        <f t="shared" si="21"/>
        <v>44.230769230769226</v>
      </c>
      <c r="AS49">
        <v>298.31</v>
      </c>
      <c r="AT49">
        <f t="shared" si="22"/>
        <v>65.714285714285708</v>
      </c>
      <c r="AU49">
        <v>3665.5</v>
      </c>
      <c r="AV49">
        <f t="shared" si="23"/>
        <v>77.966101694915253</v>
      </c>
      <c r="AW49">
        <v>776.42</v>
      </c>
    </row>
    <row r="50" spans="1:49" x14ac:dyDescent="0.65">
      <c r="A50">
        <v>5.17</v>
      </c>
      <c r="B50">
        <f t="shared" si="0"/>
        <v>54.022988505747129</v>
      </c>
      <c r="C50">
        <v>458.49</v>
      </c>
      <c r="D50">
        <f t="shared" si="1"/>
        <v>51.086956521739133</v>
      </c>
      <c r="E50">
        <v>138.24600000000001</v>
      </c>
      <c r="F50">
        <f t="shared" si="2"/>
        <v>24.352331606217618</v>
      </c>
      <c r="G50">
        <v>130.547</v>
      </c>
      <c r="H50">
        <f t="shared" si="3"/>
        <v>55.952380952380956</v>
      </c>
      <c r="I50">
        <v>134.65700000000001</v>
      </c>
      <c r="J50">
        <f t="shared" si="4"/>
        <v>64.38356164383562</v>
      </c>
      <c r="K50">
        <v>303.87599999999998</v>
      </c>
      <c r="L50">
        <f t="shared" si="5"/>
        <v>79.66101694915254</v>
      </c>
      <c r="M50">
        <v>934.85</v>
      </c>
      <c r="N50">
        <f t="shared" si="6"/>
        <v>53.409090909090907</v>
      </c>
      <c r="O50">
        <v>1186.22</v>
      </c>
      <c r="P50">
        <f t="shared" si="7"/>
        <v>59.493670886075954</v>
      </c>
      <c r="Q50">
        <v>2086.9499999999998</v>
      </c>
      <c r="R50">
        <f t="shared" si="8"/>
        <v>44.339622641509436</v>
      </c>
      <c r="S50">
        <v>146.66999999999999</v>
      </c>
      <c r="T50">
        <f t="shared" si="9"/>
        <v>70.149253731343293</v>
      </c>
      <c r="U50">
        <v>2347.16</v>
      </c>
      <c r="V50">
        <f t="shared" si="10"/>
        <v>63.513513513513509</v>
      </c>
      <c r="W50">
        <v>207.018</v>
      </c>
      <c r="X50">
        <f t="shared" si="11"/>
        <v>88.679245283018872</v>
      </c>
      <c r="Y50">
        <v>623.32000000000005</v>
      </c>
      <c r="Z50">
        <f t="shared" si="12"/>
        <v>95.91836734693878</v>
      </c>
      <c r="AA50">
        <v>472.88</v>
      </c>
      <c r="AB50">
        <f t="shared" si="13"/>
        <v>41.964285714285715</v>
      </c>
      <c r="AC50">
        <v>309.61</v>
      </c>
      <c r="AD50">
        <f t="shared" si="14"/>
        <v>30.718954248366014</v>
      </c>
      <c r="AE50">
        <v>213.55</v>
      </c>
      <c r="AF50">
        <f t="shared" si="15"/>
        <v>54.651162790697668</v>
      </c>
      <c r="AG50">
        <v>2551.88</v>
      </c>
      <c r="AH50">
        <f t="shared" si="16"/>
        <v>81.034482758620683</v>
      </c>
      <c r="AI50">
        <v>858.89</v>
      </c>
      <c r="AJ50">
        <f t="shared" si="17"/>
        <v>75.806451612903231</v>
      </c>
      <c r="AK50">
        <v>691.25</v>
      </c>
      <c r="AL50">
        <f t="shared" si="18"/>
        <v>85.454545454545467</v>
      </c>
      <c r="AM50">
        <v>597.52</v>
      </c>
      <c r="AN50">
        <f t="shared" si="19"/>
        <v>74.603174603174608</v>
      </c>
      <c r="AO50">
        <v>2810</v>
      </c>
      <c r="AP50">
        <f t="shared" si="20"/>
        <v>83.928571428571431</v>
      </c>
      <c r="AQ50">
        <v>598.96</v>
      </c>
      <c r="AR50">
        <f t="shared" si="21"/>
        <v>45.192307692307693</v>
      </c>
      <c r="AS50">
        <v>329.47</v>
      </c>
      <c r="AT50">
        <f t="shared" si="22"/>
        <v>67.142857142857139</v>
      </c>
      <c r="AU50">
        <v>3383.01</v>
      </c>
      <c r="AV50">
        <f t="shared" si="23"/>
        <v>79.66101694915254</v>
      </c>
      <c r="AW50">
        <v>669.84</v>
      </c>
    </row>
    <row r="51" spans="1:49" x14ac:dyDescent="0.65">
      <c r="A51">
        <v>5.28</v>
      </c>
      <c r="B51">
        <f t="shared" si="0"/>
        <v>55.172413793103445</v>
      </c>
      <c r="C51">
        <v>489.47</v>
      </c>
      <c r="D51">
        <f t="shared" si="1"/>
        <v>52.173913043478272</v>
      </c>
      <c r="E51">
        <v>139.19800000000001</v>
      </c>
      <c r="F51">
        <f t="shared" si="2"/>
        <v>24.870466321243523</v>
      </c>
      <c r="G51">
        <v>131.041</v>
      </c>
      <c r="H51">
        <f t="shared" si="3"/>
        <v>57.142857142857139</v>
      </c>
      <c r="I51">
        <v>140.49700000000001</v>
      </c>
      <c r="J51">
        <f t="shared" si="4"/>
        <v>65.753424657534254</v>
      </c>
      <c r="K51">
        <v>332.85700000000003</v>
      </c>
      <c r="L51">
        <f t="shared" si="5"/>
        <v>81.355932203389841</v>
      </c>
      <c r="M51">
        <v>766.1</v>
      </c>
      <c r="N51">
        <f t="shared" si="6"/>
        <v>54.545454545454554</v>
      </c>
      <c r="O51">
        <v>1389.22</v>
      </c>
      <c r="P51">
        <f t="shared" si="7"/>
        <v>60.75949367088608</v>
      </c>
      <c r="Q51">
        <v>2144.5500000000002</v>
      </c>
      <c r="R51">
        <f t="shared" si="8"/>
        <v>45.283018867924532</v>
      </c>
      <c r="S51">
        <v>148.34</v>
      </c>
      <c r="T51">
        <f t="shared" si="9"/>
        <v>71.641791044776127</v>
      </c>
      <c r="U51">
        <v>2408.5700000000002</v>
      </c>
      <c r="V51">
        <f t="shared" si="10"/>
        <v>64.86486486486487</v>
      </c>
      <c r="W51">
        <v>218.97900000000001</v>
      </c>
      <c r="X51">
        <f t="shared" si="11"/>
        <v>90.566037735849065</v>
      </c>
      <c r="Y51">
        <v>552.45000000000005</v>
      </c>
      <c r="Z51">
        <f t="shared" si="12"/>
        <v>97.959183673469397</v>
      </c>
      <c r="AA51">
        <v>437.99</v>
      </c>
      <c r="AB51">
        <f t="shared" si="13"/>
        <v>42.857142857142861</v>
      </c>
      <c r="AC51">
        <v>308.93</v>
      </c>
      <c r="AD51">
        <f t="shared" si="14"/>
        <v>31.372549019607849</v>
      </c>
      <c r="AE51">
        <v>216.45</v>
      </c>
      <c r="AF51">
        <f t="shared" si="15"/>
        <v>55.813953488372093</v>
      </c>
      <c r="AG51">
        <v>2350.54</v>
      </c>
      <c r="AH51">
        <f t="shared" si="16"/>
        <v>82.758620689655189</v>
      </c>
      <c r="AI51">
        <v>704.22</v>
      </c>
      <c r="AJ51">
        <f t="shared" si="17"/>
        <v>77.41935483870968</v>
      </c>
      <c r="AK51">
        <v>567.47</v>
      </c>
      <c r="AL51">
        <f t="shared" si="18"/>
        <v>87.27272727272728</v>
      </c>
      <c r="AM51">
        <v>506.42</v>
      </c>
      <c r="AN51">
        <f t="shared" si="19"/>
        <v>76.190476190476204</v>
      </c>
      <c r="AO51">
        <v>2384.79</v>
      </c>
      <c r="AP51">
        <f t="shared" si="20"/>
        <v>85.714285714285722</v>
      </c>
      <c r="AQ51">
        <v>511.23</v>
      </c>
      <c r="AR51">
        <f t="shared" si="21"/>
        <v>46.153846153846153</v>
      </c>
      <c r="AS51">
        <v>331.6</v>
      </c>
      <c r="AT51">
        <f t="shared" si="22"/>
        <v>68.571428571428569</v>
      </c>
      <c r="AU51">
        <v>3064.69</v>
      </c>
      <c r="AV51">
        <f t="shared" si="23"/>
        <v>81.355932203389841</v>
      </c>
      <c r="AW51">
        <v>596.5</v>
      </c>
    </row>
    <row r="52" spans="1:49" x14ac:dyDescent="0.65">
      <c r="A52">
        <v>5.39</v>
      </c>
      <c r="B52">
        <f t="shared" si="0"/>
        <v>56.321839080459768</v>
      </c>
      <c r="C52">
        <v>555.24</v>
      </c>
      <c r="D52">
        <f t="shared" si="1"/>
        <v>53.260869565217398</v>
      </c>
      <c r="E52">
        <v>141.43</v>
      </c>
      <c r="F52">
        <f t="shared" si="2"/>
        <v>25.388601036269424</v>
      </c>
      <c r="G52">
        <v>138.203</v>
      </c>
      <c r="H52">
        <f t="shared" si="3"/>
        <v>58.333333333333329</v>
      </c>
      <c r="I52">
        <v>145.453</v>
      </c>
      <c r="J52">
        <f t="shared" si="4"/>
        <v>67.123287671232873</v>
      </c>
      <c r="K52">
        <v>375.755</v>
      </c>
      <c r="L52">
        <f t="shared" si="5"/>
        <v>83.050847457627114</v>
      </c>
      <c r="M52">
        <v>646.55999999999995</v>
      </c>
      <c r="N52">
        <f t="shared" si="6"/>
        <v>55.68181818181818</v>
      </c>
      <c r="O52">
        <v>1604.29</v>
      </c>
      <c r="P52">
        <f t="shared" si="7"/>
        <v>62.025316455696199</v>
      </c>
      <c r="Q52">
        <v>2218.5500000000002</v>
      </c>
      <c r="R52">
        <f t="shared" si="8"/>
        <v>46.226415094339615</v>
      </c>
      <c r="S52">
        <v>152.35</v>
      </c>
      <c r="T52">
        <f t="shared" si="9"/>
        <v>73.134328358208947</v>
      </c>
      <c r="U52">
        <v>2226.7600000000002</v>
      </c>
      <c r="V52">
        <f t="shared" si="10"/>
        <v>66.21621621621621</v>
      </c>
      <c r="W52">
        <v>221.50299999999999</v>
      </c>
      <c r="X52">
        <f t="shared" si="11"/>
        <v>92.452830188679229</v>
      </c>
      <c r="Y52">
        <v>502.1</v>
      </c>
      <c r="Z52">
        <f t="shared" si="12"/>
        <v>100</v>
      </c>
      <c r="AA52">
        <v>404.63</v>
      </c>
      <c r="AB52">
        <f t="shared" si="13"/>
        <v>43.749999999999993</v>
      </c>
      <c r="AC52">
        <v>330.81</v>
      </c>
      <c r="AD52">
        <f t="shared" si="14"/>
        <v>32.026143790849673</v>
      </c>
      <c r="AE52">
        <v>205.64</v>
      </c>
      <c r="AF52">
        <f t="shared" si="15"/>
        <v>56.976744186046503</v>
      </c>
      <c r="AG52">
        <v>2196.75</v>
      </c>
      <c r="AH52">
        <f t="shared" si="16"/>
        <v>84.482758620689651</v>
      </c>
      <c r="AI52">
        <v>587.33000000000004</v>
      </c>
      <c r="AJ52">
        <f t="shared" si="17"/>
        <v>79.032258064516128</v>
      </c>
      <c r="AK52">
        <v>500.74</v>
      </c>
      <c r="AL52">
        <f t="shared" si="18"/>
        <v>89.090909090909093</v>
      </c>
      <c r="AM52">
        <v>487.12</v>
      </c>
      <c r="AN52">
        <f t="shared" si="19"/>
        <v>77.777777777777786</v>
      </c>
      <c r="AO52">
        <v>2025.04</v>
      </c>
      <c r="AP52">
        <f t="shared" si="20"/>
        <v>87.499999999999986</v>
      </c>
      <c r="AQ52">
        <v>473.28</v>
      </c>
      <c r="AR52">
        <f t="shared" si="21"/>
        <v>47.115384615384613</v>
      </c>
      <c r="AS52">
        <v>350.12</v>
      </c>
      <c r="AT52">
        <f t="shared" si="22"/>
        <v>70</v>
      </c>
      <c r="AU52">
        <v>2607.89</v>
      </c>
      <c r="AV52">
        <f t="shared" si="23"/>
        <v>83.050847457627114</v>
      </c>
      <c r="AW52">
        <v>542.97</v>
      </c>
    </row>
    <row r="53" spans="1:49" x14ac:dyDescent="0.65">
      <c r="A53">
        <v>5.5</v>
      </c>
      <c r="B53">
        <f t="shared" si="0"/>
        <v>57.47126436781609</v>
      </c>
      <c r="C53">
        <v>661.94</v>
      </c>
      <c r="D53">
        <f t="shared" si="1"/>
        <v>54.34782608695653</v>
      </c>
      <c r="E53">
        <v>150.673</v>
      </c>
      <c r="F53">
        <f t="shared" si="2"/>
        <v>25.906735751295333</v>
      </c>
      <c r="G53">
        <v>131.41499999999999</v>
      </c>
      <c r="H53">
        <f t="shared" si="3"/>
        <v>59.523809523809526</v>
      </c>
      <c r="I53">
        <v>141.744</v>
      </c>
      <c r="J53">
        <f t="shared" si="4"/>
        <v>68.493150684931521</v>
      </c>
      <c r="K53">
        <v>379.68700000000001</v>
      </c>
      <c r="L53">
        <f t="shared" si="5"/>
        <v>84.745762711864401</v>
      </c>
      <c r="M53">
        <v>555.34</v>
      </c>
      <c r="N53">
        <f t="shared" si="6"/>
        <v>56.81818181818182</v>
      </c>
      <c r="O53">
        <v>1869.96</v>
      </c>
      <c r="P53">
        <f t="shared" si="7"/>
        <v>63.291139240506332</v>
      </c>
      <c r="Q53">
        <v>2238.15</v>
      </c>
      <c r="R53">
        <f t="shared" si="8"/>
        <v>47.169811320754718</v>
      </c>
      <c r="S53">
        <v>152.66</v>
      </c>
      <c r="T53">
        <f t="shared" si="9"/>
        <v>74.626865671641781</v>
      </c>
      <c r="U53">
        <v>1978.47</v>
      </c>
      <c r="V53">
        <f t="shared" si="10"/>
        <v>67.567567567567565</v>
      </c>
      <c r="W53">
        <v>222.416</v>
      </c>
      <c r="X53">
        <f t="shared" si="11"/>
        <v>94.339622641509436</v>
      </c>
      <c r="Y53">
        <v>474.81</v>
      </c>
      <c r="AB53">
        <f t="shared" si="13"/>
        <v>44.642857142857139</v>
      </c>
      <c r="AC53">
        <v>356.43</v>
      </c>
      <c r="AD53">
        <f t="shared" si="14"/>
        <v>32.679738562091508</v>
      </c>
      <c r="AE53">
        <v>212.13</v>
      </c>
      <c r="AF53">
        <f t="shared" si="15"/>
        <v>58.13953488372092</v>
      </c>
      <c r="AG53">
        <v>2187.92</v>
      </c>
      <c r="AH53">
        <f t="shared" si="16"/>
        <v>86.206896551724142</v>
      </c>
      <c r="AI53">
        <v>526.71</v>
      </c>
      <c r="AJ53">
        <f t="shared" si="17"/>
        <v>80.645161290322577</v>
      </c>
      <c r="AK53">
        <v>458.28</v>
      </c>
      <c r="AL53">
        <f t="shared" si="18"/>
        <v>90.909090909090921</v>
      </c>
      <c r="AM53">
        <v>434.16</v>
      </c>
      <c r="AN53">
        <f t="shared" si="19"/>
        <v>79.365079365079367</v>
      </c>
      <c r="AO53">
        <v>1695.16</v>
      </c>
      <c r="AP53">
        <f t="shared" si="20"/>
        <v>89.285714285714278</v>
      </c>
      <c r="AQ53">
        <v>460.72</v>
      </c>
      <c r="AR53">
        <f t="shared" si="21"/>
        <v>48.07692307692308</v>
      </c>
      <c r="AS53">
        <v>346.62</v>
      </c>
      <c r="AT53">
        <f t="shared" si="22"/>
        <v>71.428571428571431</v>
      </c>
      <c r="AU53">
        <v>2166.75</v>
      </c>
      <c r="AV53">
        <f t="shared" si="23"/>
        <v>84.745762711864401</v>
      </c>
      <c r="AW53">
        <v>491.25</v>
      </c>
    </row>
    <row r="54" spans="1:49" x14ac:dyDescent="0.65">
      <c r="A54">
        <v>5.61</v>
      </c>
      <c r="B54">
        <f t="shared" si="0"/>
        <v>58.62068965517242</v>
      </c>
      <c r="C54">
        <v>800.33</v>
      </c>
      <c r="D54">
        <f t="shared" si="1"/>
        <v>55.434782608695656</v>
      </c>
      <c r="E54">
        <v>152.26300000000001</v>
      </c>
      <c r="F54">
        <f t="shared" si="2"/>
        <v>26.424870466321241</v>
      </c>
      <c r="G54">
        <v>132.636</v>
      </c>
      <c r="H54">
        <f t="shared" si="3"/>
        <v>60.714285714285722</v>
      </c>
      <c r="I54">
        <v>144.428</v>
      </c>
      <c r="J54">
        <f t="shared" si="4"/>
        <v>69.863013698630155</v>
      </c>
      <c r="K54">
        <v>398.97199999999998</v>
      </c>
      <c r="L54">
        <f t="shared" si="5"/>
        <v>86.440677966101703</v>
      </c>
      <c r="M54">
        <v>515.16999999999996</v>
      </c>
      <c r="N54">
        <f t="shared" si="6"/>
        <v>57.95454545454546</v>
      </c>
      <c r="O54">
        <v>2019.33</v>
      </c>
      <c r="P54">
        <f t="shared" si="7"/>
        <v>64.556962025316466</v>
      </c>
      <c r="Q54">
        <v>2168.4499999999998</v>
      </c>
      <c r="R54">
        <f t="shared" si="8"/>
        <v>48.113207547169814</v>
      </c>
      <c r="S54">
        <v>160.71</v>
      </c>
      <c r="T54">
        <f t="shared" si="9"/>
        <v>76.119402985074629</v>
      </c>
      <c r="U54">
        <v>1849.94</v>
      </c>
      <c r="V54">
        <f t="shared" si="10"/>
        <v>68.918918918918919</v>
      </c>
      <c r="W54">
        <v>226.81399999999999</v>
      </c>
      <c r="X54">
        <f t="shared" si="11"/>
        <v>96.226415094339629</v>
      </c>
      <c r="Y54">
        <v>427.87</v>
      </c>
      <c r="AB54">
        <f t="shared" si="13"/>
        <v>45.535714285714285</v>
      </c>
      <c r="AC54">
        <v>390.24</v>
      </c>
      <c r="AD54">
        <f t="shared" si="14"/>
        <v>33.333333333333336</v>
      </c>
      <c r="AE54">
        <v>214.73</v>
      </c>
      <c r="AF54">
        <f t="shared" si="15"/>
        <v>59.302325581395344</v>
      </c>
      <c r="AG54">
        <v>2175.83</v>
      </c>
      <c r="AH54">
        <f t="shared" si="16"/>
        <v>87.931034482758633</v>
      </c>
      <c r="AI54">
        <v>474.6</v>
      </c>
      <c r="AJ54">
        <f t="shared" si="17"/>
        <v>82.258064516129039</v>
      </c>
      <c r="AK54">
        <v>418.49</v>
      </c>
      <c r="AL54">
        <f t="shared" si="18"/>
        <v>92.727272727272734</v>
      </c>
      <c r="AM54">
        <v>393.32</v>
      </c>
      <c r="AN54">
        <f t="shared" si="19"/>
        <v>80.952380952380963</v>
      </c>
      <c r="AO54">
        <v>1371.1</v>
      </c>
      <c r="AP54">
        <f t="shared" si="20"/>
        <v>91.071428571428569</v>
      </c>
      <c r="AQ54">
        <v>417.73</v>
      </c>
      <c r="AR54">
        <f t="shared" si="21"/>
        <v>49.03846153846154</v>
      </c>
      <c r="AS54">
        <v>348.46</v>
      </c>
      <c r="AT54">
        <f t="shared" si="22"/>
        <v>72.857142857142861</v>
      </c>
      <c r="AU54">
        <v>1836.29</v>
      </c>
      <c r="AV54">
        <f t="shared" si="23"/>
        <v>86.440677966101703</v>
      </c>
      <c r="AW54">
        <v>433.7</v>
      </c>
    </row>
    <row r="55" spans="1:49" x14ac:dyDescent="0.65">
      <c r="A55">
        <v>5.72</v>
      </c>
      <c r="B55">
        <f t="shared" si="0"/>
        <v>59.770114942528728</v>
      </c>
      <c r="C55">
        <v>1119.5</v>
      </c>
      <c r="D55">
        <f t="shared" si="1"/>
        <v>56.521739130434788</v>
      </c>
      <c r="E55">
        <v>156.35300000000001</v>
      </c>
      <c r="F55">
        <f t="shared" si="2"/>
        <v>26.943005181347147</v>
      </c>
      <c r="G55">
        <v>135.16499999999999</v>
      </c>
      <c r="H55">
        <f t="shared" si="3"/>
        <v>61.904761904761898</v>
      </c>
      <c r="I55">
        <v>148.43600000000001</v>
      </c>
      <c r="J55">
        <f t="shared" si="4"/>
        <v>71.232876712328775</v>
      </c>
      <c r="K55">
        <v>394.68799999999999</v>
      </c>
      <c r="L55">
        <f t="shared" si="5"/>
        <v>88.135593220338976</v>
      </c>
      <c r="M55">
        <v>463.6</v>
      </c>
      <c r="N55">
        <f t="shared" si="6"/>
        <v>59.090909090909093</v>
      </c>
      <c r="O55">
        <v>2239.12</v>
      </c>
      <c r="P55">
        <f t="shared" si="7"/>
        <v>65.822784810126578</v>
      </c>
      <c r="Q55">
        <v>2132.3200000000002</v>
      </c>
      <c r="R55">
        <f t="shared" si="8"/>
        <v>49.056603773584904</v>
      </c>
      <c r="S55">
        <v>163.66</v>
      </c>
      <c r="T55">
        <f t="shared" si="9"/>
        <v>77.611940298507449</v>
      </c>
      <c r="U55">
        <v>1724.62</v>
      </c>
      <c r="V55">
        <f t="shared" si="10"/>
        <v>70.27027027027026</v>
      </c>
      <c r="W55">
        <v>235.18100000000001</v>
      </c>
      <c r="X55">
        <f t="shared" si="11"/>
        <v>98.113207547169807</v>
      </c>
      <c r="Y55">
        <v>394.64</v>
      </c>
      <c r="AB55">
        <f t="shared" si="13"/>
        <v>46.428571428571423</v>
      </c>
      <c r="AC55">
        <v>426.23</v>
      </c>
      <c r="AD55">
        <f t="shared" si="14"/>
        <v>33.986928104575163</v>
      </c>
      <c r="AE55">
        <v>212.42</v>
      </c>
      <c r="AF55">
        <f t="shared" si="15"/>
        <v>60.465116279069761</v>
      </c>
      <c r="AG55">
        <v>2179.11</v>
      </c>
      <c r="AH55">
        <f t="shared" si="16"/>
        <v>89.65517241379311</v>
      </c>
      <c r="AI55">
        <v>416.3</v>
      </c>
      <c r="AJ55">
        <f t="shared" si="17"/>
        <v>83.870967741935473</v>
      </c>
      <c r="AK55">
        <v>384.9</v>
      </c>
      <c r="AL55">
        <f t="shared" si="18"/>
        <v>94.545454545454547</v>
      </c>
      <c r="AM55">
        <v>381.82</v>
      </c>
      <c r="AN55">
        <f t="shared" si="19"/>
        <v>82.539682539682531</v>
      </c>
      <c r="AO55">
        <v>1116.58</v>
      </c>
      <c r="AP55">
        <f t="shared" si="20"/>
        <v>92.857142857142847</v>
      </c>
      <c r="AQ55">
        <v>388.12</v>
      </c>
      <c r="AR55">
        <f t="shared" si="21"/>
        <v>50</v>
      </c>
      <c r="AS55">
        <v>369.99</v>
      </c>
      <c r="AT55">
        <f t="shared" si="22"/>
        <v>74.285714285714278</v>
      </c>
      <c r="AU55">
        <v>1529.29</v>
      </c>
      <c r="AV55">
        <f t="shared" si="23"/>
        <v>88.135593220338976</v>
      </c>
      <c r="AW55">
        <v>382.42</v>
      </c>
    </row>
    <row r="56" spans="1:49" x14ac:dyDescent="0.65">
      <c r="A56">
        <v>5.83</v>
      </c>
      <c r="B56">
        <f t="shared" si="0"/>
        <v>60.919540229885058</v>
      </c>
      <c r="C56">
        <v>1478.24</v>
      </c>
      <c r="D56">
        <f t="shared" si="1"/>
        <v>57.608695652173914</v>
      </c>
      <c r="E56">
        <v>160.44200000000001</v>
      </c>
      <c r="F56">
        <f t="shared" si="2"/>
        <v>27.461139896373055</v>
      </c>
      <c r="G56">
        <v>130.244</v>
      </c>
      <c r="H56">
        <f t="shared" si="3"/>
        <v>63.095238095238095</v>
      </c>
      <c r="I56">
        <v>143.80699999999999</v>
      </c>
      <c r="J56">
        <f t="shared" si="4"/>
        <v>72.602739726027394</v>
      </c>
      <c r="K56">
        <v>397.89</v>
      </c>
      <c r="L56">
        <f t="shared" si="5"/>
        <v>89.830508474576263</v>
      </c>
      <c r="M56">
        <v>404.74</v>
      </c>
      <c r="N56">
        <f t="shared" si="6"/>
        <v>60.227272727272727</v>
      </c>
      <c r="O56">
        <v>2442.5300000000002</v>
      </c>
      <c r="P56">
        <f t="shared" si="7"/>
        <v>67.088607594936718</v>
      </c>
      <c r="Q56">
        <v>2104.19</v>
      </c>
      <c r="R56">
        <f t="shared" si="8"/>
        <v>50</v>
      </c>
      <c r="S56">
        <v>170.37</v>
      </c>
      <c r="T56">
        <f t="shared" si="9"/>
        <v>79.104477611940297</v>
      </c>
      <c r="U56">
        <v>1611.47</v>
      </c>
      <c r="V56">
        <f t="shared" si="10"/>
        <v>71.621621621621628</v>
      </c>
      <c r="W56">
        <v>231.77199999999999</v>
      </c>
      <c r="X56">
        <f t="shared" si="11"/>
        <v>100</v>
      </c>
      <c r="Y56">
        <v>383.49</v>
      </c>
      <c r="AB56">
        <f t="shared" si="13"/>
        <v>47.321428571428569</v>
      </c>
      <c r="AC56">
        <v>495.32</v>
      </c>
      <c r="AD56">
        <f t="shared" si="14"/>
        <v>34.640522875816998</v>
      </c>
      <c r="AE56">
        <v>207.5</v>
      </c>
      <c r="AF56">
        <f t="shared" si="15"/>
        <v>61.627906976744185</v>
      </c>
      <c r="AG56">
        <v>2246.12</v>
      </c>
      <c r="AH56">
        <f t="shared" si="16"/>
        <v>91.379310344827587</v>
      </c>
      <c r="AI56">
        <v>374.97</v>
      </c>
      <c r="AJ56">
        <f t="shared" si="17"/>
        <v>85.483870967741936</v>
      </c>
      <c r="AK56">
        <v>343.14</v>
      </c>
      <c r="AL56">
        <f t="shared" si="18"/>
        <v>96.36363636363636</v>
      </c>
      <c r="AM56">
        <v>360.7</v>
      </c>
      <c r="AN56">
        <f t="shared" si="19"/>
        <v>84.126984126984127</v>
      </c>
      <c r="AO56">
        <v>927.51</v>
      </c>
      <c r="AP56">
        <f t="shared" si="20"/>
        <v>94.642857142857139</v>
      </c>
      <c r="AQ56">
        <v>373.53</v>
      </c>
      <c r="AR56">
        <f t="shared" si="21"/>
        <v>50.961538461538467</v>
      </c>
      <c r="AS56">
        <v>398.61</v>
      </c>
      <c r="AT56">
        <f t="shared" si="22"/>
        <v>75.714285714285708</v>
      </c>
      <c r="AU56">
        <v>1183.6600000000001</v>
      </c>
      <c r="AV56">
        <f t="shared" si="23"/>
        <v>89.830508474576263</v>
      </c>
      <c r="AW56">
        <v>354.31</v>
      </c>
    </row>
    <row r="57" spans="1:49" x14ac:dyDescent="0.65">
      <c r="A57">
        <v>5.94</v>
      </c>
      <c r="B57">
        <f t="shared" si="0"/>
        <v>62.068965517241381</v>
      </c>
      <c r="C57">
        <v>1935.51</v>
      </c>
      <c r="D57">
        <f t="shared" si="1"/>
        <v>58.695652173913047</v>
      </c>
      <c r="E57">
        <v>166.32599999999999</v>
      </c>
      <c r="F57">
        <f t="shared" si="2"/>
        <v>27.979274611398964</v>
      </c>
      <c r="G57">
        <v>127.553</v>
      </c>
      <c r="H57">
        <f t="shared" si="3"/>
        <v>64.285714285714292</v>
      </c>
      <c r="I57">
        <v>152.37899999999999</v>
      </c>
      <c r="J57">
        <f t="shared" si="4"/>
        <v>73.972602739726028</v>
      </c>
      <c r="K57">
        <v>404.779</v>
      </c>
      <c r="L57">
        <f t="shared" si="5"/>
        <v>91.525423728813564</v>
      </c>
      <c r="M57">
        <v>394.38</v>
      </c>
      <c r="N57">
        <f t="shared" si="6"/>
        <v>61.363636363636367</v>
      </c>
      <c r="O57">
        <v>2672.15</v>
      </c>
      <c r="P57">
        <f t="shared" si="7"/>
        <v>68.354430379746844</v>
      </c>
      <c r="Q57">
        <v>2137.2199999999998</v>
      </c>
      <c r="R57">
        <f t="shared" si="8"/>
        <v>50.943396226415096</v>
      </c>
      <c r="S57">
        <v>181.37</v>
      </c>
      <c r="T57">
        <f t="shared" si="9"/>
        <v>80.597014925373131</v>
      </c>
      <c r="U57">
        <v>1483.63</v>
      </c>
      <c r="V57">
        <f t="shared" si="10"/>
        <v>72.972972972972968</v>
      </c>
      <c r="W57">
        <v>231</v>
      </c>
      <c r="AB57">
        <f t="shared" si="13"/>
        <v>48.214285714285715</v>
      </c>
      <c r="AC57">
        <v>525.73</v>
      </c>
      <c r="AD57">
        <f t="shared" si="14"/>
        <v>35.294117647058833</v>
      </c>
      <c r="AE57">
        <v>225.69</v>
      </c>
      <c r="AF57">
        <f t="shared" si="15"/>
        <v>62.790697674418603</v>
      </c>
      <c r="AG57">
        <v>2259.4299999999998</v>
      </c>
      <c r="AH57">
        <f t="shared" si="16"/>
        <v>93.103448275862078</v>
      </c>
      <c r="AI57">
        <v>367.48</v>
      </c>
      <c r="AJ57">
        <f t="shared" si="17"/>
        <v>87.096774193548384</v>
      </c>
      <c r="AK57">
        <v>343.85</v>
      </c>
      <c r="AL57">
        <f t="shared" si="18"/>
        <v>98.181818181818187</v>
      </c>
      <c r="AM57">
        <v>357.82</v>
      </c>
      <c r="AN57">
        <f t="shared" si="19"/>
        <v>85.714285714285722</v>
      </c>
      <c r="AO57">
        <v>745.51</v>
      </c>
      <c r="AP57">
        <f t="shared" si="20"/>
        <v>96.428571428571431</v>
      </c>
      <c r="AQ57">
        <v>354.56</v>
      </c>
      <c r="AR57">
        <f t="shared" si="21"/>
        <v>51.923076923076927</v>
      </c>
      <c r="AS57">
        <v>409.35</v>
      </c>
      <c r="AT57">
        <f t="shared" si="22"/>
        <v>77.142857142857153</v>
      </c>
      <c r="AU57">
        <v>936.51</v>
      </c>
      <c r="AV57">
        <f t="shared" si="23"/>
        <v>91.525423728813564</v>
      </c>
      <c r="AW57">
        <v>348.25</v>
      </c>
    </row>
    <row r="58" spans="1:49" x14ac:dyDescent="0.65">
      <c r="A58">
        <v>6.05</v>
      </c>
      <c r="B58">
        <f t="shared" si="0"/>
        <v>63.218390804597703</v>
      </c>
      <c r="C58">
        <v>2362.7600000000002</v>
      </c>
      <c r="D58">
        <f t="shared" si="1"/>
        <v>59.782608695652172</v>
      </c>
      <c r="E58">
        <v>167.74100000000001</v>
      </c>
      <c r="F58">
        <f t="shared" si="2"/>
        <v>28.497409326424872</v>
      </c>
      <c r="G58">
        <v>129.35400000000001</v>
      </c>
      <c r="H58">
        <f t="shared" si="3"/>
        <v>65.476190476190482</v>
      </c>
      <c r="I58">
        <v>159.29</v>
      </c>
      <c r="J58">
        <f t="shared" si="4"/>
        <v>75.342465753424662</v>
      </c>
      <c r="K58">
        <v>392.51799999999997</v>
      </c>
      <c r="L58">
        <f t="shared" si="5"/>
        <v>93.220338983050837</v>
      </c>
      <c r="M58">
        <v>370.72</v>
      </c>
      <c r="N58">
        <f t="shared" si="6"/>
        <v>62.5</v>
      </c>
      <c r="O58">
        <v>2739.07</v>
      </c>
      <c r="P58">
        <f t="shared" si="7"/>
        <v>69.620253164556971</v>
      </c>
      <c r="Q58">
        <v>2133.5700000000002</v>
      </c>
      <c r="R58">
        <f t="shared" si="8"/>
        <v>51.886792452830186</v>
      </c>
      <c r="S58">
        <v>182.32</v>
      </c>
      <c r="T58">
        <f t="shared" si="9"/>
        <v>82.089552238805965</v>
      </c>
      <c r="U58">
        <v>1434.99</v>
      </c>
      <c r="V58">
        <f t="shared" si="10"/>
        <v>74.324324324324323</v>
      </c>
      <c r="W58">
        <v>210.75</v>
      </c>
      <c r="AB58">
        <f t="shared" si="13"/>
        <v>49.107142857142854</v>
      </c>
      <c r="AC58">
        <v>623.54999999999995</v>
      </c>
      <c r="AD58">
        <f t="shared" si="14"/>
        <v>35.947712418300654</v>
      </c>
      <c r="AE58">
        <v>222.2</v>
      </c>
      <c r="AF58">
        <f t="shared" si="15"/>
        <v>63.953488372093013</v>
      </c>
      <c r="AG58">
        <v>2122.9299999999998</v>
      </c>
      <c r="AH58">
        <f t="shared" si="16"/>
        <v>94.827586206896555</v>
      </c>
      <c r="AI58">
        <v>349.98</v>
      </c>
      <c r="AJ58">
        <f t="shared" si="17"/>
        <v>88.709677419354833</v>
      </c>
      <c r="AK58">
        <v>339.41</v>
      </c>
      <c r="AL58">
        <f t="shared" si="18"/>
        <v>100</v>
      </c>
      <c r="AM58">
        <v>322.88</v>
      </c>
      <c r="AN58">
        <f t="shared" si="19"/>
        <v>87.301587301587304</v>
      </c>
      <c r="AO58">
        <v>625.91999999999996</v>
      </c>
      <c r="AP58">
        <f t="shared" si="20"/>
        <v>98.214285714285708</v>
      </c>
      <c r="AQ58">
        <v>334.21</v>
      </c>
      <c r="AR58">
        <f t="shared" si="21"/>
        <v>52.884615384615387</v>
      </c>
      <c r="AS58">
        <v>406.84</v>
      </c>
      <c r="AT58">
        <f t="shared" si="22"/>
        <v>78.571428571428569</v>
      </c>
      <c r="AU58">
        <v>812.37</v>
      </c>
      <c r="AV58">
        <f t="shared" si="23"/>
        <v>93.220338983050837</v>
      </c>
      <c r="AW58">
        <v>325.39999999999998</v>
      </c>
    </row>
    <row r="59" spans="1:49" x14ac:dyDescent="0.65">
      <c r="A59">
        <v>6.16</v>
      </c>
      <c r="B59">
        <f t="shared" si="0"/>
        <v>64.367816091954026</v>
      </c>
      <c r="C59">
        <v>2777.93</v>
      </c>
      <c r="D59">
        <f t="shared" si="1"/>
        <v>60.869565217391312</v>
      </c>
      <c r="E59">
        <v>169.714</v>
      </c>
      <c r="F59">
        <f t="shared" si="2"/>
        <v>29.015544041450774</v>
      </c>
      <c r="G59">
        <v>132.59200000000001</v>
      </c>
      <c r="H59">
        <f t="shared" si="3"/>
        <v>66.666666666666657</v>
      </c>
      <c r="I59">
        <v>164.71799999999999</v>
      </c>
      <c r="J59">
        <f t="shared" si="4"/>
        <v>76.712328767123296</v>
      </c>
      <c r="K59">
        <v>367.72500000000002</v>
      </c>
      <c r="L59">
        <f t="shared" si="5"/>
        <v>94.915254237288138</v>
      </c>
      <c r="M59">
        <v>354.88</v>
      </c>
      <c r="N59">
        <f t="shared" si="6"/>
        <v>63.636363636363633</v>
      </c>
      <c r="O59">
        <v>2752.85</v>
      </c>
      <c r="P59">
        <f t="shared" si="7"/>
        <v>70.886075949367083</v>
      </c>
      <c r="Q59">
        <v>2032.45</v>
      </c>
      <c r="R59">
        <f t="shared" si="8"/>
        <v>52.830188679245282</v>
      </c>
      <c r="S59">
        <v>195.74</v>
      </c>
      <c r="T59">
        <f t="shared" si="9"/>
        <v>83.582089552238799</v>
      </c>
      <c r="U59">
        <v>1365.8</v>
      </c>
      <c r="V59">
        <f t="shared" si="10"/>
        <v>75.675675675675663</v>
      </c>
      <c r="W59">
        <v>199.15600000000001</v>
      </c>
      <c r="AB59">
        <f t="shared" si="13"/>
        <v>50</v>
      </c>
      <c r="AC59">
        <v>723.04</v>
      </c>
      <c r="AD59">
        <f t="shared" si="14"/>
        <v>36.601307189542489</v>
      </c>
      <c r="AE59">
        <v>220.83</v>
      </c>
      <c r="AF59">
        <f t="shared" si="15"/>
        <v>65.11627906976743</v>
      </c>
      <c r="AG59">
        <v>2017.49</v>
      </c>
      <c r="AH59">
        <f t="shared" si="16"/>
        <v>96.551724137931032</v>
      </c>
      <c r="AI59">
        <v>320.35000000000002</v>
      </c>
      <c r="AJ59">
        <f t="shared" si="17"/>
        <v>90.322580645161281</v>
      </c>
      <c r="AK59">
        <v>327.02</v>
      </c>
      <c r="AN59">
        <f t="shared" si="19"/>
        <v>88.8888888888889</v>
      </c>
      <c r="AO59">
        <v>516.83000000000004</v>
      </c>
      <c r="AP59">
        <f t="shared" si="20"/>
        <v>100</v>
      </c>
      <c r="AQ59">
        <v>338.71</v>
      </c>
      <c r="AR59">
        <f t="shared" si="21"/>
        <v>53.846153846153854</v>
      </c>
      <c r="AS59">
        <v>450.94</v>
      </c>
      <c r="AT59">
        <f t="shared" si="22"/>
        <v>80</v>
      </c>
      <c r="AU59">
        <v>742.3</v>
      </c>
      <c r="AV59">
        <f t="shared" si="23"/>
        <v>94.915254237288138</v>
      </c>
      <c r="AW59">
        <v>311.45</v>
      </c>
    </row>
    <row r="60" spans="1:49" x14ac:dyDescent="0.65">
      <c r="A60">
        <v>6.27</v>
      </c>
      <c r="B60">
        <f t="shared" si="0"/>
        <v>65.517241379310349</v>
      </c>
      <c r="C60">
        <v>3064.09</v>
      </c>
      <c r="D60">
        <f t="shared" si="1"/>
        <v>61.95652173913043</v>
      </c>
      <c r="E60">
        <v>176.571</v>
      </c>
      <c r="F60">
        <f t="shared" si="2"/>
        <v>29.533678756476682</v>
      </c>
      <c r="G60">
        <v>130.53800000000001</v>
      </c>
      <c r="H60">
        <f t="shared" si="3"/>
        <v>67.857142857142847</v>
      </c>
      <c r="I60">
        <v>178.529</v>
      </c>
      <c r="J60">
        <f t="shared" si="4"/>
        <v>78.082191780821915</v>
      </c>
      <c r="K60">
        <v>321.59100000000001</v>
      </c>
      <c r="L60">
        <f t="shared" si="5"/>
        <v>96.610169491525411</v>
      </c>
      <c r="M60">
        <v>340.11</v>
      </c>
      <c r="N60">
        <f t="shared" si="6"/>
        <v>64.772727272727266</v>
      </c>
      <c r="O60">
        <v>2864.93</v>
      </c>
      <c r="P60">
        <f t="shared" si="7"/>
        <v>72.151898734177209</v>
      </c>
      <c r="Q60">
        <v>1951.86</v>
      </c>
      <c r="R60">
        <f t="shared" si="8"/>
        <v>53.773584905660378</v>
      </c>
      <c r="S60">
        <v>210.37</v>
      </c>
      <c r="T60">
        <f t="shared" si="9"/>
        <v>85.074626865671632</v>
      </c>
      <c r="U60">
        <v>1171.4100000000001</v>
      </c>
      <c r="V60">
        <f t="shared" si="10"/>
        <v>77.027027027027017</v>
      </c>
      <c r="W60">
        <v>197.625</v>
      </c>
      <c r="AB60">
        <f t="shared" si="13"/>
        <v>50.892857142857139</v>
      </c>
      <c r="AC60">
        <v>853.98</v>
      </c>
      <c r="AD60">
        <f t="shared" si="14"/>
        <v>37.254901960784316</v>
      </c>
      <c r="AE60">
        <v>214.79</v>
      </c>
      <c r="AF60">
        <f t="shared" si="15"/>
        <v>66.27906976744184</v>
      </c>
      <c r="AG60">
        <v>1911</v>
      </c>
      <c r="AH60">
        <f t="shared" si="16"/>
        <v>98.275862068965509</v>
      </c>
      <c r="AI60">
        <v>312.08999999999997</v>
      </c>
      <c r="AJ60">
        <f t="shared" si="17"/>
        <v>91.93548387096773</v>
      </c>
      <c r="AK60">
        <v>315.33</v>
      </c>
      <c r="AN60">
        <f t="shared" si="19"/>
        <v>90.476190476190482</v>
      </c>
      <c r="AO60">
        <v>442.6</v>
      </c>
      <c r="AR60">
        <f t="shared" si="21"/>
        <v>54.807692307692299</v>
      </c>
      <c r="AS60">
        <v>506</v>
      </c>
      <c r="AT60">
        <f t="shared" si="22"/>
        <v>81.428571428571416</v>
      </c>
      <c r="AU60">
        <v>632.35</v>
      </c>
      <c r="AV60">
        <f t="shared" si="23"/>
        <v>96.610169491525411</v>
      </c>
      <c r="AW60">
        <v>299.18</v>
      </c>
    </row>
    <row r="61" spans="1:49" x14ac:dyDescent="0.65">
      <c r="A61">
        <v>6.38</v>
      </c>
      <c r="B61">
        <f t="shared" si="0"/>
        <v>66.666666666666657</v>
      </c>
      <c r="C61">
        <v>3301.06</v>
      </c>
      <c r="D61">
        <f t="shared" si="1"/>
        <v>63.04347826086957</v>
      </c>
      <c r="E61">
        <v>195.215</v>
      </c>
      <c r="F61">
        <f t="shared" si="2"/>
        <v>30.051813471502591</v>
      </c>
      <c r="G61">
        <v>125.399</v>
      </c>
      <c r="H61">
        <f t="shared" si="3"/>
        <v>69.047619047619051</v>
      </c>
      <c r="I61">
        <v>186.15199999999999</v>
      </c>
      <c r="J61">
        <f t="shared" si="4"/>
        <v>79.452054794520549</v>
      </c>
      <c r="K61">
        <v>292.36900000000003</v>
      </c>
      <c r="L61">
        <f t="shared" si="5"/>
        <v>98.305084745762699</v>
      </c>
      <c r="M61">
        <v>317.69</v>
      </c>
      <c r="N61">
        <f t="shared" si="6"/>
        <v>65.909090909090907</v>
      </c>
      <c r="O61">
        <v>2783.83</v>
      </c>
      <c r="P61">
        <f t="shared" si="7"/>
        <v>73.417721518987349</v>
      </c>
      <c r="Q61">
        <v>1857.43</v>
      </c>
      <c r="R61">
        <f t="shared" si="8"/>
        <v>54.716981132075468</v>
      </c>
      <c r="S61">
        <v>202.61</v>
      </c>
      <c r="T61">
        <f t="shared" si="9"/>
        <v>86.567164179104466</v>
      </c>
      <c r="U61">
        <v>1065.5899999999999</v>
      </c>
      <c r="V61">
        <f t="shared" si="10"/>
        <v>78.378378378378372</v>
      </c>
      <c r="W61">
        <v>184.65100000000001</v>
      </c>
      <c r="AB61">
        <f t="shared" si="13"/>
        <v>51.785714285714278</v>
      </c>
      <c r="AC61">
        <v>954.83</v>
      </c>
      <c r="AD61">
        <f t="shared" si="14"/>
        <v>37.908496732026151</v>
      </c>
      <c r="AE61">
        <v>224.45</v>
      </c>
      <c r="AF61">
        <f t="shared" si="15"/>
        <v>67.441860465116278</v>
      </c>
      <c r="AG61">
        <v>1749.53</v>
      </c>
      <c r="AH61">
        <f t="shared" si="16"/>
        <v>100</v>
      </c>
      <c r="AI61">
        <v>314.19</v>
      </c>
      <c r="AJ61">
        <f t="shared" si="17"/>
        <v>93.548387096774192</v>
      </c>
      <c r="AK61">
        <v>305.66000000000003</v>
      </c>
      <c r="AN61">
        <f t="shared" si="19"/>
        <v>92.063492063492063</v>
      </c>
      <c r="AO61">
        <v>389.74</v>
      </c>
      <c r="AR61">
        <f t="shared" si="21"/>
        <v>55.769230769230774</v>
      </c>
      <c r="AS61">
        <v>565.57000000000005</v>
      </c>
      <c r="AT61">
        <f t="shared" si="22"/>
        <v>82.857142857142847</v>
      </c>
      <c r="AU61">
        <v>571.29999999999995</v>
      </c>
      <c r="AV61">
        <f t="shared" si="23"/>
        <v>98.305084745762699</v>
      </c>
      <c r="AW61">
        <v>294.55</v>
      </c>
    </row>
    <row r="62" spans="1:49" x14ac:dyDescent="0.65">
      <c r="A62">
        <v>6.49</v>
      </c>
      <c r="B62">
        <f t="shared" si="0"/>
        <v>67.81609195402298</v>
      </c>
      <c r="C62">
        <v>3398.62</v>
      </c>
      <c r="D62">
        <f t="shared" si="1"/>
        <v>64.130434782608702</v>
      </c>
      <c r="E62">
        <v>200.84299999999999</v>
      </c>
      <c r="F62">
        <f t="shared" si="2"/>
        <v>30.569948186528499</v>
      </c>
      <c r="G62">
        <v>132.59299999999999</v>
      </c>
      <c r="H62">
        <f t="shared" si="3"/>
        <v>70.238095238095241</v>
      </c>
      <c r="I62">
        <v>190.66</v>
      </c>
      <c r="J62">
        <f t="shared" si="4"/>
        <v>80.821917808219183</v>
      </c>
      <c r="K62">
        <v>257.33100000000002</v>
      </c>
      <c r="L62">
        <f t="shared" si="5"/>
        <v>100</v>
      </c>
      <c r="M62">
        <v>298.72000000000003</v>
      </c>
      <c r="N62">
        <f t="shared" si="6"/>
        <v>67.045454545454547</v>
      </c>
      <c r="O62">
        <v>2615.63</v>
      </c>
      <c r="P62">
        <f t="shared" si="7"/>
        <v>74.683544303797476</v>
      </c>
      <c r="Q62">
        <v>1799.35</v>
      </c>
      <c r="R62">
        <f t="shared" si="8"/>
        <v>55.660377358490564</v>
      </c>
      <c r="S62">
        <v>207.05</v>
      </c>
      <c r="T62">
        <f t="shared" si="9"/>
        <v>88.059701492537314</v>
      </c>
      <c r="U62">
        <v>991.32</v>
      </c>
      <c r="V62">
        <f t="shared" si="10"/>
        <v>79.729729729729726</v>
      </c>
      <c r="W62">
        <v>174.96799999999999</v>
      </c>
      <c r="AB62">
        <f t="shared" si="13"/>
        <v>52.678571428571431</v>
      </c>
      <c r="AC62">
        <v>1057.93</v>
      </c>
      <c r="AD62">
        <f t="shared" si="14"/>
        <v>38.562091503267979</v>
      </c>
      <c r="AE62">
        <v>224.59</v>
      </c>
      <c r="AF62">
        <f t="shared" si="15"/>
        <v>68.604651162790702</v>
      </c>
      <c r="AG62">
        <v>1629.17</v>
      </c>
      <c r="AJ62">
        <f t="shared" si="17"/>
        <v>95.161290322580655</v>
      </c>
      <c r="AK62">
        <v>290.14</v>
      </c>
      <c r="AN62">
        <f t="shared" si="19"/>
        <v>93.650793650793659</v>
      </c>
      <c r="AO62">
        <v>363.87</v>
      </c>
      <c r="AR62">
        <f t="shared" si="21"/>
        <v>56.730769230769241</v>
      </c>
      <c r="AS62">
        <v>630.35</v>
      </c>
      <c r="AT62">
        <f t="shared" si="22"/>
        <v>84.285714285714292</v>
      </c>
      <c r="AU62">
        <v>523.62</v>
      </c>
      <c r="AV62">
        <f t="shared" si="23"/>
        <v>100</v>
      </c>
      <c r="AW62">
        <v>282.55</v>
      </c>
    </row>
    <row r="63" spans="1:49" x14ac:dyDescent="0.65">
      <c r="A63">
        <v>6.6</v>
      </c>
      <c r="B63">
        <f t="shared" si="0"/>
        <v>68.965517241379303</v>
      </c>
      <c r="C63">
        <v>3510.29</v>
      </c>
      <c r="D63">
        <f t="shared" si="1"/>
        <v>65.217391304347828</v>
      </c>
      <c r="E63">
        <v>208.11500000000001</v>
      </c>
      <c r="F63">
        <f t="shared" si="2"/>
        <v>31.088082901554404</v>
      </c>
      <c r="G63">
        <v>131.27799999999999</v>
      </c>
      <c r="H63">
        <f t="shared" si="3"/>
        <v>71.428571428571416</v>
      </c>
      <c r="I63">
        <v>198.727</v>
      </c>
      <c r="J63">
        <f t="shared" si="4"/>
        <v>82.191780821917817</v>
      </c>
      <c r="K63">
        <v>223.23699999999999</v>
      </c>
      <c r="N63">
        <f t="shared" si="6"/>
        <v>68.181818181818173</v>
      </c>
      <c r="O63">
        <v>2419.4</v>
      </c>
      <c r="P63">
        <f t="shared" si="7"/>
        <v>75.949367088607602</v>
      </c>
      <c r="Q63">
        <v>1676.95</v>
      </c>
      <c r="R63">
        <f t="shared" si="8"/>
        <v>56.60377358490566</v>
      </c>
      <c r="S63">
        <v>213.34</v>
      </c>
      <c r="T63">
        <f t="shared" si="9"/>
        <v>89.552238805970148</v>
      </c>
      <c r="U63">
        <v>917.39</v>
      </c>
      <c r="V63">
        <f t="shared" si="10"/>
        <v>81.081081081081081</v>
      </c>
      <c r="W63">
        <v>168.34800000000001</v>
      </c>
      <c r="AB63">
        <f t="shared" si="13"/>
        <v>53.571428571428569</v>
      </c>
      <c r="AC63">
        <v>1164.26</v>
      </c>
      <c r="AD63">
        <f t="shared" si="14"/>
        <v>39.215686274509807</v>
      </c>
      <c r="AE63">
        <v>221.01</v>
      </c>
      <c r="AF63">
        <f t="shared" si="15"/>
        <v>69.767441860465112</v>
      </c>
      <c r="AG63">
        <v>1599.96</v>
      </c>
      <c r="AJ63">
        <f t="shared" si="17"/>
        <v>96.774193548387089</v>
      </c>
      <c r="AK63">
        <v>277.49</v>
      </c>
      <c r="AN63">
        <f t="shared" si="19"/>
        <v>95.238095238095227</v>
      </c>
      <c r="AO63">
        <v>323.39</v>
      </c>
      <c r="AR63">
        <f t="shared" si="21"/>
        <v>57.692307692307686</v>
      </c>
      <c r="AS63">
        <v>821.14</v>
      </c>
      <c r="AT63">
        <f t="shared" si="22"/>
        <v>85.714285714285708</v>
      </c>
      <c r="AU63">
        <v>490.47</v>
      </c>
    </row>
    <row r="64" spans="1:49" x14ac:dyDescent="0.65">
      <c r="A64">
        <v>6.71</v>
      </c>
      <c r="B64">
        <f t="shared" si="0"/>
        <v>70.114942528735625</v>
      </c>
      <c r="C64">
        <v>3510.18</v>
      </c>
      <c r="D64">
        <f t="shared" si="1"/>
        <v>66.304347826086968</v>
      </c>
      <c r="E64">
        <v>211.453</v>
      </c>
      <c r="F64">
        <f t="shared" si="2"/>
        <v>31.606217616580313</v>
      </c>
      <c r="G64">
        <v>126.369</v>
      </c>
      <c r="H64">
        <f t="shared" si="3"/>
        <v>72.61904761904762</v>
      </c>
      <c r="I64">
        <v>208.482</v>
      </c>
      <c r="J64">
        <f t="shared" si="4"/>
        <v>83.561643835616437</v>
      </c>
      <c r="K64">
        <v>206.15600000000001</v>
      </c>
      <c r="N64">
        <f t="shared" si="6"/>
        <v>69.318181818181827</v>
      </c>
      <c r="O64">
        <v>2225.11</v>
      </c>
      <c r="P64">
        <f t="shared" si="7"/>
        <v>77.215189873417728</v>
      </c>
      <c r="Q64">
        <v>1577.8</v>
      </c>
      <c r="R64">
        <f t="shared" si="8"/>
        <v>57.547169811320757</v>
      </c>
      <c r="S64">
        <v>217.35</v>
      </c>
      <c r="T64">
        <f t="shared" si="9"/>
        <v>91.044776119402982</v>
      </c>
      <c r="U64">
        <v>829.55</v>
      </c>
      <c r="V64">
        <f t="shared" si="10"/>
        <v>82.432432432432421</v>
      </c>
      <c r="W64">
        <v>159.708</v>
      </c>
      <c r="AB64">
        <f t="shared" si="13"/>
        <v>54.464285714285708</v>
      </c>
      <c r="AC64">
        <v>1323.22</v>
      </c>
      <c r="AD64">
        <f t="shared" si="14"/>
        <v>39.869281045751634</v>
      </c>
      <c r="AE64">
        <v>227.64</v>
      </c>
      <c r="AF64">
        <f t="shared" si="15"/>
        <v>70.930232558139522</v>
      </c>
      <c r="AG64">
        <v>1558.69</v>
      </c>
      <c r="AJ64">
        <f t="shared" si="17"/>
        <v>98.387096774193537</v>
      </c>
      <c r="AK64">
        <v>271.95999999999998</v>
      </c>
      <c r="AN64">
        <f t="shared" si="19"/>
        <v>96.825396825396822</v>
      </c>
      <c r="AO64">
        <v>308.7</v>
      </c>
      <c r="AR64">
        <f t="shared" si="21"/>
        <v>58.653846153846153</v>
      </c>
      <c r="AS64">
        <v>1009.9</v>
      </c>
      <c r="AT64">
        <f t="shared" si="22"/>
        <v>87.142857142857139</v>
      </c>
      <c r="AU64">
        <v>440.55</v>
      </c>
    </row>
    <row r="65" spans="1:47" x14ac:dyDescent="0.65">
      <c r="A65">
        <v>6.82</v>
      </c>
      <c r="B65">
        <f t="shared" si="0"/>
        <v>71.264367816091962</v>
      </c>
      <c r="C65">
        <v>3665.28</v>
      </c>
      <c r="D65">
        <f t="shared" si="1"/>
        <v>67.391304347826093</v>
      </c>
      <c r="E65">
        <v>217.34</v>
      </c>
      <c r="F65">
        <f t="shared" si="2"/>
        <v>32.124352331606218</v>
      </c>
      <c r="G65">
        <v>130.626</v>
      </c>
      <c r="H65">
        <f t="shared" si="3"/>
        <v>73.80952380952381</v>
      </c>
      <c r="I65">
        <v>215.721</v>
      </c>
      <c r="J65">
        <f t="shared" si="4"/>
        <v>84.93150684931507</v>
      </c>
      <c r="K65">
        <v>195.654</v>
      </c>
      <c r="N65">
        <f t="shared" si="6"/>
        <v>70.454545454545453</v>
      </c>
      <c r="O65">
        <v>1968.79</v>
      </c>
      <c r="P65">
        <f t="shared" si="7"/>
        <v>78.481012658227854</v>
      </c>
      <c r="Q65">
        <v>1350.02</v>
      </c>
      <c r="R65">
        <f t="shared" si="8"/>
        <v>58.490566037735846</v>
      </c>
      <c r="S65">
        <v>207.61</v>
      </c>
      <c r="T65">
        <f t="shared" si="9"/>
        <v>92.537313432835816</v>
      </c>
      <c r="U65">
        <v>765.56</v>
      </c>
      <c r="V65">
        <f t="shared" si="10"/>
        <v>83.78378378378379</v>
      </c>
      <c r="W65">
        <v>152.40600000000001</v>
      </c>
      <c r="AB65">
        <f t="shared" si="13"/>
        <v>55.357142857142861</v>
      </c>
      <c r="AC65">
        <v>1497.34</v>
      </c>
      <c r="AD65">
        <f t="shared" si="14"/>
        <v>40.522875816993469</v>
      </c>
      <c r="AE65">
        <v>234.46</v>
      </c>
      <c r="AF65">
        <f t="shared" si="15"/>
        <v>72.093023255813947</v>
      </c>
      <c r="AG65">
        <v>1548.88</v>
      </c>
      <c r="AJ65">
        <f t="shared" si="17"/>
        <v>100</v>
      </c>
      <c r="AK65">
        <v>267.95999999999998</v>
      </c>
      <c r="AN65">
        <f t="shared" si="19"/>
        <v>98.412698412698418</v>
      </c>
      <c r="AO65">
        <v>300.95999999999998</v>
      </c>
      <c r="AR65">
        <f t="shared" si="21"/>
        <v>59.615384615384627</v>
      </c>
      <c r="AS65">
        <v>1294.0899999999999</v>
      </c>
      <c r="AT65">
        <f t="shared" si="22"/>
        <v>88.571428571428569</v>
      </c>
      <c r="AU65">
        <v>409.26</v>
      </c>
    </row>
    <row r="66" spans="1:47" x14ac:dyDescent="0.65">
      <c r="A66">
        <v>6.93</v>
      </c>
      <c r="B66">
        <f t="shared" si="0"/>
        <v>72.41379310344827</v>
      </c>
      <c r="C66">
        <v>3652.78</v>
      </c>
      <c r="D66">
        <f t="shared" si="1"/>
        <v>68.478260869565219</v>
      </c>
      <c r="E66">
        <v>217.86600000000001</v>
      </c>
      <c r="F66">
        <f t="shared" si="2"/>
        <v>32.642487046632127</v>
      </c>
      <c r="G66">
        <v>129.71</v>
      </c>
      <c r="H66">
        <f t="shared" si="3"/>
        <v>75</v>
      </c>
      <c r="I66">
        <v>229.614</v>
      </c>
      <c r="J66">
        <f t="shared" si="4"/>
        <v>86.301369863013704</v>
      </c>
      <c r="K66">
        <v>176.33099999999999</v>
      </c>
      <c r="N66">
        <f t="shared" si="6"/>
        <v>71.590909090909093</v>
      </c>
      <c r="O66">
        <v>1776.72</v>
      </c>
      <c r="P66">
        <f t="shared" si="7"/>
        <v>79.74683544303798</v>
      </c>
      <c r="Q66">
        <v>1107.8800000000001</v>
      </c>
      <c r="R66">
        <f t="shared" si="8"/>
        <v>59.433962264150942</v>
      </c>
      <c r="S66">
        <v>209.37</v>
      </c>
      <c r="T66">
        <f t="shared" si="9"/>
        <v>94.02985074626865</v>
      </c>
      <c r="U66">
        <v>651.35</v>
      </c>
      <c r="V66">
        <f t="shared" si="10"/>
        <v>85.135135135135116</v>
      </c>
      <c r="W66">
        <v>150.952</v>
      </c>
      <c r="AB66">
        <f t="shared" si="13"/>
        <v>56.25</v>
      </c>
      <c r="AC66">
        <v>1621.52</v>
      </c>
      <c r="AD66">
        <f t="shared" si="14"/>
        <v>41.176470588235297</v>
      </c>
      <c r="AE66">
        <v>231.59</v>
      </c>
      <c r="AF66">
        <f t="shared" si="15"/>
        <v>73.255813953488357</v>
      </c>
      <c r="AG66">
        <v>1497.23</v>
      </c>
      <c r="AN66">
        <f t="shared" si="19"/>
        <v>100</v>
      </c>
      <c r="AO66">
        <v>274.73</v>
      </c>
      <c r="AR66">
        <f t="shared" si="21"/>
        <v>60.576923076923073</v>
      </c>
      <c r="AS66">
        <v>1558.57</v>
      </c>
      <c r="AT66">
        <f t="shared" si="22"/>
        <v>89.999999999999986</v>
      </c>
      <c r="AU66">
        <v>391.17</v>
      </c>
    </row>
    <row r="67" spans="1:47" x14ac:dyDescent="0.65">
      <c r="A67">
        <v>7.04</v>
      </c>
      <c r="B67">
        <f t="shared" si="0"/>
        <v>73.563218390804593</v>
      </c>
      <c r="C67">
        <v>3628.7</v>
      </c>
      <c r="D67">
        <f t="shared" si="1"/>
        <v>69.565217391304358</v>
      </c>
      <c r="E67">
        <v>228.02699999999999</v>
      </c>
      <c r="F67">
        <f t="shared" si="2"/>
        <v>33.160621761658035</v>
      </c>
      <c r="G67">
        <v>134.52699999999999</v>
      </c>
      <c r="H67">
        <f t="shared" si="3"/>
        <v>76.19047619047619</v>
      </c>
      <c r="I67">
        <v>248.46899999999999</v>
      </c>
      <c r="J67">
        <f t="shared" si="4"/>
        <v>87.671232876712338</v>
      </c>
      <c r="K67">
        <v>172.274</v>
      </c>
      <c r="N67">
        <f t="shared" si="6"/>
        <v>72.727272727272734</v>
      </c>
      <c r="O67">
        <v>1547.25</v>
      </c>
      <c r="P67">
        <f t="shared" si="7"/>
        <v>81.012658227848107</v>
      </c>
      <c r="Q67">
        <v>918.3</v>
      </c>
      <c r="R67">
        <f t="shared" si="8"/>
        <v>60.377358490566039</v>
      </c>
      <c r="S67">
        <v>215.01</v>
      </c>
      <c r="T67">
        <f t="shared" si="9"/>
        <v>95.522388059701484</v>
      </c>
      <c r="U67">
        <v>588.5</v>
      </c>
      <c r="V67">
        <f t="shared" si="10"/>
        <v>86.486486486486484</v>
      </c>
      <c r="W67">
        <v>149.922</v>
      </c>
      <c r="AB67">
        <f t="shared" si="13"/>
        <v>57.142857142857139</v>
      </c>
      <c r="AC67">
        <v>1717.53</v>
      </c>
      <c r="AD67">
        <f t="shared" si="14"/>
        <v>41.830065359477132</v>
      </c>
      <c r="AE67">
        <v>231.09</v>
      </c>
      <c r="AF67">
        <f t="shared" si="15"/>
        <v>74.418604651162795</v>
      </c>
      <c r="AG67">
        <v>1389.05</v>
      </c>
      <c r="AR67">
        <f t="shared" si="21"/>
        <v>61.53846153846154</v>
      </c>
      <c r="AS67">
        <v>1886.81</v>
      </c>
      <c r="AT67">
        <f t="shared" si="22"/>
        <v>91.428571428571431</v>
      </c>
      <c r="AU67">
        <v>370.7</v>
      </c>
    </row>
    <row r="68" spans="1:47" x14ac:dyDescent="0.65">
      <c r="A68">
        <v>7.15</v>
      </c>
      <c r="B68">
        <f t="shared" ref="B68:B90" si="24">($A68/9.57)*100</f>
        <v>74.712643678160916</v>
      </c>
      <c r="C68">
        <v>3476.12</v>
      </c>
      <c r="D68">
        <f t="shared" ref="D68:D95" si="25">($A68/10.12)*100</f>
        <v>70.652173913043498</v>
      </c>
      <c r="E68">
        <v>238.934</v>
      </c>
      <c r="F68">
        <f t="shared" ref="F68:F131" si="26">($A68/21.23)*100</f>
        <v>33.678756476683944</v>
      </c>
      <c r="G68">
        <v>139.256</v>
      </c>
      <c r="H68">
        <f t="shared" ref="H68:H87" si="27">($A68/9.24)*100</f>
        <v>77.38095238095238</v>
      </c>
      <c r="I68">
        <v>259.52499999999998</v>
      </c>
      <c r="J68">
        <f t="shared" ref="J68:J76" si="28">($A68/8.03)*100</f>
        <v>89.041095890410972</v>
      </c>
      <c r="K68">
        <v>169.815</v>
      </c>
      <c r="N68">
        <f t="shared" ref="N68:N91" si="29">($A68/9.68)*100</f>
        <v>73.86363636363636</v>
      </c>
      <c r="O68">
        <v>1395.22</v>
      </c>
      <c r="P68">
        <f t="shared" ref="P68:P82" si="30">($A68/8.69)*100</f>
        <v>82.278481012658233</v>
      </c>
      <c r="Q68">
        <v>793.57</v>
      </c>
      <c r="R68">
        <f t="shared" ref="R68:R109" si="31">($A68/11.66)*100</f>
        <v>61.320754716981128</v>
      </c>
      <c r="S68">
        <v>225.38</v>
      </c>
      <c r="T68">
        <f t="shared" ref="T68:T70" si="32">($A68/7.37)*100</f>
        <v>97.014925373134332</v>
      </c>
      <c r="U68">
        <v>515.72</v>
      </c>
      <c r="V68">
        <f t="shared" ref="V68:V77" si="33">($A68/8.14)*100</f>
        <v>87.837837837837839</v>
      </c>
      <c r="W68">
        <v>146.26400000000001</v>
      </c>
      <c r="AB68">
        <f t="shared" ref="AB68:AB115" si="34">($A68/12.32)*100</f>
        <v>58.035714285714292</v>
      </c>
      <c r="AC68">
        <v>1765.52</v>
      </c>
      <c r="AD68">
        <f t="shared" ref="AD68:AD131" si="35">($A68/16.83)*100</f>
        <v>42.48366013071896</v>
      </c>
      <c r="AE68">
        <v>236.32</v>
      </c>
      <c r="AF68">
        <f t="shared" ref="AF68:AF89" si="36">($A68/9.46)*100</f>
        <v>75.581395348837205</v>
      </c>
      <c r="AG68">
        <v>1179.6199999999999</v>
      </c>
      <c r="AR68">
        <f t="shared" ref="AR68:AR107" si="37">($A68/11.44)*100</f>
        <v>62.500000000000014</v>
      </c>
      <c r="AS68">
        <v>2304.59</v>
      </c>
      <c r="AT68">
        <f t="shared" ref="AT68:AT73" si="38">($A68/7.7)*100</f>
        <v>92.857142857142861</v>
      </c>
      <c r="AU68">
        <v>349.2</v>
      </c>
    </row>
    <row r="69" spans="1:47" x14ac:dyDescent="0.65">
      <c r="A69">
        <v>7.26</v>
      </c>
      <c r="B69">
        <f t="shared" si="24"/>
        <v>75.862068965517238</v>
      </c>
      <c r="C69">
        <v>3117.26</v>
      </c>
      <c r="D69">
        <f t="shared" si="25"/>
        <v>71.739130434782624</v>
      </c>
      <c r="E69">
        <v>233.84899999999999</v>
      </c>
      <c r="F69">
        <f t="shared" si="26"/>
        <v>34.196891191709845</v>
      </c>
      <c r="G69">
        <v>133.94300000000001</v>
      </c>
      <c r="H69">
        <f t="shared" si="27"/>
        <v>78.571428571428569</v>
      </c>
      <c r="I69">
        <v>276.08699999999999</v>
      </c>
      <c r="J69">
        <f t="shared" si="28"/>
        <v>90.410958904109592</v>
      </c>
      <c r="K69">
        <v>155.608</v>
      </c>
      <c r="N69">
        <f t="shared" si="29"/>
        <v>75</v>
      </c>
      <c r="O69">
        <v>1250.58</v>
      </c>
      <c r="P69">
        <f t="shared" si="30"/>
        <v>83.544303797468359</v>
      </c>
      <c r="Q69">
        <v>678.76</v>
      </c>
      <c r="R69">
        <f t="shared" si="31"/>
        <v>62.264150943396224</v>
      </c>
      <c r="S69">
        <v>227.99</v>
      </c>
      <c r="T69">
        <f t="shared" si="32"/>
        <v>98.507462686567166</v>
      </c>
      <c r="U69">
        <v>478.17</v>
      </c>
      <c r="V69">
        <f t="shared" si="33"/>
        <v>89.189189189189179</v>
      </c>
      <c r="W69">
        <v>142.83199999999999</v>
      </c>
      <c r="AB69">
        <f t="shared" si="34"/>
        <v>58.928571428571431</v>
      </c>
      <c r="AC69">
        <v>1714.09</v>
      </c>
      <c r="AD69">
        <f t="shared" si="35"/>
        <v>43.137254901960787</v>
      </c>
      <c r="AE69">
        <v>241.59</v>
      </c>
      <c r="AF69">
        <f t="shared" si="36"/>
        <v>76.744186046511615</v>
      </c>
      <c r="AG69">
        <v>1004.06</v>
      </c>
      <c r="AR69">
        <f t="shared" si="37"/>
        <v>63.46153846153846</v>
      </c>
      <c r="AS69">
        <v>2742.65</v>
      </c>
      <c r="AT69">
        <f t="shared" si="38"/>
        <v>94.285714285714278</v>
      </c>
      <c r="AU69">
        <v>345.45</v>
      </c>
    </row>
    <row r="70" spans="1:47" x14ac:dyDescent="0.65">
      <c r="A70">
        <v>7.37</v>
      </c>
      <c r="B70">
        <f t="shared" si="24"/>
        <v>77.011494252873561</v>
      </c>
      <c r="C70">
        <v>2714.93</v>
      </c>
      <c r="D70">
        <f t="shared" si="25"/>
        <v>72.826086956521735</v>
      </c>
      <c r="E70">
        <v>237.643</v>
      </c>
      <c r="F70">
        <f t="shared" si="26"/>
        <v>34.715025906735754</v>
      </c>
      <c r="G70">
        <v>134.12799999999999</v>
      </c>
      <c r="H70">
        <f t="shared" si="27"/>
        <v>79.761904761904759</v>
      </c>
      <c r="I70">
        <v>295.52999999999997</v>
      </c>
      <c r="J70">
        <f t="shared" si="28"/>
        <v>91.780821917808225</v>
      </c>
      <c r="K70">
        <v>152.267</v>
      </c>
      <c r="N70">
        <f t="shared" si="29"/>
        <v>76.13636363636364</v>
      </c>
      <c r="O70">
        <v>1086.02</v>
      </c>
      <c r="P70">
        <f t="shared" si="30"/>
        <v>84.810126582278485</v>
      </c>
      <c r="Q70">
        <v>583.74</v>
      </c>
      <c r="R70">
        <f t="shared" si="31"/>
        <v>63.20754716981132</v>
      </c>
      <c r="S70">
        <v>216.95</v>
      </c>
      <c r="T70">
        <f t="shared" si="32"/>
        <v>100</v>
      </c>
      <c r="U70">
        <v>422.01</v>
      </c>
      <c r="V70">
        <f t="shared" si="33"/>
        <v>90.540540540540533</v>
      </c>
      <c r="W70">
        <v>143.18299999999999</v>
      </c>
      <c r="AB70">
        <f t="shared" si="34"/>
        <v>59.821428571428569</v>
      </c>
      <c r="AC70">
        <v>1771.12</v>
      </c>
      <c r="AD70">
        <f t="shared" si="35"/>
        <v>43.790849673202622</v>
      </c>
      <c r="AE70">
        <v>252.65</v>
      </c>
      <c r="AF70">
        <f t="shared" si="36"/>
        <v>77.906976744186039</v>
      </c>
      <c r="AG70">
        <v>796.59</v>
      </c>
      <c r="AR70">
        <f t="shared" si="37"/>
        <v>64.423076923076934</v>
      </c>
      <c r="AS70">
        <v>3011.64</v>
      </c>
      <c r="AT70">
        <f t="shared" si="38"/>
        <v>95.714285714285722</v>
      </c>
      <c r="AU70">
        <v>331.01</v>
      </c>
    </row>
    <row r="71" spans="1:47" x14ac:dyDescent="0.65">
      <c r="A71">
        <v>7.48</v>
      </c>
      <c r="B71">
        <f t="shared" si="24"/>
        <v>78.160919540229884</v>
      </c>
      <c r="C71">
        <v>2284.21</v>
      </c>
      <c r="D71">
        <f t="shared" si="25"/>
        <v>73.913043478260875</v>
      </c>
      <c r="E71">
        <v>240.846</v>
      </c>
      <c r="F71">
        <f t="shared" si="26"/>
        <v>35.233160621761662</v>
      </c>
      <c r="G71">
        <v>132.16300000000001</v>
      </c>
      <c r="H71">
        <f t="shared" si="27"/>
        <v>80.952380952380949</v>
      </c>
      <c r="I71">
        <v>292.69400000000002</v>
      </c>
      <c r="J71">
        <f t="shared" si="28"/>
        <v>93.150684931506873</v>
      </c>
      <c r="K71">
        <v>156.233</v>
      </c>
      <c r="N71">
        <f t="shared" si="29"/>
        <v>77.27272727272728</v>
      </c>
      <c r="O71">
        <v>935.45</v>
      </c>
      <c r="P71">
        <f t="shared" si="30"/>
        <v>86.075949367088626</v>
      </c>
      <c r="Q71">
        <v>518.32000000000005</v>
      </c>
      <c r="R71">
        <f t="shared" si="31"/>
        <v>64.150943396226424</v>
      </c>
      <c r="S71">
        <v>224.73</v>
      </c>
      <c r="V71">
        <f t="shared" si="33"/>
        <v>91.891891891891888</v>
      </c>
      <c r="W71">
        <v>144.316</v>
      </c>
      <c r="AB71">
        <f t="shared" si="34"/>
        <v>60.714285714285722</v>
      </c>
      <c r="AC71">
        <v>1721.96</v>
      </c>
      <c r="AD71">
        <f t="shared" si="35"/>
        <v>44.44444444444445</v>
      </c>
      <c r="AE71">
        <v>239.82</v>
      </c>
      <c r="AF71">
        <f t="shared" si="36"/>
        <v>79.069767441860463</v>
      </c>
      <c r="AG71">
        <v>627.70000000000005</v>
      </c>
      <c r="AR71">
        <f t="shared" si="37"/>
        <v>65.384615384615401</v>
      </c>
      <c r="AS71">
        <v>3278.42</v>
      </c>
      <c r="AT71">
        <f t="shared" si="38"/>
        <v>97.142857142857139</v>
      </c>
      <c r="AU71">
        <v>313.55</v>
      </c>
    </row>
    <row r="72" spans="1:47" x14ac:dyDescent="0.65">
      <c r="A72">
        <v>7.59</v>
      </c>
      <c r="B72">
        <f t="shared" si="24"/>
        <v>79.310344827586192</v>
      </c>
      <c r="C72">
        <v>1940.96</v>
      </c>
      <c r="D72">
        <f t="shared" si="25"/>
        <v>75</v>
      </c>
      <c r="E72">
        <v>230.87100000000001</v>
      </c>
      <c r="F72">
        <f t="shared" si="26"/>
        <v>35.751295336787564</v>
      </c>
      <c r="G72">
        <v>127.666</v>
      </c>
      <c r="H72">
        <f t="shared" si="27"/>
        <v>82.142857142857139</v>
      </c>
      <c r="I72">
        <v>316.63099999999997</v>
      </c>
      <c r="J72">
        <f t="shared" si="28"/>
        <v>94.520547945205479</v>
      </c>
      <c r="K72">
        <v>154.02099999999999</v>
      </c>
      <c r="N72">
        <f t="shared" si="29"/>
        <v>78.409090909090907</v>
      </c>
      <c r="O72">
        <v>839.77</v>
      </c>
      <c r="P72">
        <f t="shared" si="30"/>
        <v>87.341772151898738</v>
      </c>
      <c r="Q72">
        <v>469.23</v>
      </c>
      <c r="R72">
        <f t="shared" si="31"/>
        <v>65.094339622641513</v>
      </c>
      <c r="S72">
        <v>226.31</v>
      </c>
      <c r="V72">
        <f t="shared" si="33"/>
        <v>93.243243243243228</v>
      </c>
      <c r="W72">
        <v>139.54900000000001</v>
      </c>
      <c r="AB72">
        <f t="shared" si="34"/>
        <v>61.607142857142847</v>
      </c>
      <c r="AC72">
        <v>1671.7</v>
      </c>
      <c r="AD72">
        <f t="shared" si="35"/>
        <v>45.098039215686278</v>
      </c>
      <c r="AE72">
        <v>248.48</v>
      </c>
      <c r="AF72">
        <f t="shared" si="36"/>
        <v>80.232558139534873</v>
      </c>
      <c r="AG72">
        <v>562.73</v>
      </c>
      <c r="AR72">
        <f t="shared" si="37"/>
        <v>66.34615384615384</v>
      </c>
      <c r="AS72">
        <v>3489.84</v>
      </c>
      <c r="AT72">
        <f t="shared" si="38"/>
        <v>98.571428571428569</v>
      </c>
      <c r="AU72">
        <v>308.94</v>
      </c>
    </row>
    <row r="73" spans="1:47" x14ac:dyDescent="0.65">
      <c r="A73">
        <v>7.7</v>
      </c>
      <c r="B73">
        <f t="shared" si="24"/>
        <v>80.459770114942529</v>
      </c>
      <c r="C73">
        <v>1605.02</v>
      </c>
      <c r="D73">
        <f t="shared" si="25"/>
        <v>76.08695652173914</v>
      </c>
      <c r="E73">
        <v>227.489</v>
      </c>
      <c r="F73">
        <f t="shared" si="26"/>
        <v>36.269430051813472</v>
      </c>
      <c r="G73">
        <v>127.218</v>
      </c>
      <c r="H73">
        <f t="shared" si="27"/>
        <v>83.333333333333343</v>
      </c>
      <c r="I73">
        <v>318.66000000000003</v>
      </c>
      <c r="J73">
        <f t="shared" si="28"/>
        <v>95.890410958904113</v>
      </c>
      <c r="K73">
        <v>143.71100000000001</v>
      </c>
      <c r="N73">
        <f t="shared" si="29"/>
        <v>79.545454545454547</v>
      </c>
      <c r="O73">
        <v>733.29</v>
      </c>
      <c r="P73">
        <f t="shared" si="30"/>
        <v>88.607594936708864</v>
      </c>
      <c r="Q73">
        <v>418.96</v>
      </c>
      <c r="R73">
        <f t="shared" si="31"/>
        <v>66.037735849056602</v>
      </c>
      <c r="S73">
        <v>223.33</v>
      </c>
      <c r="V73">
        <f t="shared" si="33"/>
        <v>94.594594594594597</v>
      </c>
      <c r="W73">
        <v>139.01300000000001</v>
      </c>
      <c r="AB73">
        <f t="shared" si="34"/>
        <v>62.5</v>
      </c>
      <c r="AC73">
        <v>1573.06</v>
      </c>
      <c r="AD73">
        <f t="shared" si="35"/>
        <v>45.751633986928105</v>
      </c>
      <c r="AE73">
        <v>256.2</v>
      </c>
      <c r="AF73">
        <f t="shared" si="36"/>
        <v>81.395348837209298</v>
      </c>
      <c r="AG73">
        <v>446.06</v>
      </c>
      <c r="AR73">
        <f t="shared" si="37"/>
        <v>67.307692307692307</v>
      </c>
      <c r="AS73">
        <v>3629.31</v>
      </c>
      <c r="AT73">
        <f t="shared" si="38"/>
        <v>100</v>
      </c>
      <c r="AU73">
        <v>296.36</v>
      </c>
    </row>
    <row r="74" spans="1:47" x14ac:dyDescent="0.65">
      <c r="A74">
        <v>7.81</v>
      </c>
      <c r="B74">
        <f t="shared" si="24"/>
        <v>81.609195402298838</v>
      </c>
      <c r="C74">
        <v>1327.79</v>
      </c>
      <c r="D74">
        <f t="shared" si="25"/>
        <v>77.173913043478265</v>
      </c>
      <c r="E74">
        <v>216.876</v>
      </c>
      <c r="F74">
        <f t="shared" si="26"/>
        <v>36.787564766839374</v>
      </c>
      <c r="G74">
        <v>127.267</v>
      </c>
      <c r="H74">
        <f t="shared" si="27"/>
        <v>84.523809523809518</v>
      </c>
      <c r="I74">
        <v>314.00700000000001</v>
      </c>
      <c r="J74">
        <f t="shared" si="28"/>
        <v>97.260273972602747</v>
      </c>
      <c r="K74">
        <v>145.90799999999999</v>
      </c>
      <c r="N74">
        <f t="shared" si="29"/>
        <v>80.681818181818173</v>
      </c>
      <c r="O74">
        <v>647.76</v>
      </c>
      <c r="P74">
        <f t="shared" si="30"/>
        <v>89.87341772151899</v>
      </c>
      <c r="Q74">
        <v>433.3</v>
      </c>
      <c r="R74">
        <f t="shared" si="31"/>
        <v>66.981132075471692</v>
      </c>
      <c r="S74">
        <v>218.98</v>
      </c>
      <c r="V74">
        <f t="shared" si="33"/>
        <v>95.945945945945937</v>
      </c>
      <c r="W74">
        <v>143.072</v>
      </c>
      <c r="AB74">
        <f t="shared" si="34"/>
        <v>63.392857142857139</v>
      </c>
      <c r="AC74">
        <v>1488.64</v>
      </c>
      <c r="AD74">
        <f t="shared" si="35"/>
        <v>46.405228758169933</v>
      </c>
      <c r="AE74">
        <v>249.78</v>
      </c>
      <c r="AF74">
        <f t="shared" si="36"/>
        <v>82.558139534883708</v>
      </c>
      <c r="AG74">
        <v>429.14</v>
      </c>
      <c r="AR74">
        <f t="shared" si="37"/>
        <v>68.269230769230774</v>
      </c>
      <c r="AS74">
        <v>3693.23</v>
      </c>
    </row>
    <row r="75" spans="1:47" x14ac:dyDescent="0.65">
      <c r="A75">
        <v>7.92</v>
      </c>
      <c r="B75">
        <f t="shared" si="24"/>
        <v>82.758620689655174</v>
      </c>
      <c r="C75">
        <v>1068.24</v>
      </c>
      <c r="D75">
        <f t="shared" si="25"/>
        <v>78.260869565217391</v>
      </c>
      <c r="E75">
        <v>207.23400000000001</v>
      </c>
      <c r="F75">
        <f t="shared" si="26"/>
        <v>37.305699481865283</v>
      </c>
      <c r="G75">
        <v>133.376</v>
      </c>
      <c r="H75">
        <f t="shared" si="27"/>
        <v>85.714285714285708</v>
      </c>
      <c r="I75">
        <v>305.95699999999999</v>
      </c>
      <c r="J75">
        <f t="shared" si="28"/>
        <v>98.63013698630138</v>
      </c>
      <c r="K75">
        <v>146.584</v>
      </c>
      <c r="N75">
        <f t="shared" si="29"/>
        <v>81.818181818181827</v>
      </c>
      <c r="O75">
        <v>558.14</v>
      </c>
      <c r="P75">
        <f t="shared" si="30"/>
        <v>91.139240506329116</v>
      </c>
      <c r="Q75">
        <v>407.83</v>
      </c>
      <c r="R75">
        <f t="shared" si="31"/>
        <v>67.924528301886795</v>
      </c>
      <c r="S75">
        <v>210.53460000000001</v>
      </c>
      <c r="V75">
        <f t="shared" si="33"/>
        <v>97.297297297297291</v>
      </c>
      <c r="W75">
        <v>141.28399999999999</v>
      </c>
      <c r="AB75">
        <f t="shared" si="34"/>
        <v>64.285714285714278</v>
      </c>
      <c r="AC75">
        <v>1391.73</v>
      </c>
      <c r="AD75">
        <f t="shared" si="35"/>
        <v>47.058823529411768</v>
      </c>
      <c r="AE75">
        <v>255.75</v>
      </c>
      <c r="AF75">
        <f t="shared" si="36"/>
        <v>83.720930232558132</v>
      </c>
      <c r="AG75">
        <v>387.19</v>
      </c>
      <c r="AR75">
        <f t="shared" si="37"/>
        <v>69.230769230769226</v>
      </c>
      <c r="AS75">
        <v>3707.08</v>
      </c>
    </row>
    <row r="76" spans="1:47" x14ac:dyDescent="0.65">
      <c r="A76">
        <v>8.0299999999999994</v>
      </c>
      <c r="B76">
        <f t="shared" si="24"/>
        <v>83.908045977011483</v>
      </c>
      <c r="C76">
        <v>833.24</v>
      </c>
      <c r="D76">
        <f t="shared" si="25"/>
        <v>79.347826086956516</v>
      </c>
      <c r="E76">
        <v>197.43100000000001</v>
      </c>
      <c r="F76">
        <f t="shared" si="26"/>
        <v>37.823834196891184</v>
      </c>
      <c r="G76">
        <v>135.32599999999999</v>
      </c>
      <c r="H76">
        <f t="shared" si="27"/>
        <v>86.904761904761898</v>
      </c>
      <c r="I76">
        <v>297.476</v>
      </c>
      <c r="J76">
        <f t="shared" si="28"/>
        <v>100</v>
      </c>
      <c r="K76">
        <v>141.24299999999999</v>
      </c>
      <c r="N76">
        <f t="shared" si="29"/>
        <v>82.954545454545453</v>
      </c>
      <c r="O76">
        <v>461.93</v>
      </c>
      <c r="P76">
        <f t="shared" si="30"/>
        <v>92.405063291139228</v>
      </c>
      <c r="Q76">
        <v>381.61</v>
      </c>
      <c r="R76">
        <f t="shared" si="31"/>
        <v>68.867924528301884</v>
      </c>
      <c r="S76">
        <v>198.91290000000001</v>
      </c>
      <c r="V76">
        <f t="shared" si="33"/>
        <v>98.648648648648631</v>
      </c>
      <c r="W76">
        <v>142.65899999999999</v>
      </c>
      <c r="AB76">
        <f t="shared" si="34"/>
        <v>65.178571428571416</v>
      </c>
      <c r="AC76">
        <v>1359.52</v>
      </c>
      <c r="AD76">
        <f t="shared" si="35"/>
        <v>47.712418300653596</v>
      </c>
      <c r="AE76">
        <v>268.29000000000002</v>
      </c>
      <c r="AF76">
        <f t="shared" si="36"/>
        <v>84.883720930232542</v>
      </c>
      <c r="AG76">
        <v>371.58</v>
      </c>
      <c r="AR76">
        <f t="shared" si="37"/>
        <v>70.192307692307693</v>
      </c>
      <c r="AS76">
        <v>3588.15</v>
      </c>
    </row>
    <row r="77" spans="1:47" x14ac:dyDescent="0.65">
      <c r="A77">
        <v>8.14</v>
      </c>
      <c r="B77">
        <f t="shared" si="24"/>
        <v>85.05747126436782</v>
      </c>
      <c r="C77">
        <v>652.5</v>
      </c>
      <c r="D77">
        <f t="shared" si="25"/>
        <v>80.43478260869567</v>
      </c>
      <c r="E77">
        <v>190.21600000000001</v>
      </c>
      <c r="F77">
        <f t="shared" si="26"/>
        <v>38.3419689119171</v>
      </c>
      <c r="G77">
        <v>130.292</v>
      </c>
      <c r="H77">
        <f t="shared" si="27"/>
        <v>88.095238095238102</v>
      </c>
      <c r="I77">
        <v>272.32299999999998</v>
      </c>
      <c r="N77">
        <f t="shared" si="29"/>
        <v>84.090909090909093</v>
      </c>
      <c r="O77">
        <v>467.13</v>
      </c>
      <c r="P77">
        <f t="shared" si="30"/>
        <v>93.670886075949383</v>
      </c>
      <c r="Q77">
        <v>387.54</v>
      </c>
      <c r="R77">
        <f t="shared" si="31"/>
        <v>69.811320754716988</v>
      </c>
      <c r="S77">
        <v>190.18129999999999</v>
      </c>
      <c r="V77">
        <f t="shared" si="33"/>
        <v>100</v>
      </c>
      <c r="W77">
        <v>142.268</v>
      </c>
      <c r="AB77">
        <f t="shared" si="34"/>
        <v>66.071428571428569</v>
      </c>
      <c r="AC77">
        <v>1253.47</v>
      </c>
      <c r="AD77">
        <f t="shared" si="35"/>
        <v>48.366013071895431</v>
      </c>
      <c r="AE77">
        <v>274.20999999999998</v>
      </c>
      <c r="AF77">
        <f t="shared" si="36"/>
        <v>86.04651162790698</v>
      </c>
      <c r="AG77">
        <v>345.85</v>
      </c>
      <c r="AR77">
        <f t="shared" si="37"/>
        <v>71.15384615384616</v>
      </c>
      <c r="AS77">
        <v>3379.81</v>
      </c>
    </row>
    <row r="78" spans="1:47" x14ac:dyDescent="0.65">
      <c r="A78">
        <v>8.25</v>
      </c>
      <c r="B78">
        <f t="shared" si="24"/>
        <v>86.206896551724128</v>
      </c>
      <c r="C78">
        <v>530.9</v>
      </c>
      <c r="D78">
        <f t="shared" si="25"/>
        <v>81.521739130434796</v>
      </c>
      <c r="E78">
        <v>181.935</v>
      </c>
      <c r="F78">
        <f t="shared" si="26"/>
        <v>38.860103626943001</v>
      </c>
      <c r="G78">
        <v>129.94300000000001</v>
      </c>
      <c r="H78">
        <f t="shared" si="27"/>
        <v>89.285714285714278</v>
      </c>
      <c r="I78">
        <v>238.34899999999999</v>
      </c>
      <c r="N78">
        <f t="shared" si="29"/>
        <v>85.227272727272734</v>
      </c>
      <c r="O78">
        <v>433.29</v>
      </c>
      <c r="P78">
        <f t="shared" si="30"/>
        <v>94.936708860759495</v>
      </c>
      <c r="Q78">
        <v>354.61</v>
      </c>
      <c r="R78">
        <f t="shared" si="31"/>
        <v>70.754716981132077</v>
      </c>
      <c r="S78">
        <v>184.02520000000001</v>
      </c>
      <c r="AB78">
        <f t="shared" si="34"/>
        <v>66.964285714285708</v>
      </c>
      <c r="AC78">
        <v>1169.5</v>
      </c>
      <c r="AD78">
        <f t="shared" si="35"/>
        <v>49.019607843137258</v>
      </c>
      <c r="AE78">
        <v>282.05</v>
      </c>
      <c r="AF78">
        <f t="shared" si="36"/>
        <v>87.20930232558139</v>
      </c>
      <c r="AG78">
        <v>326.06</v>
      </c>
      <c r="AR78">
        <f t="shared" si="37"/>
        <v>72.115384615384613</v>
      </c>
      <c r="AS78">
        <v>3036.74</v>
      </c>
    </row>
    <row r="79" spans="1:47" x14ac:dyDescent="0.65">
      <c r="A79">
        <v>8.36</v>
      </c>
      <c r="B79">
        <f t="shared" si="24"/>
        <v>87.356321839080451</v>
      </c>
      <c r="C79">
        <v>451.16</v>
      </c>
      <c r="D79">
        <f t="shared" si="25"/>
        <v>82.608695652173907</v>
      </c>
      <c r="E79">
        <v>166.643</v>
      </c>
      <c r="F79">
        <f t="shared" si="26"/>
        <v>39.37823834196891</v>
      </c>
      <c r="G79">
        <v>131.81399999999999</v>
      </c>
      <c r="H79">
        <f t="shared" si="27"/>
        <v>90.476190476190467</v>
      </c>
      <c r="I79">
        <v>219.601</v>
      </c>
      <c r="N79">
        <f t="shared" si="29"/>
        <v>86.36363636363636</v>
      </c>
      <c r="O79">
        <v>430.8</v>
      </c>
      <c r="P79">
        <f t="shared" si="30"/>
        <v>96.202531645569621</v>
      </c>
      <c r="Q79">
        <v>335.72</v>
      </c>
      <c r="R79">
        <f t="shared" si="31"/>
        <v>71.698113207547166</v>
      </c>
      <c r="S79">
        <v>176.21629999999999</v>
      </c>
      <c r="AB79">
        <f t="shared" si="34"/>
        <v>67.857142857142847</v>
      </c>
      <c r="AC79">
        <v>1096.3800000000001</v>
      </c>
      <c r="AD79">
        <f t="shared" si="35"/>
        <v>49.673202614379086</v>
      </c>
      <c r="AE79">
        <v>285.02999999999997</v>
      </c>
      <c r="AF79">
        <f t="shared" si="36"/>
        <v>88.3720930232558</v>
      </c>
      <c r="AG79">
        <v>316.87</v>
      </c>
      <c r="AR79">
        <f t="shared" si="37"/>
        <v>73.076923076923066</v>
      </c>
      <c r="AS79">
        <v>2854.4</v>
      </c>
    </row>
    <row r="80" spans="1:47" x14ac:dyDescent="0.65">
      <c r="A80">
        <v>8.4700000000000006</v>
      </c>
      <c r="B80">
        <f t="shared" si="24"/>
        <v>88.505747126436788</v>
      </c>
      <c r="C80">
        <v>396.02</v>
      </c>
      <c r="D80">
        <f t="shared" si="25"/>
        <v>83.695652173913061</v>
      </c>
      <c r="E80">
        <v>159.44800000000001</v>
      </c>
      <c r="F80">
        <f t="shared" si="26"/>
        <v>39.896373056994818</v>
      </c>
      <c r="G80">
        <v>131.29</v>
      </c>
      <c r="H80">
        <f t="shared" si="27"/>
        <v>91.666666666666671</v>
      </c>
      <c r="I80">
        <v>206.04900000000001</v>
      </c>
      <c r="N80">
        <f t="shared" si="29"/>
        <v>87.500000000000014</v>
      </c>
      <c r="O80">
        <v>420.31</v>
      </c>
      <c r="P80">
        <f t="shared" si="30"/>
        <v>97.468354430379762</v>
      </c>
      <c r="Q80">
        <v>315.47000000000003</v>
      </c>
      <c r="R80">
        <f t="shared" si="31"/>
        <v>72.64150943396227</v>
      </c>
      <c r="S80">
        <v>169.5626</v>
      </c>
      <c r="AB80">
        <f t="shared" si="34"/>
        <v>68.75</v>
      </c>
      <c r="AC80">
        <v>1012.85</v>
      </c>
      <c r="AD80">
        <f t="shared" si="35"/>
        <v>50.326797385620928</v>
      </c>
      <c r="AE80">
        <v>304.85000000000002</v>
      </c>
      <c r="AF80">
        <f t="shared" si="36"/>
        <v>89.534883720930239</v>
      </c>
      <c r="AG80">
        <v>306.05</v>
      </c>
      <c r="AR80">
        <f t="shared" si="37"/>
        <v>74.038461538461547</v>
      </c>
      <c r="AS80">
        <v>2541.48</v>
      </c>
    </row>
    <row r="81" spans="1:45" x14ac:dyDescent="0.65">
      <c r="A81">
        <v>8.58</v>
      </c>
      <c r="B81">
        <f t="shared" si="24"/>
        <v>89.65517241379311</v>
      </c>
      <c r="C81">
        <v>369.27</v>
      </c>
      <c r="D81">
        <f t="shared" si="25"/>
        <v>84.782608695652186</v>
      </c>
      <c r="E81">
        <v>168.46700000000001</v>
      </c>
      <c r="F81">
        <f t="shared" si="26"/>
        <v>40.414507772020727</v>
      </c>
      <c r="G81">
        <v>137.45400000000001</v>
      </c>
      <c r="H81">
        <f t="shared" si="27"/>
        <v>92.857142857142861</v>
      </c>
      <c r="I81">
        <v>190.911</v>
      </c>
      <c r="N81">
        <f t="shared" si="29"/>
        <v>88.63636363636364</v>
      </c>
      <c r="O81">
        <v>395.4</v>
      </c>
      <c r="P81">
        <f t="shared" si="30"/>
        <v>98.734177215189874</v>
      </c>
      <c r="Q81">
        <v>297.76</v>
      </c>
      <c r="R81">
        <f t="shared" si="31"/>
        <v>73.584905660377359</v>
      </c>
      <c r="S81">
        <v>164.33699999999999</v>
      </c>
      <c r="AB81">
        <f t="shared" si="34"/>
        <v>69.642857142857139</v>
      </c>
      <c r="AC81">
        <v>924.37</v>
      </c>
      <c r="AD81">
        <f t="shared" si="35"/>
        <v>50.980392156862756</v>
      </c>
      <c r="AE81">
        <v>320.94</v>
      </c>
      <c r="AF81">
        <f t="shared" si="36"/>
        <v>90.697674418604649</v>
      </c>
      <c r="AG81">
        <v>319.43</v>
      </c>
      <c r="AR81">
        <f t="shared" si="37"/>
        <v>75</v>
      </c>
      <c r="AS81">
        <v>2302.6</v>
      </c>
    </row>
    <row r="82" spans="1:45" x14ac:dyDescent="0.65">
      <c r="A82">
        <v>8.69</v>
      </c>
      <c r="B82">
        <f t="shared" si="24"/>
        <v>90.804597701149419</v>
      </c>
      <c r="C82">
        <v>358.74</v>
      </c>
      <c r="D82">
        <f t="shared" si="25"/>
        <v>85.869565217391312</v>
      </c>
      <c r="E82">
        <v>150.43700000000001</v>
      </c>
      <c r="F82">
        <f t="shared" si="26"/>
        <v>40.932642487046628</v>
      </c>
      <c r="G82">
        <v>134.60300000000001</v>
      </c>
      <c r="H82">
        <f t="shared" si="27"/>
        <v>94.047619047619037</v>
      </c>
      <c r="I82">
        <v>176.03700000000001</v>
      </c>
      <c r="N82">
        <f t="shared" si="29"/>
        <v>89.772727272727266</v>
      </c>
      <c r="O82">
        <v>377.17</v>
      </c>
      <c r="P82">
        <f t="shared" si="30"/>
        <v>100</v>
      </c>
      <c r="Q82">
        <v>302.67</v>
      </c>
      <c r="R82">
        <f t="shared" si="31"/>
        <v>74.528301886792448</v>
      </c>
      <c r="S82">
        <v>158.3184</v>
      </c>
      <c r="AB82">
        <f t="shared" si="34"/>
        <v>70.535714285714278</v>
      </c>
      <c r="AC82">
        <v>837.92</v>
      </c>
      <c r="AD82">
        <f t="shared" si="35"/>
        <v>51.633986928104584</v>
      </c>
      <c r="AE82">
        <v>333.64</v>
      </c>
      <c r="AF82">
        <f t="shared" si="36"/>
        <v>91.860465116279059</v>
      </c>
      <c r="AG82">
        <v>294.91000000000003</v>
      </c>
      <c r="AR82">
        <f t="shared" si="37"/>
        <v>75.961538461538453</v>
      </c>
      <c r="AS82">
        <v>2039.35</v>
      </c>
    </row>
    <row r="83" spans="1:45" x14ac:dyDescent="0.65">
      <c r="A83">
        <v>8.8000000000000007</v>
      </c>
      <c r="B83">
        <f t="shared" si="24"/>
        <v>91.954022988505756</v>
      </c>
      <c r="C83">
        <v>340.26</v>
      </c>
      <c r="D83">
        <f t="shared" si="25"/>
        <v>86.956521739130437</v>
      </c>
      <c r="E83">
        <v>145.71700000000001</v>
      </c>
      <c r="F83">
        <f t="shared" si="26"/>
        <v>41.450777202072544</v>
      </c>
      <c r="G83">
        <v>133.66999999999999</v>
      </c>
      <c r="H83">
        <f t="shared" si="27"/>
        <v>95.238095238095241</v>
      </c>
      <c r="I83">
        <v>163.822</v>
      </c>
      <c r="N83">
        <f t="shared" si="29"/>
        <v>90.909090909090921</v>
      </c>
      <c r="O83">
        <v>371.04</v>
      </c>
      <c r="R83">
        <f t="shared" si="31"/>
        <v>75.471698113207552</v>
      </c>
      <c r="S83">
        <v>152.36340000000001</v>
      </c>
      <c r="AB83">
        <f t="shared" si="34"/>
        <v>71.428571428571431</v>
      </c>
      <c r="AC83">
        <v>786.6</v>
      </c>
      <c r="AD83">
        <f t="shared" si="35"/>
        <v>52.287581699346418</v>
      </c>
      <c r="AE83">
        <v>374.98</v>
      </c>
      <c r="AF83">
        <f t="shared" si="36"/>
        <v>93.023255813953483</v>
      </c>
      <c r="AG83">
        <v>283.04000000000002</v>
      </c>
      <c r="AR83">
        <f t="shared" si="37"/>
        <v>76.923076923076934</v>
      </c>
      <c r="AS83">
        <v>1731.4</v>
      </c>
    </row>
    <row r="84" spans="1:45" x14ac:dyDescent="0.65">
      <c r="A84">
        <v>8.91</v>
      </c>
      <c r="B84">
        <f t="shared" si="24"/>
        <v>93.103448275862064</v>
      </c>
      <c r="C84">
        <v>294.73</v>
      </c>
      <c r="D84">
        <f t="shared" si="25"/>
        <v>88.043478260869577</v>
      </c>
      <c r="E84">
        <v>141.94499999999999</v>
      </c>
      <c r="F84">
        <f t="shared" si="26"/>
        <v>41.968911917098445</v>
      </c>
      <c r="G84">
        <v>127.792</v>
      </c>
      <c r="H84">
        <f t="shared" si="27"/>
        <v>96.428571428571431</v>
      </c>
      <c r="I84">
        <v>163.84800000000001</v>
      </c>
      <c r="N84">
        <f t="shared" si="29"/>
        <v>92.045454545454547</v>
      </c>
      <c r="O84">
        <v>355.41</v>
      </c>
      <c r="R84">
        <f t="shared" si="31"/>
        <v>76.415094339622641</v>
      </c>
      <c r="S84">
        <v>153.56989999999999</v>
      </c>
      <c r="AB84">
        <f t="shared" si="34"/>
        <v>72.321428571428569</v>
      </c>
      <c r="AC84">
        <v>686.77</v>
      </c>
      <c r="AD84">
        <f t="shared" si="35"/>
        <v>52.941176470588246</v>
      </c>
      <c r="AE84">
        <v>426.28</v>
      </c>
      <c r="AF84">
        <f t="shared" si="36"/>
        <v>94.186046511627893</v>
      </c>
      <c r="AG84">
        <v>280.89</v>
      </c>
      <c r="AR84">
        <f t="shared" si="37"/>
        <v>77.884615384615387</v>
      </c>
      <c r="AS84">
        <v>1416.97</v>
      </c>
    </row>
    <row r="85" spans="1:45" x14ac:dyDescent="0.65">
      <c r="A85">
        <v>9.02</v>
      </c>
      <c r="B85">
        <f t="shared" si="24"/>
        <v>94.252873563218387</v>
      </c>
      <c r="C85">
        <v>292.57</v>
      </c>
      <c r="D85">
        <f t="shared" si="25"/>
        <v>89.130434782608702</v>
      </c>
      <c r="E85">
        <v>143.08099999999999</v>
      </c>
      <c r="F85">
        <f t="shared" si="26"/>
        <v>42.487046632124347</v>
      </c>
      <c r="G85">
        <v>131.22300000000001</v>
      </c>
      <c r="H85">
        <f t="shared" si="27"/>
        <v>97.61904761904762</v>
      </c>
      <c r="I85">
        <v>157.506</v>
      </c>
      <c r="N85">
        <f t="shared" si="29"/>
        <v>93.181818181818173</v>
      </c>
      <c r="O85">
        <v>347.5</v>
      </c>
      <c r="R85">
        <f t="shared" si="31"/>
        <v>77.35849056603773</v>
      </c>
      <c r="S85">
        <v>149.7756</v>
      </c>
      <c r="AB85">
        <f t="shared" si="34"/>
        <v>73.214285714285708</v>
      </c>
      <c r="AC85">
        <v>647.39</v>
      </c>
      <c r="AD85">
        <f t="shared" si="35"/>
        <v>53.594771241830067</v>
      </c>
      <c r="AE85">
        <v>439.47</v>
      </c>
      <c r="AF85">
        <f t="shared" si="36"/>
        <v>95.348837209302317</v>
      </c>
      <c r="AG85">
        <v>277.35000000000002</v>
      </c>
      <c r="AR85">
        <f t="shared" si="37"/>
        <v>78.84615384615384</v>
      </c>
      <c r="AS85">
        <v>1184.54</v>
      </c>
    </row>
    <row r="86" spans="1:45" x14ac:dyDescent="0.65">
      <c r="A86">
        <v>9.1300000000000008</v>
      </c>
      <c r="B86">
        <f t="shared" si="24"/>
        <v>95.402298850574724</v>
      </c>
      <c r="C86">
        <v>263.18</v>
      </c>
      <c r="D86">
        <f t="shared" si="25"/>
        <v>90.217391304347842</v>
      </c>
      <c r="E86">
        <v>143.87299999999999</v>
      </c>
      <c r="F86">
        <f t="shared" si="26"/>
        <v>43.005181347150263</v>
      </c>
      <c r="G86">
        <v>132.89599999999999</v>
      </c>
      <c r="H86">
        <f t="shared" si="27"/>
        <v>98.80952380952381</v>
      </c>
      <c r="I86">
        <v>150.666</v>
      </c>
      <c r="N86">
        <f t="shared" si="29"/>
        <v>94.318181818181841</v>
      </c>
      <c r="O86">
        <v>350.71</v>
      </c>
      <c r="R86">
        <f t="shared" si="31"/>
        <v>78.301886792452834</v>
      </c>
      <c r="S86">
        <v>147.88749999999999</v>
      </c>
      <c r="AB86">
        <f t="shared" si="34"/>
        <v>74.107142857142861</v>
      </c>
      <c r="AC86">
        <v>596.80999999999995</v>
      </c>
      <c r="AD86">
        <f t="shared" si="35"/>
        <v>54.248366013071902</v>
      </c>
      <c r="AE86">
        <v>462.52</v>
      </c>
      <c r="AF86">
        <f t="shared" si="36"/>
        <v>96.511627906976756</v>
      </c>
      <c r="AG86">
        <v>278.58</v>
      </c>
      <c r="AR86">
        <f t="shared" si="37"/>
        <v>79.807692307692307</v>
      </c>
      <c r="AS86">
        <v>984.39</v>
      </c>
    </row>
    <row r="87" spans="1:45" x14ac:dyDescent="0.65">
      <c r="A87">
        <v>9.24</v>
      </c>
      <c r="B87">
        <f t="shared" si="24"/>
        <v>96.551724137931032</v>
      </c>
      <c r="C87">
        <v>259.36</v>
      </c>
      <c r="D87">
        <f t="shared" si="25"/>
        <v>91.304347826086968</v>
      </c>
      <c r="E87">
        <v>148.119</v>
      </c>
      <c r="F87">
        <f t="shared" si="26"/>
        <v>43.523316062176164</v>
      </c>
      <c r="G87">
        <v>132.96299999999999</v>
      </c>
      <c r="H87">
        <f t="shared" si="27"/>
        <v>100</v>
      </c>
      <c r="I87">
        <v>151.52500000000001</v>
      </c>
      <c r="N87">
        <f t="shared" si="29"/>
        <v>95.454545454545453</v>
      </c>
      <c r="O87">
        <v>338.72</v>
      </c>
      <c r="R87">
        <f t="shared" si="31"/>
        <v>79.245283018867923</v>
      </c>
      <c r="S87">
        <v>144.51689999999999</v>
      </c>
      <c r="AB87">
        <f t="shared" si="34"/>
        <v>75</v>
      </c>
      <c r="AC87">
        <v>515.79</v>
      </c>
      <c r="AD87">
        <f t="shared" si="35"/>
        <v>54.901960784313729</v>
      </c>
      <c r="AE87">
        <v>471.9</v>
      </c>
      <c r="AF87">
        <f t="shared" si="36"/>
        <v>97.674418604651152</v>
      </c>
      <c r="AG87">
        <v>268.24</v>
      </c>
      <c r="AR87">
        <f t="shared" si="37"/>
        <v>80.769230769230774</v>
      </c>
      <c r="AS87">
        <v>809.42</v>
      </c>
    </row>
    <row r="88" spans="1:45" x14ac:dyDescent="0.65">
      <c r="A88">
        <v>9.35</v>
      </c>
      <c r="B88">
        <f t="shared" si="24"/>
        <v>97.701149425287355</v>
      </c>
      <c r="C88">
        <v>254.13</v>
      </c>
      <c r="D88">
        <f t="shared" si="25"/>
        <v>92.391304347826093</v>
      </c>
      <c r="E88">
        <v>144.83799999999999</v>
      </c>
      <c r="F88">
        <f t="shared" si="26"/>
        <v>44.041450777202066</v>
      </c>
      <c r="G88">
        <v>130.923</v>
      </c>
      <c r="N88">
        <f t="shared" si="29"/>
        <v>96.590909090909093</v>
      </c>
      <c r="O88">
        <v>315.48</v>
      </c>
      <c r="R88">
        <f t="shared" si="31"/>
        <v>80.188679245283012</v>
      </c>
      <c r="S88">
        <v>145.7457</v>
      </c>
      <c r="AB88">
        <f t="shared" si="34"/>
        <v>75.892857142857139</v>
      </c>
      <c r="AC88">
        <v>464.69</v>
      </c>
      <c r="AD88">
        <f t="shared" si="35"/>
        <v>55.555555555555557</v>
      </c>
      <c r="AE88">
        <v>461.35</v>
      </c>
      <c r="AF88">
        <f t="shared" si="36"/>
        <v>98.837209302325562</v>
      </c>
      <c r="AG88">
        <v>267.75</v>
      </c>
      <c r="AR88">
        <f t="shared" si="37"/>
        <v>81.730769230769226</v>
      </c>
      <c r="AS88">
        <v>638.27</v>
      </c>
    </row>
    <row r="89" spans="1:45" x14ac:dyDescent="0.65">
      <c r="A89">
        <v>9.4600000000000009</v>
      </c>
      <c r="B89">
        <f t="shared" si="24"/>
        <v>98.850574712643677</v>
      </c>
      <c r="C89">
        <v>239.59</v>
      </c>
      <c r="D89">
        <f t="shared" si="25"/>
        <v>93.478260869565233</v>
      </c>
      <c r="E89">
        <v>135.76599999999999</v>
      </c>
      <c r="F89">
        <f t="shared" si="26"/>
        <v>44.559585492227981</v>
      </c>
      <c r="G89">
        <v>130.721</v>
      </c>
      <c r="N89">
        <f t="shared" si="29"/>
        <v>97.727272727272734</v>
      </c>
      <c r="O89">
        <v>300.67</v>
      </c>
      <c r="R89">
        <f t="shared" si="31"/>
        <v>81.132075471698116</v>
      </c>
      <c r="S89">
        <v>142.81479999999999</v>
      </c>
      <c r="AB89">
        <f t="shared" si="34"/>
        <v>76.785714285714292</v>
      </c>
      <c r="AC89">
        <v>427.12</v>
      </c>
      <c r="AD89">
        <f t="shared" si="35"/>
        <v>56.209150326797399</v>
      </c>
      <c r="AE89">
        <v>512.11</v>
      </c>
      <c r="AF89">
        <f t="shared" si="36"/>
        <v>100</v>
      </c>
      <c r="AG89">
        <v>262.45999999999998</v>
      </c>
      <c r="AR89">
        <f t="shared" si="37"/>
        <v>82.692307692307693</v>
      </c>
      <c r="AS89">
        <v>558.72</v>
      </c>
    </row>
    <row r="90" spans="1:45" x14ac:dyDescent="0.65">
      <c r="A90">
        <v>9.57</v>
      </c>
      <c r="B90">
        <f t="shared" si="24"/>
        <v>100</v>
      </c>
      <c r="C90">
        <v>230.13</v>
      </c>
      <c r="D90">
        <f t="shared" si="25"/>
        <v>94.565217391304358</v>
      </c>
      <c r="E90">
        <v>137.809</v>
      </c>
      <c r="F90">
        <f t="shared" si="26"/>
        <v>45.077720207253883</v>
      </c>
      <c r="G90">
        <v>130.40700000000001</v>
      </c>
      <c r="N90">
        <f t="shared" si="29"/>
        <v>98.86363636363636</v>
      </c>
      <c r="O90">
        <v>309.97000000000003</v>
      </c>
      <c r="R90">
        <f t="shared" si="31"/>
        <v>82.075471698113205</v>
      </c>
      <c r="S90">
        <v>141.12899999999999</v>
      </c>
      <c r="AB90">
        <f t="shared" si="34"/>
        <v>77.678571428571431</v>
      </c>
      <c r="AC90">
        <v>409.85</v>
      </c>
      <c r="AD90">
        <f t="shared" si="35"/>
        <v>56.862745098039227</v>
      </c>
      <c r="AE90">
        <v>574.97</v>
      </c>
      <c r="AR90">
        <f t="shared" si="37"/>
        <v>83.65384615384616</v>
      </c>
      <c r="AS90">
        <v>492.99</v>
      </c>
    </row>
    <row r="91" spans="1:45" x14ac:dyDescent="0.65">
      <c r="A91">
        <v>9.68</v>
      </c>
      <c r="D91">
        <f t="shared" si="25"/>
        <v>95.652173913043484</v>
      </c>
      <c r="E91">
        <v>141.428</v>
      </c>
      <c r="F91">
        <f t="shared" si="26"/>
        <v>45.595854922279791</v>
      </c>
      <c r="G91">
        <v>125.623</v>
      </c>
      <c r="N91">
        <f t="shared" si="29"/>
        <v>100</v>
      </c>
      <c r="O91">
        <v>315.68</v>
      </c>
      <c r="R91">
        <f t="shared" si="31"/>
        <v>83.018867924528294</v>
      </c>
      <c r="S91">
        <v>138.7997</v>
      </c>
      <c r="AB91">
        <f t="shared" si="34"/>
        <v>78.571428571428569</v>
      </c>
      <c r="AC91">
        <v>420.96</v>
      </c>
      <c r="AD91">
        <f t="shared" si="35"/>
        <v>57.516339869281055</v>
      </c>
      <c r="AE91">
        <v>649.91</v>
      </c>
      <c r="AR91">
        <f t="shared" si="37"/>
        <v>84.615384615384613</v>
      </c>
      <c r="AS91">
        <v>455.98</v>
      </c>
    </row>
    <row r="92" spans="1:45" x14ac:dyDescent="0.65">
      <c r="A92">
        <v>9.7899999999999991</v>
      </c>
      <c r="D92">
        <f t="shared" si="25"/>
        <v>96.739130434782609</v>
      </c>
      <c r="E92">
        <v>140.822</v>
      </c>
      <c r="F92">
        <f t="shared" si="26"/>
        <v>46.1139896373057</v>
      </c>
      <c r="G92">
        <v>132.119</v>
      </c>
      <c r="R92">
        <f t="shared" si="31"/>
        <v>83.962264150943383</v>
      </c>
      <c r="S92">
        <v>139.54660000000001</v>
      </c>
      <c r="AB92">
        <f t="shared" si="34"/>
        <v>79.464285714285708</v>
      </c>
      <c r="AC92">
        <v>442.09</v>
      </c>
      <c r="AD92">
        <f t="shared" si="35"/>
        <v>58.169934640522882</v>
      </c>
      <c r="AE92">
        <v>722.73</v>
      </c>
      <c r="AR92">
        <f t="shared" si="37"/>
        <v>85.576923076923066</v>
      </c>
      <c r="AS92">
        <v>426.47</v>
      </c>
    </row>
    <row r="93" spans="1:45" x14ac:dyDescent="0.65">
      <c r="A93">
        <v>9.9</v>
      </c>
      <c r="D93">
        <f t="shared" si="25"/>
        <v>97.826086956521749</v>
      </c>
      <c r="E93">
        <v>137.63200000000001</v>
      </c>
      <c r="F93">
        <f t="shared" si="26"/>
        <v>46.632124352331608</v>
      </c>
      <c r="G93">
        <v>132.756</v>
      </c>
      <c r="R93">
        <f t="shared" si="31"/>
        <v>84.905660377358487</v>
      </c>
      <c r="S93">
        <v>134.7912</v>
      </c>
      <c r="AB93">
        <f t="shared" si="34"/>
        <v>80.357142857142861</v>
      </c>
      <c r="AC93">
        <v>456.11</v>
      </c>
      <c r="AD93">
        <f t="shared" si="35"/>
        <v>58.823529411764717</v>
      </c>
      <c r="AE93">
        <v>863.29</v>
      </c>
      <c r="AR93">
        <f t="shared" si="37"/>
        <v>86.538461538461547</v>
      </c>
      <c r="AS93">
        <v>396.82</v>
      </c>
    </row>
    <row r="94" spans="1:45" x14ac:dyDescent="0.65">
      <c r="A94">
        <v>10.01</v>
      </c>
      <c r="D94">
        <f t="shared" si="25"/>
        <v>98.913043478260875</v>
      </c>
      <c r="E94">
        <v>139.983</v>
      </c>
      <c r="F94">
        <f t="shared" si="26"/>
        <v>47.15025906735751</v>
      </c>
      <c r="G94">
        <v>131.20099999999999</v>
      </c>
      <c r="R94">
        <f t="shared" si="31"/>
        <v>85.849056603773576</v>
      </c>
      <c r="S94">
        <v>135.7859</v>
      </c>
      <c r="AB94">
        <f t="shared" si="34"/>
        <v>81.25</v>
      </c>
      <c r="AC94">
        <v>448.58</v>
      </c>
      <c r="AD94">
        <f t="shared" si="35"/>
        <v>59.477124183006538</v>
      </c>
      <c r="AE94">
        <v>946.23</v>
      </c>
      <c r="AR94">
        <f t="shared" si="37"/>
        <v>87.5</v>
      </c>
      <c r="AS94">
        <v>373.24</v>
      </c>
    </row>
    <row r="95" spans="1:45" x14ac:dyDescent="0.65">
      <c r="A95">
        <v>10.119999999999999</v>
      </c>
      <c r="D95">
        <f t="shared" si="25"/>
        <v>100</v>
      </c>
      <c r="E95">
        <v>137.89699999999999</v>
      </c>
      <c r="F95">
        <f t="shared" si="26"/>
        <v>47.668393782383419</v>
      </c>
      <c r="G95">
        <v>129.64599999999999</v>
      </c>
      <c r="R95">
        <f t="shared" si="31"/>
        <v>86.792452830188665</v>
      </c>
      <c r="S95">
        <v>135.73159999999999</v>
      </c>
      <c r="AB95">
        <f t="shared" si="34"/>
        <v>82.142857142857139</v>
      </c>
      <c r="AC95">
        <v>428.73</v>
      </c>
      <c r="AD95">
        <f t="shared" si="35"/>
        <v>60.130718954248366</v>
      </c>
      <c r="AE95">
        <v>1064.08</v>
      </c>
      <c r="AR95">
        <f t="shared" si="37"/>
        <v>88.461538461538453</v>
      </c>
      <c r="AS95">
        <v>351.23</v>
      </c>
    </row>
    <row r="96" spans="1:45" x14ac:dyDescent="0.65">
      <c r="A96">
        <v>10.23</v>
      </c>
      <c r="F96">
        <f t="shared" si="26"/>
        <v>48.186528497409327</v>
      </c>
      <c r="G96">
        <v>130.595</v>
      </c>
      <c r="R96">
        <f t="shared" si="31"/>
        <v>87.735849056603783</v>
      </c>
      <c r="S96">
        <v>136.31299999999999</v>
      </c>
      <c r="AB96">
        <f t="shared" si="34"/>
        <v>83.035714285714292</v>
      </c>
      <c r="AC96">
        <v>426.09</v>
      </c>
      <c r="AD96">
        <f t="shared" si="35"/>
        <v>60.7843137254902</v>
      </c>
      <c r="AE96">
        <v>1220.57</v>
      </c>
      <c r="AR96">
        <f t="shared" si="37"/>
        <v>89.423076923076934</v>
      </c>
      <c r="AS96">
        <v>331.08</v>
      </c>
    </row>
    <row r="97" spans="1:45" x14ac:dyDescent="0.65">
      <c r="A97">
        <v>10.34</v>
      </c>
      <c r="F97">
        <f t="shared" si="26"/>
        <v>48.704663212435236</v>
      </c>
      <c r="G97">
        <v>131.149</v>
      </c>
      <c r="R97">
        <f t="shared" si="31"/>
        <v>88.679245283018872</v>
      </c>
      <c r="S97">
        <v>138.44980000000001</v>
      </c>
      <c r="AB97">
        <f t="shared" si="34"/>
        <v>83.928571428571431</v>
      </c>
      <c r="AC97">
        <v>409.49</v>
      </c>
      <c r="AD97">
        <f t="shared" si="35"/>
        <v>61.437908496732028</v>
      </c>
      <c r="AE97">
        <v>1341.63</v>
      </c>
      <c r="AR97">
        <f t="shared" si="37"/>
        <v>90.384615384615387</v>
      </c>
      <c r="AS97">
        <v>310.39</v>
      </c>
    </row>
    <row r="98" spans="1:45" x14ac:dyDescent="0.65">
      <c r="A98">
        <v>10.45</v>
      </c>
      <c r="F98">
        <f t="shared" si="26"/>
        <v>49.222797927461137</v>
      </c>
      <c r="G98">
        <v>135.88499999999999</v>
      </c>
      <c r="R98">
        <f t="shared" si="31"/>
        <v>89.622641509433947</v>
      </c>
      <c r="S98">
        <v>142.89429999999999</v>
      </c>
      <c r="AB98">
        <f t="shared" si="34"/>
        <v>84.821428571428555</v>
      </c>
      <c r="AC98">
        <v>401.22</v>
      </c>
      <c r="AD98">
        <f t="shared" si="35"/>
        <v>62.091503267973856</v>
      </c>
      <c r="AE98">
        <v>1490.05</v>
      </c>
      <c r="AR98">
        <f t="shared" si="37"/>
        <v>91.34615384615384</v>
      </c>
      <c r="AS98">
        <v>310.20999999999998</v>
      </c>
    </row>
    <row r="99" spans="1:45" x14ac:dyDescent="0.65">
      <c r="A99">
        <v>10.56</v>
      </c>
      <c r="F99">
        <f t="shared" si="26"/>
        <v>49.740932642487046</v>
      </c>
      <c r="G99">
        <v>137.291</v>
      </c>
      <c r="R99">
        <f t="shared" si="31"/>
        <v>90.566037735849065</v>
      </c>
      <c r="S99">
        <v>139.51560000000001</v>
      </c>
      <c r="AB99">
        <f t="shared" si="34"/>
        <v>85.714285714285722</v>
      </c>
      <c r="AC99">
        <v>400.65</v>
      </c>
      <c r="AD99">
        <f t="shared" si="35"/>
        <v>62.745098039215698</v>
      </c>
      <c r="AE99">
        <v>1633.79</v>
      </c>
      <c r="AR99">
        <f t="shared" si="37"/>
        <v>92.307692307692307</v>
      </c>
      <c r="AS99">
        <v>299.79000000000002</v>
      </c>
    </row>
    <row r="100" spans="1:45" x14ac:dyDescent="0.65">
      <c r="A100">
        <v>10.67</v>
      </c>
      <c r="F100">
        <f t="shared" si="26"/>
        <v>50.259067357512954</v>
      </c>
      <c r="G100">
        <v>135.374</v>
      </c>
      <c r="R100">
        <f t="shared" si="31"/>
        <v>91.509433962264154</v>
      </c>
      <c r="S100">
        <v>139.18639999999999</v>
      </c>
      <c r="AB100">
        <f t="shared" si="34"/>
        <v>86.607142857142847</v>
      </c>
      <c r="AC100">
        <v>416.51</v>
      </c>
      <c r="AD100">
        <f t="shared" si="35"/>
        <v>63.398692810457526</v>
      </c>
      <c r="AE100">
        <v>1740.07</v>
      </c>
      <c r="AR100">
        <f t="shared" si="37"/>
        <v>93.269230769230774</v>
      </c>
      <c r="AS100">
        <v>310.54000000000002</v>
      </c>
    </row>
    <row r="101" spans="1:45" x14ac:dyDescent="0.65">
      <c r="A101">
        <v>10.78</v>
      </c>
      <c r="F101">
        <f t="shared" si="26"/>
        <v>50.777202072538849</v>
      </c>
      <c r="G101">
        <v>129.745</v>
      </c>
      <c r="R101">
        <f t="shared" si="31"/>
        <v>92.452830188679229</v>
      </c>
      <c r="S101">
        <v>137.30260000000001</v>
      </c>
      <c r="AB101">
        <f t="shared" si="34"/>
        <v>87.499999999999986</v>
      </c>
      <c r="AC101">
        <v>416.71</v>
      </c>
      <c r="AD101">
        <f t="shared" si="35"/>
        <v>64.052287581699346</v>
      </c>
      <c r="AE101">
        <v>1848.17</v>
      </c>
      <c r="AR101">
        <f t="shared" si="37"/>
        <v>94.230769230769226</v>
      </c>
      <c r="AS101">
        <v>306.92</v>
      </c>
    </row>
    <row r="102" spans="1:45" x14ac:dyDescent="0.65">
      <c r="A102">
        <v>10.89</v>
      </c>
      <c r="F102">
        <f t="shared" si="26"/>
        <v>51.295336787564771</v>
      </c>
      <c r="G102">
        <v>133.886</v>
      </c>
      <c r="R102">
        <f t="shared" si="31"/>
        <v>93.396226415094347</v>
      </c>
      <c r="S102">
        <v>133.02789999999999</v>
      </c>
      <c r="AB102">
        <f t="shared" si="34"/>
        <v>88.392857142857153</v>
      </c>
      <c r="AC102">
        <v>415.35</v>
      </c>
      <c r="AD102">
        <f t="shared" si="35"/>
        <v>64.705882352941188</v>
      </c>
      <c r="AE102">
        <v>1909.41</v>
      </c>
      <c r="AR102">
        <f t="shared" si="37"/>
        <v>95.192307692307693</v>
      </c>
      <c r="AS102">
        <v>277.67</v>
      </c>
    </row>
    <row r="103" spans="1:45" x14ac:dyDescent="0.65">
      <c r="A103">
        <v>11</v>
      </c>
      <c r="F103">
        <f t="shared" si="26"/>
        <v>51.813471502590666</v>
      </c>
      <c r="G103">
        <v>131.709</v>
      </c>
      <c r="R103">
        <f t="shared" si="31"/>
        <v>94.339622641509436</v>
      </c>
      <c r="S103">
        <v>132.13380000000001</v>
      </c>
      <c r="AB103">
        <f t="shared" si="34"/>
        <v>89.285714285714278</v>
      </c>
      <c r="AC103">
        <v>420.75</v>
      </c>
      <c r="AD103">
        <f t="shared" si="35"/>
        <v>65.359477124183016</v>
      </c>
      <c r="AE103">
        <v>2004.77</v>
      </c>
      <c r="AR103">
        <f t="shared" si="37"/>
        <v>96.15384615384616</v>
      </c>
      <c r="AS103">
        <v>265.95999999999998</v>
      </c>
    </row>
    <row r="104" spans="1:45" x14ac:dyDescent="0.65">
      <c r="A104">
        <v>11.11</v>
      </c>
      <c r="F104">
        <f t="shared" si="26"/>
        <v>52.331606217616574</v>
      </c>
      <c r="G104">
        <v>132.78</v>
      </c>
      <c r="R104">
        <f t="shared" si="31"/>
        <v>95.283018867924511</v>
      </c>
      <c r="S104">
        <v>133.2954</v>
      </c>
      <c r="AB104">
        <f t="shared" si="34"/>
        <v>90.178571428571416</v>
      </c>
      <c r="AC104">
        <v>452.71</v>
      </c>
      <c r="AD104">
        <f t="shared" si="35"/>
        <v>66.013071895424829</v>
      </c>
      <c r="AE104">
        <v>2024.08</v>
      </c>
      <c r="AR104">
        <f t="shared" si="37"/>
        <v>97.115384615384613</v>
      </c>
      <c r="AS104">
        <v>271.26</v>
      </c>
    </row>
    <row r="105" spans="1:45" x14ac:dyDescent="0.65">
      <c r="A105">
        <v>11.22</v>
      </c>
      <c r="F105">
        <f t="shared" si="26"/>
        <v>52.849740932642483</v>
      </c>
      <c r="G105">
        <v>138.38999999999999</v>
      </c>
      <c r="R105">
        <f t="shared" si="31"/>
        <v>96.226415094339629</v>
      </c>
      <c r="S105">
        <v>135.05029999999999</v>
      </c>
      <c r="AB105">
        <f t="shared" si="34"/>
        <v>91.071428571428569</v>
      </c>
      <c r="AC105">
        <v>421.91</v>
      </c>
      <c r="AD105">
        <f t="shared" si="35"/>
        <v>66.666666666666671</v>
      </c>
      <c r="AE105">
        <v>2027.88</v>
      </c>
      <c r="AR105">
        <f t="shared" si="37"/>
        <v>98.07692307692308</v>
      </c>
      <c r="AS105">
        <v>276.88</v>
      </c>
    </row>
    <row r="106" spans="1:45" x14ac:dyDescent="0.65">
      <c r="A106">
        <v>11.33</v>
      </c>
      <c r="F106">
        <f t="shared" si="26"/>
        <v>53.367875647668392</v>
      </c>
      <c r="G106">
        <v>134.47499999999999</v>
      </c>
      <c r="R106">
        <f t="shared" si="31"/>
        <v>97.169811320754718</v>
      </c>
      <c r="S106">
        <v>139.2534</v>
      </c>
      <c r="AB106">
        <f t="shared" si="34"/>
        <v>91.964285714285708</v>
      </c>
      <c r="AC106">
        <v>421.9</v>
      </c>
      <c r="AD106">
        <f t="shared" si="35"/>
        <v>67.320261437908499</v>
      </c>
      <c r="AE106">
        <v>2073.86</v>
      </c>
      <c r="AR106">
        <f t="shared" si="37"/>
        <v>99.038461538461547</v>
      </c>
      <c r="AS106">
        <v>257.04000000000002</v>
      </c>
    </row>
    <row r="107" spans="1:45" x14ac:dyDescent="0.65">
      <c r="A107">
        <v>11.44</v>
      </c>
      <c r="F107">
        <f t="shared" si="26"/>
        <v>53.886010362694293</v>
      </c>
      <c r="G107">
        <v>137.75299999999999</v>
      </c>
      <c r="R107">
        <f t="shared" si="31"/>
        <v>98.113207547169807</v>
      </c>
      <c r="S107">
        <v>145.8399</v>
      </c>
      <c r="AB107">
        <f t="shared" si="34"/>
        <v>92.857142857142847</v>
      </c>
      <c r="AC107">
        <v>426.89</v>
      </c>
      <c r="AD107">
        <f t="shared" si="35"/>
        <v>67.973856209150327</v>
      </c>
      <c r="AE107">
        <v>2177.6799999999998</v>
      </c>
      <c r="AR107">
        <f t="shared" si="37"/>
        <v>100</v>
      </c>
      <c r="AS107">
        <v>267.14999999999998</v>
      </c>
    </row>
    <row r="108" spans="1:45" x14ac:dyDescent="0.65">
      <c r="A108">
        <v>11.55</v>
      </c>
      <c r="F108">
        <f t="shared" si="26"/>
        <v>54.404145077720209</v>
      </c>
      <c r="G108">
        <v>137.654</v>
      </c>
      <c r="R108">
        <f t="shared" si="31"/>
        <v>99.056603773584911</v>
      </c>
      <c r="S108">
        <v>139.27420000000001</v>
      </c>
      <c r="AB108">
        <f t="shared" si="34"/>
        <v>93.75</v>
      </c>
      <c r="AC108">
        <v>410.21</v>
      </c>
      <c r="AD108">
        <f t="shared" si="35"/>
        <v>68.627450980392169</v>
      </c>
      <c r="AE108">
        <v>2202.85</v>
      </c>
    </row>
    <row r="109" spans="1:45" x14ac:dyDescent="0.65">
      <c r="A109">
        <v>11.66</v>
      </c>
      <c r="F109">
        <f t="shared" si="26"/>
        <v>54.92227979274611</v>
      </c>
      <c r="G109">
        <v>137.45500000000001</v>
      </c>
      <c r="R109">
        <f t="shared" si="31"/>
        <v>100</v>
      </c>
      <c r="S109">
        <v>136.03049999999999</v>
      </c>
      <c r="AB109">
        <f t="shared" si="34"/>
        <v>94.642857142857139</v>
      </c>
      <c r="AC109">
        <v>403.83</v>
      </c>
      <c r="AD109">
        <f t="shared" si="35"/>
        <v>69.281045751633997</v>
      </c>
      <c r="AE109">
        <v>2272.42</v>
      </c>
    </row>
    <row r="110" spans="1:45" x14ac:dyDescent="0.65">
      <c r="A110">
        <v>11.77</v>
      </c>
      <c r="F110">
        <f t="shared" si="26"/>
        <v>55.440414507772019</v>
      </c>
      <c r="G110">
        <v>136.84899999999999</v>
      </c>
      <c r="AB110">
        <f t="shared" si="34"/>
        <v>95.535714285714278</v>
      </c>
      <c r="AC110">
        <v>382.91</v>
      </c>
      <c r="AD110">
        <f t="shared" si="35"/>
        <v>69.934640522875824</v>
      </c>
      <c r="AE110">
        <v>2334.16</v>
      </c>
    </row>
    <row r="111" spans="1:45" x14ac:dyDescent="0.65">
      <c r="A111">
        <v>11.88</v>
      </c>
      <c r="F111">
        <f t="shared" si="26"/>
        <v>55.958549222797927</v>
      </c>
      <c r="G111">
        <v>145.999</v>
      </c>
      <c r="AB111">
        <f t="shared" si="34"/>
        <v>96.428571428571431</v>
      </c>
      <c r="AC111">
        <v>362.46</v>
      </c>
      <c r="AD111">
        <f t="shared" si="35"/>
        <v>70.588235294117666</v>
      </c>
      <c r="AE111">
        <v>2315.85</v>
      </c>
    </row>
    <row r="112" spans="1:45" x14ac:dyDescent="0.65">
      <c r="A112">
        <v>11.99</v>
      </c>
      <c r="F112">
        <f t="shared" si="26"/>
        <v>56.476683937823836</v>
      </c>
      <c r="G112">
        <v>137.66</v>
      </c>
      <c r="AB112">
        <f t="shared" si="34"/>
        <v>97.321428571428569</v>
      </c>
      <c r="AC112">
        <v>347.64</v>
      </c>
      <c r="AD112">
        <f t="shared" si="35"/>
        <v>71.241830065359494</v>
      </c>
      <c r="AE112">
        <v>2270.86</v>
      </c>
    </row>
    <row r="113" spans="1:31" x14ac:dyDescent="0.65">
      <c r="A113">
        <v>12.1</v>
      </c>
      <c r="F113">
        <f t="shared" si="26"/>
        <v>56.994818652849744</v>
      </c>
      <c r="G113">
        <v>142.99700000000001</v>
      </c>
      <c r="AB113">
        <f t="shared" si="34"/>
        <v>98.214285714285708</v>
      </c>
      <c r="AC113">
        <v>357.91</v>
      </c>
      <c r="AD113">
        <f t="shared" si="35"/>
        <v>71.895424836601308</v>
      </c>
      <c r="AE113">
        <v>2292.86</v>
      </c>
    </row>
    <row r="114" spans="1:31" x14ac:dyDescent="0.65">
      <c r="A114">
        <v>12.21</v>
      </c>
      <c r="F114">
        <f t="shared" si="26"/>
        <v>57.512953367875653</v>
      </c>
      <c r="G114">
        <v>138.83199999999999</v>
      </c>
      <c r="AB114">
        <f t="shared" si="34"/>
        <v>99.107142857142861</v>
      </c>
      <c r="AC114">
        <v>336.35</v>
      </c>
      <c r="AD114">
        <f t="shared" si="35"/>
        <v>72.54901960784315</v>
      </c>
      <c r="AE114">
        <v>2381.41</v>
      </c>
    </row>
    <row r="115" spans="1:31" x14ac:dyDescent="0.65">
      <c r="A115">
        <v>12.32</v>
      </c>
      <c r="F115">
        <f t="shared" si="26"/>
        <v>58.031088082901547</v>
      </c>
      <c r="G115">
        <v>143.68600000000001</v>
      </c>
      <c r="AB115">
        <f t="shared" si="34"/>
        <v>100</v>
      </c>
      <c r="AC115">
        <v>336.7</v>
      </c>
      <c r="AD115">
        <f t="shared" si="35"/>
        <v>73.202614379084977</v>
      </c>
      <c r="AE115">
        <v>2434.61</v>
      </c>
    </row>
    <row r="116" spans="1:31" x14ac:dyDescent="0.65">
      <c r="A116">
        <v>12.43</v>
      </c>
      <c r="F116">
        <f t="shared" si="26"/>
        <v>58.549222797927456</v>
      </c>
      <c r="G116">
        <v>147.185</v>
      </c>
      <c r="AD116">
        <f t="shared" si="35"/>
        <v>73.856209150326805</v>
      </c>
      <c r="AE116">
        <v>2427.16</v>
      </c>
    </row>
    <row r="117" spans="1:31" x14ac:dyDescent="0.65">
      <c r="A117">
        <v>12.54</v>
      </c>
      <c r="F117">
        <f t="shared" si="26"/>
        <v>59.067357512953365</v>
      </c>
      <c r="G117">
        <v>150.86099999999999</v>
      </c>
      <c r="AD117">
        <f t="shared" si="35"/>
        <v>74.509803921568633</v>
      </c>
      <c r="AE117">
        <v>2401.92</v>
      </c>
    </row>
    <row r="118" spans="1:31" x14ac:dyDescent="0.65">
      <c r="A118">
        <v>12.65</v>
      </c>
      <c r="F118">
        <f t="shared" si="26"/>
        <v>59.585492227979273</v>
      </c>
      <c r="G118">
        <v>149.209</v>
      </c>
      <c r="AD118">
        <f t="shared" si="35"/>
        <v>75.163398692810475</v>
      </c>
      <c r="AE118">
        <v>2264.62</v>
      </c>
    </row>
    <row r="119" spans="1:31" x14ac:dyDescent="0.65">
      <c r="A119">
        <v>12.76</v>
      </c>
      <c r="F119">
        <f t="shared" si="26"/>
        <v>60.103626943005182</v>
      </c>
      <c r="G119">
        <v>147.45699999999999</v>
      </c>
      <c r="AD119">
        <f t="shared" si="35"/>
        <v>75.816993464052302</v>
      </c>
      <c r="AE119">
        <v>2139.5100000000002</v>
      </c>
    </row>
    <row r="120" spans="1:31" x14ac:dyDescent="0.65">
      <c r="A120">
        <v>12.87</v>
      </c>
      <c r="F120">
        <f t="shared" si="26"/>
        <v>60.621761658031083</v>
      </c>
      <c r="G120">
        <v>148.40299999999999</v>
      </c>
      <c r="AD120">
        <f t="shared" si="35"/>
        <v>76.47058823529413</v>
      </c>
      <c r="AE120">
        <v>1989.3</v>
      </c>
    </row>
    <row r="121" spans="1:31" x14ac:dyDescent="0.65">
      <c r="A121">
        <v>12.98</v>
      </c>
      <c r="F121">
        <f t="shared" si="26"/>
        <v>61.139896373056999</v>
      </c>
      <c r="G121">
        <v>149.60900000000001</v>
      </c>
      <c r="AD121">
        <f t="shared" si="35"/>
        <v>77.124183006535958</v>
      </c>
      <c r="AE121">
        <v>1938.95</v>
      </c>
    </row>
    <row r="122" spans="1:31" x14ac:dyDescent="0.65">
      <c r="A122">
        <v>13.09</v>
      </c>
      <c r="F122">
        <f t="shared" si="26"/>
        <v>61.6580310880829</v>
      </c>
      <c r="G122">
        <v>157.18299999999999</v>
      </c>
      <c r="AD122">
        <f t="shared" si="35"/>
        <v>77.777777777777786</v>
      </c>
      <c r="AE122">
        <v>1807.27</v>
      </c>
    </row>
    <row r="123" spans="1:31" x14ac:dyDescent="0.65">
      <c r="A123">
        <v>13.2</v>
      </c>
      <c r="F123">
        <f t="shared" si="26"/>
        <v>62.176165803108809</v>
      </c>
      <c r="G123">
        <v>158.006</v>
      </c>
      <c r="AD123">
        <f t="shared" si="35"/>
        <v>78.431372549019613</v>
      </c>
      <c r="AE123">
        <v>1715.21</v>
      </c>
    </row>
    <row r="124" spans="1:31" x14ac:dyDescent="0.65">
      <c r="A124">
        <v>13.31</v>
      </c>
      <c r="F124">
        <f t="shared" si="26"/>
        <v>62.694300518134717</v>
      </c>
      <c r="G124">
        <v>169.67099999999999</v>
      </c>
      <c r="AD124">
        <f t="shared" si="35"/>
        <v>79.084967320261441</v>
      </c>
      <c r="AE124">
        <v>1525.67</v>
      </c>
    </row>
    <row r="125" spans="1:31" x14ac:dyDescent="0.65">
      <c r="A125">
        <v>13.42</v>
      </c>
      <c r="F125">
        <f t="shared" si="26"/>
        <v>63.212435233160626</v>
      </c>
      <c r="G125">
        <v>181.43700000000001</v>
      </c>
      <c r="AD125">
        <f t="shared" si="35"/>
        <v>79.738562091503269</v>
      </c>
      <c r="AE125">
        <v>1399.55</v>
      </c>
    </row>
    <row r="126" spans="1:31" x14ac:dyDescent="0.65">
      <c r="A126">
        <v>13.53</v>
      </c>
      <c r="F126">
        <f t="shared" si="26"/>
        <v>63.73056994818652</v>
      </c>
      <c r="G126">
        <v>186.024</v>
      </c>
      <c r="AD126">
        <f t="shared" si="35"/>
        <v>80.392156862745097</v>
      </c>
      <c r="AE126">
        <v>1253.33</v>
      </c>
    </row>
    <row r="127" spans="1:31" x14ac:dyDescent="0.65">
      <c r="A127">
        <v>13.64</v>
      </c>
      <c r="F127">
        <f t="shared" si="26"/>
        <v>64.248704663212436</v>
      </c>
      <c r="G127">
        <v>193.42500000000001</v>
      </c>
      <c r="AD127">
        <f t="shared" si="35"/>
        <v>81.045751633986939</v>
      </c>
      <c r="AE127">
        <v>1054.8399999999999</v>
      </c>
    </row>
    <row r="128" spans="1:31" x14ac:dyDescent="0.65">
      <c r="A128">
        <v>13.75</v>
      </c>
      <c r="F128">
        <f t="shared" si="26"/>
        <v>64.766839378238345</v>
      </c>
      <c r="G128">
        <v>201.31399999999999</v>
      </c>
      <c r="AD128">
        <f t="shared" si="35"/>
        <v>81.699346405228766</v>
      </c>
      <c r="AE128">
        <v>936.67</v>
      </c>
    </row>
    <row r="129" spans="1:31" x14ac:dyDescent="0.65">
      <c r="A129">
        <v>13.86</v>
      </c>
      <c r="F129">
        <f t="shared" si="26"/>
        <v>65.284974093264253</v>
      </c>
      <c r="G129">
        <v>214.035</v>
      </c>
      <c r="AD129">
        <f t="shared" si="35"/>
        <v>82.352941176470594</v>
      </c>
      <c r="AE129">
        <v>809.81</v>
      </c>
    </row>
    <row r="130" spans="1:31" x14ac:dyDescent="0.65">
      <c r="A130">
        <v>13.97</v>
      </c>
      <c r="F130">
        <f t="shared" si="26"/>
        <v>65.803108808290162</v>
      </c>
      <c r="G130">
        <v>219.505</v>
      </c>
      <c r="AD130">
        <f t="shared" si="35"/>
        <v>83.006535947712436</v>
      </c>
      <c r="AE130">
        <v>719.77</v>
      </c>
    </row>
    <row r="131" spans="1:31" x14ac:dyDescent="0.65">
      <c r="A131">
        <v>14.08</v>
      </c>
      <c r="F131">
        <f t="shared" si="26"/>
        <v>66.32124352331607</v>
      </c>
      <c r="G131">
        <v>215.05600000000001</v>
      </c>
      <c r="AD131">
        <f t="shared" si="35"/>
        <v>83.660130718954264</v>
      </c>
      <c r="AE131">
        <v>639.16</v>
      </c>
    </row>
    <row r="132" spans="1:31" x14ac:dyDescent="0.65">
      <c r="A132">
        <v>14.19</v>
      </c>
      <c r="F132">
        <f t="shared" ref="F132:F195" si="39">($A132/21.23)*100</f>
        <v>66.839378238341965</v>
      </c>
      <c r="G132">
        <v>220.48500000000001</v>
      </c>
      <c r="AD132">
        <f t="shared" ref="AD132:AD156" si="40">($A132/16.83)*100</f>
        <v>84.313725490196077</v>
      </c>
      <c r="AE132">
        <v>561.04</v>
      </c>
    </row>
    <row r="133" spans="1:31" x14ac:dyDescent="0.65">
      <c r="A133">
        <v>14.3</v>
      </c>
      <c r="F133">
        <f t="shared" si="39"/>
        <v>67.357512953367888</v>
      </c>
      <c r="G133">
        <v>235.56299999999999</v>
      </c>
      <c r="AD133">
        <f t="shared" si="40"/>
        <v>84.967320261437919</v>
      </c>
      <c r="AE133">
        <v>486.96</v>
      </c>
    </row>
    <row r="134" spans="1:31" x14ac:dyDescent="0.65">
      <c r="A134">
        <v>14.41</v>
      </c>
      <c r="F134">
        <f t="shared" si="39"/>
        <v>67.875647668393782</v>
      </c>
      <c r="G134">
        <v>240.67400000000001</v>
      </c>
      <c r="AD134">
        <f t="shared" si="40"/>
        <v>85.620915032679747</v>
      </c>
      <c r="AE134">
        <v>449.85</v>
      </c>
    </row>
    <row r="135" spans="1:31" x14ac:dyDescent="0.65">
      <c r="A135">
        <v>14.52</v>
      </c>
      <c r="F135">
        <f t="shared" si="39"/>
        <v>68.393782383419691</v>
      </c>
      <c r="G135">
        <v>246.667</v>
      </c>
      <c r="AD135">
        <f t="shared" si="40"/>
        <v>86.274509803921575</v>
      </c>
      <c r="AE135">
        <v>414.56</v>
      </c>
    </row>
    <row r="136" spans="1:31" x14ac:dyDescent="0.65">
      <c r="A136">
        <v>14.63</v>
      </c>
      <c r="F136">
        <f t="shared" si="39"/>
        <v>68.911917098445599</v>
      </c>
      <c r="G136">
        <v>240.179</v>
      </c>
      <c r="AD136">
        <f t="shared" si="40"/>
        <v>86.928104575163417</v>
      </c>
      <c r="AE136">
        <v>390.22</v>
      </c>
    </row>
    <row r="137" spans="1:31" x14ac:dyDescent="0.65">
      <c r="A137">
        <v>14.74</v>
      </c>
      <c r="F137">
        <f t="shared" si="39"/>
        <v>69.430051813471508</v>
      </c>
      <c r="G137">
        <v>237.53299999999999</v>
      </c>
      <c r="AD137">
        <f t="shared" si="40"/>
        <v>87.581699346405244</v>
      </c>
      <c r="AE137">
        <v>340.11</v>
      </c>
    </row>
    <row r="138" spans="1:31" x14ac:dyDescent="0.65">
      <c r="A138">
        <v>14.85</v>
      </c>
      <c r="F138">
        <f t="shared" si="39"/>
        <v>69.948186528497402</v>
      </c>
      <c r="G138">
        <v>230.18799999999999</v>
      </c>
      <c r="AD138">
        <f t="shared" si="40"/>
        <v>88.235294117647072</v>
      </c>
      <c r="AE138">
        <v>336.92</v>
      </c>
    </row>
    <row r="139" spans="1:31" x14ac:dyDescent="0.65">
      <c r="A139">
        <v>14.96</v>
      </c>
      <c r="F139">
        <f t="shared" si="39"/>
        <v>70.466321243523325</v>
      </c>
      <c r="G139">
        <v>232.27699999999999</v>
      </c>
      <c r="AD139">
        <f t="shared" si="40"/>
        <v>88.8888888888889</v>
      </c>
      <c r="AE139">
        <v>314.44</v>
      </c>
    </row>
    <row r="140" spans="1:31" x14ac:dyDescent="0.65">
      <c r="A140">
        <v>15.07</v>
      </c>
      <c r="F140">
        <f t="shared" si="39"/>
        <v>70.984455958549219</v>
      </c>
      <c r="G140">
        <v>229.017</v>
      </c>
      <c r="AD140">
        <f t="shared" si="40"/>
        <v>89.542483660130728</v>
      </c>
      <c r="AE140">
        <v>295.89</v>
      </c>
    </row>
    <row r="141" spans="1:31" x14ac:dyDescent="0.65">
      <c r="A141">
        <v>15.18</v>
      </c>
      <c r="F141">
        <f t="shared" si="39"/>
        <v>71.502590673575128</v>
      </c>
      <c r="G141">
        <v>231.70500000000001</v>
      </c>
      <c r="AD141">
        <f t="shared" si="40"/>
        <v>90.196078431372555</v>
      </c>
      <c r="AE141">
        <v>283.77</v>
      </c>
    </row>
    <row r="142" spans="1:31" x14ac:dyDescent="0.65">
      <c r="A142">
        <v>15.29</v>
      </c>
      <c r="F142">
        <f t="shared" si="39"/>
        <v>72.020725388601022</v>
      </c>
      <c r="G142">
        <v>241.601</v>
      </c>
      <c r="AD142">
        <f t="shared" si="40"/>
        <v>90.849673202614383</v>
      </c>
      <c r="AE142">
        <v>273.63</v>
      </c>
    </row>
    <row r="143" spans="1:31" x14ac:dyDescent="0.65">
      <c r="A143">
        <v>15.4</v>
      </c>
      <c r="F143">
        <f t="shared" si="39"/>
        <v>72.538860103626945</v>
      </c>
      <c r="G143">
        <v>231.63499999999999</v>
      </c>
      <c r="AD143">
        <f t="shared" si="40"/>
        <v>91.503267973856211</v>
      </c>
      <c r="AE143">
        <v>271.19</v>
      </c>
    </row>
    <row r="144" spans="1:31" x14ac:dyDescent="0.65">
      <c r="A144">
        <v>15.51</v>
      </c>
      <c r="F144">
        <f t="shared" si="39"/>
        <v>73.056994818652839</v>
      </c>
      <c r="G144">
        <v>239.66900000000001</v>
      </c>
      <c r="AD144">
        <f t="shared" si="40"/>
        <v>92.156862745098039</v>
      </c>
      <c r="AE144">
        <v>281.11</v>
      </c>
    </row>
    <row r="145" spans="1:31" x14ac:dyDescent="0.65">
      <c r="A145">
        <v>15.62</v>
      </c>
      <c r="F145">
        <f t="shared" si="39"/>
        <v>73.575129533678748</v>
      </c>
      <c r="G145">
        <v>225.47300000000001</v>
      </c>
      <c r="AD145">
        <f t="shared" si="40"/>
        <v>92.810457516339866</v>
      </c>
      <c r="AE145">
        <v>267.64999999999998</v>
      </c>
    </row>
    <row r="146" spans="1:31" x14ac:dyDescent="0.65">
      <c r="A146">
        <v>15.73</v>
      </c>
      <c r="F146">
        <f t="shared" si="39"/>
        <v>74.093264248704656</v>
      </c>
      <c r="G146">
        <v>227.155</v>
      </c>
      <c r="AD146">
        <f t="shared" si="40"/>
        <v>93.464052287581708</v>
      </c>
      <c r="AE146">
        <v>253.94</v>
      </c>
    </row>
    <row r="147" spans="1:31" x14ac:dyDescent="0.65">
      <c r="A147">
        <v>15.84</v>
      </c>
      <c r="F147">
        <f t="shared" si="39"/>
        <v>74.611398963730565</v>
      </c>
      <c r="G147">
        <v>216.161</v>
      </c>
      <c r="AD147">
        <f t="shared" si="40"/>
        <v>94.117647058823536</v>
      </c>
      <c r="AE147">
        <v>264.61</v>
      </c>
    </row>
    <row r="148" spans="1:31" x14ac:dyDescent="0.65">
      <c r="A148">
        <v>15.95</v>
      </c>
      <c r="F148">
        <f t="shared" si="39"/>
        <v>75.129533678756474</v>
      </c>
      <c r="G148">
        <v>205.018</v>
      </c>
      <c r="AD148">
        <f t="shared" si="40"/>
        <v>94.771241830065364</v>
      </c>
      <c r="AE148">
        <v>253.04</v>
      </c>
    </row>
    <row r="149" spans="1:31" x14ac:dyDescent="0.65">
      <c r="A149">
        <v>16.059999999999999</v>
      </c>
      <c r="F149">
        <f t="shared" si="39"/>
        <v>75.647668393782368</v>
      </c>
      <c r="G149">
        <v>201.114</v>
      </c>
      <c r="AD149">
        <f t="shared" si="40"/>
        <v>95.424836601307192</v>
      </c>
      <c r="AE149">
        <v>248.45</v>
      </c>
    </row>
    <row r="150" spans="1:31" x14ac:dyDescent="0.65">
      <c r="A150">
        <v>16.170000000000002</v>
      </c>
      <c r="F150">
        <f t="shared" si="39"/>
        <v>76.165803108808291</v>
      </c>
      <c r="G150">
        <v>203.86099999999999</v>
      </c>
      <c r="AD150">
        <f t="shared" si="40"/>
        <v>96.078431372549048</v>
      </c>
      <c r="AE150">
        <v>245.94</v>
      </c>
    </row>
    <row r="151" spans="1:31" x14ac:dyDescent="0.65">
      <c r="A151">
        <v>16.28</v>
      </c>
      <c r="F151">
        <f t="shared" si="39"/>
        <v>76.683937823834199</v>
      </c>
      <c r="G151">
        <v>197.386</v>
      </c>
      <c r="AD151">
        <f t="shared" si="40"/>
        <v>96.732026143790861</v>
      </c>
      <c r="AE151">
        <v>247.74</v>
      </c>
    </row>
    <row r="152" spans="1:31" x14ac:dyDescent="0.65">
      <c r="A152">
        <v>16.39</v>
      </c>
      <c r="F152">
        <f t="shared" si="39"/>
        <v>77.202072538860094</v>
      </c>
      <c r="G152">
        <v>189.721</v>
      </c>
      <c r="AD152">
        <f t="shared" si="40"/>
        <v>97.385620915032689</v>
      </c>
      <c r="AE152">
        <v>247.5</v>
      </c>
    </row>
    <row r="153" spans="1:31" x14ac:dyDescent="0.65">
      <c r="A153">
        <v>16.5</v>
      </c>
      <c r="F153">
        <f t="shared" si="39"/>
        <v>77.720207253886002</v>
      </c>
      <c r="G153">
        <v>181.22900000000001</v>
      </c>
      <c r="AD153">
        <f t="shared" si="40"/>
        <v>98.039215686274517</v>
      </c>
      <c r="AE153">
        <v>247.02</v>
      </c>
    </row>
    <row r="154" spans="1:31" x14ac:dyDescent="0.65">
      <c r="A154">
        <v>16.61</v>
      </c>
      <c r="F154">
        <f t="shared" si="39"/>
        <v>78.238341968911911</v>
      </c>
      <c r="G154">
        <v>185.006</v>
      </c>
      <c r="AD154">
        <f t="shared" si="40"/>
        <v>98.692810457516345</v>
      </c>
      <c r="AE154">
        <v>251.38</v>
      </c>
    </row>
    <row r="155" spans="1:31" x14ac:dyDescent="0.65">
      <c r="A155">
        <v>16.72</v>
      </c>
      <c r="F155">
        <f t="shared" si="39"/>
        <v>78.756476683937819</v>
      </c>
      <c r="G155">
        <v>175.62799999999999</v>
      </c>
      <c r="AD155">
        <f t="shared" si="40"/>
        <v>99.346405228758172</v>
      </c>
      <c r="AE155">
        <v>237.7</v>
      </c>
    </row>
    <row r="156" spans="1:31" x14ac:dyDescent="0.65">
      <c r="A156">
        <v>16.829999999999998</v>
      </c>
      <c r="F156">
        <f t="shared" si="39"/>
        <v>79.274611398963728</v>
      </c>
      <c r="G156">
        <v>169.52799999999999</v>
      </c>
      <c r="AD156">
        <f t="shared" si="40"/>
        <v>100</v>
      </c>
      <c r="AE156">
        <v>228.57</v>
      </c>
    </row>
    <row r="157" spans="1:31" x14ac:dyDescent="0.65">
      <c r="A157">
        <v>16.940000000000001</v>
      </c>
      <c r="F157">
        <f t="shared" si="39"/>
        <v>79.792746113989637</v>
      </c>
      <c r="G157">
        <v>172.04300000000001</v>
      </c>
    </row>
    <row r="158" spans="1:31" x14ac:dyDescent="0.65">
      <c r="A158">
        <v>17.05</v>
      </c>
      <c r="F158">
        <f t="shared" si="39"/>
        <v>80.310880829015545</v>
      </c>
      <c r="G158">
        <v>166.63200000000001</v>
      </c>
    </row>
    <row r="159" spans="1:31" x14ac:dyDescent="0.65">
      <c r="A159">
        <v>17.16</v>
      </c>
      <c r="F159">
        <f t="shared" si="39"/>
        <v>80.829015544041454</v>
      </c>
      <c r="G159">
        <v>152.36500000000001</v>
      </c>
    </row>
    <row r="160" spans="1:31" x14ac:dyDescent="0.65">
      <c r="A160">
        <v>17.27</v>
      </c>
      <c r="F160">
        <f t="shared" si="39"/>
        <v>81.347150259067362</v>
      </c>
      <c r="G160">
        <v>143.643</v>
      </c>
    </row>
    <row r="161" spans="1:7" x14ac:dyDescent="0.65">
      <c r="A161">
        <v>17.38</v>
      </c>
      <c r="F161">
        <f t="shared" si="39"/>
        <v>81.865284974093257</v>
      </c>
      <c r="G161">
        <v>144.41499999999999</v>
      </c>
    </row>
    <row r="162" spans="1:7" x14ac:dyDescent="0.65">
      <c r="A162">
        <v>17.489999999999998</v>
      </c>
      <c r="F162">
        <f t="shared" si="39"/>
        <v>82.383419689119165</v>
      </c>
      <c r="G162">
        <v>139.22200000000001</v>
      </c>
    </row>
    <row r="163" spans="1:7" x14ac:dyDescent="0.65">
      <c r="A163">
        <v>17.600000000000001</v>
      </c>
      <c r="F163">
        <f t="shared" si="39"/>
        <v>82.901554404145088</v>
      </c>
      <c r="G163">
        <v>140.12200000000001</v>
      </c>
    </row>
    <row r="164" spans="1:7" x14ac:dyDescent="0.65">
      <c r="A164">
        <v>17.71</v>
      </c>
      <c r="F164">
        <f t="shared" si="39"/>
        <v>83.419689119170997</v>
      </c>
      <c r="G164">
        <v>134.68299999999999</v>
      </c>
    </row>
    <row r="165" spans="1:7" x14ac:dyDescent="0.65">
      <c r="A165">
        <v>17.82</v>
      </c>
      <c r="F165">
        <f t="shared" si="39"/>
        <v>83.937823834196891</v>
      </c>
      <c r="G165">
        <v>134.31399999999999</v>
      </c>
    </row>
    <row r="166" spans="1:7" x14ac:dyDescent="0.65">
      <c r="A166">
        <v>17.93</v>
      </c>
      <c r="F166">
        <f t="shared" si="39"/>
        <v>84.4559585492228</v>
      </c>
      <c r="G166">
        <v>126.994</v>
      </c>
    </row>
    <row r="167" spans="1:7" x14ac:dyDescent="0.65">
      <c r="A167">
        <v>18.04</v>
      </c>
      <c r="F167">
        <f t="shared" si="39"/>
        <v>84.974093264248694</v>
      </c>
      <c r="G167">
        <v>131.92400000000001</v>
      </c>
    </row>
    <row r="168" spans="1:7" x14ac:dyDescent="0.65">
      <c r="A168">
        <v>18.149999999999999</v>
      </c>
      <c r="F168">
        <f t="shared" si="39"/>
        <v>85.492227979274602</v>
      </c>
      <c r="G168">
        <v>131.179</v>
      </c>
    </row>
    <row r="169" spans="1:7" x14ac:dyDescent="0.65">
      <c r="A169">
        <v>18.260000000000002</v>
      </c>
      <c r="F169">
        <f t="shared" si="39"/>
        <v>86.010362694300525</v>
      </c>
      <c r="G169">
        <v>134.77000000000001</v>
      </c>
    </row>
    <row r="170" spans="1:7" x14ac:dyDescent="0.65">
      <c r="A170">
        <v>18.37</v>
      </c>
      <c r="F170">
        <f t="shared" si="39"/>
        <v>86.528497409326434</v>
      </c>
      <c r="G170">
        <v>135.93299999999999</v>
      </c>
    </row>
    <row r="171" spans="1:7" x14ac:dyDescent="0.65">
      <c r="A171">
        <v>18.48</v>
      </c>
      <c r="F171">
        <f t="shared" si="39"/>
        <v>87.046632124352328</v>
      </c>
      <c r="G171">
        <v>131.98599999999999</v>
      </c>
    </row>
    <row r="172" spans="1:7" x14ac:dyDescent="0.65">
      <c r="A172">
        <v>18.59</v>
      </c>
      <c r="F172">
        <f t="shared" si="39"/>
        <v>87.564766839378237</v>
      </c>
      <c r="G172">
        <v>132.49199999999999</v>
      </c>
    </row>
    <row r="173" spans="1:7" x14ac:dyDescent="0.65">
      <c r="A173">
        <v>18.7</v>
      </c>
      <c r="F173">
        <f t="shared" si="39"/>
        <v>88.082901554404131</v>
      </c>
      <c r="G173">
        <v>133.27500000000001</v>
      </c>
    </row>
    <row r="174" spans="1:7" x14ac:dyDescent="0.65">
      <c r="A174">
        <v>18.809999999999999</v>
      </c>
      <c r="F174">
        <f t="shared" si="39"/>
        <v>88.60103626943004</v>
      </c>
      <c r="G174">
        <v>133.84</v>
      </c>
    </row>
    <row r="175" spans="1:7" x14ac:dyDescent="0.65">
      <c r="A175">
        <v>18.920000000000002</v>
      </c>
      <c r="F175">
        <f t="shared" si="39"/>
        <v>89.119170984455963</v>
      </c>
      <c r="G175">
        <v>134.88300000000001</v>
      </c>
    </row>
    <row r="176" spans="1:7" x14ac:dyDescent="0.65">
      <c r="A176">
        <v>19.03</v>
      </c>
      <c r="F176">
        <f t="shared" si="39"/>
        <v>89.637305699481871</v>
      </c>
      <c r="G176">
        <v>133.20400000000001</v>
      </c>
    </row>
    <row r="177" spans="1:7" x14ac:dyDescent="0.65">
      <c r="A177">
        <v>19.14</v>
      </c>
      <c r="F177">
        <f t="shared" si="39"/>
        <v>90.155440414507765</v>
      </c>
      <c r="G177">
        <v>131.56200000000001</v>
      </c>
    </row>
    <row r="178" spans="1:7" x14ac:dyDescent="0.65">
      <c r="A178">
        <v>19.25</v>
      </c>
      <c r="F178">
        <f t="shared" si="39"/>
        <v>90.673575129533674</v>
      </c>
      <c r="G178">
        <v>132.04300000000001</v>
      </c>
    </row>
    <row r="179" spans="1:7" x14ac:dyDescent="0.65">
      <c r="A179">
        <v>19.36</v>
      </c>
      <c r="F179">
        <f t="shared" si="39"/>
        <v>91.191709844559583</v>
      </c>
      <c r="G179">
        <v>131.262</v>
      </c>
    </row>
    <row r="180" spans="1:7" x14ac:dyDescent="0.65">
      <c r="A180">
        <v>19.47</v>
      </c>
      <c r="F180">
        <f t="shared" si="39"/>
        <v>91.709844559585491</v>
      </c>
      <c r="G180">
        <v>132.584</v>
      </c>
    </row>
    <row r="181" spans="1:7" x14ac:dyDescent="0.65">
      <c r="A181">
        <v>19.579999999999998</v>
      </c>
      <c r="F181">
        <f t="shared" si="39"/>
        <v>92.2279792746114</v>
      </c>
      <c r="G181">
        <v>133.4</v>
      </c>
    </row>
    <row r="182" spans="1:7" x14ac:dyDescent="0.65">
      <c r="A182">
        <v>19.690000000000001</v>
      </c>
      <c r="F182">
        <f t="shared" si="39"/>
        <v>92.746113989637308</v>
      </c>
      <c r="G182">
        <v>132.58500000000001</v>
      </c>
    </row>
    <row r="183" spans="1:7" x14ac:dyDescent="0.65">
      <c r="A183">
        <v>19.8</v>
      </c>
      <c r="F183">
        <f t="shared" si="39"/>
        <v>93.264248704663217</v>
      </c>
      <c r="G183">
        <v>130.446</v>
      </c>
    </row>
    <row r="184" spans="1:7" x14ac:dyDescent="0.65">
      <c r="A184">
        <v>19.91</v>
      </c>
      <c r="F184">
        <f t="shared" si="39"/>
        <v>93.782383419689126</v>
      </c>
      <c r="G184">
        <v>131.46</v>
      </c>
    </row>
    <row r="185" spans="1:7" x14ac:dyDescent="0.65">
      <c r="A185">
        <v>20.02</v>
      </c>
      <c r="F185">
        <f t="shared" si="39"/>
        <v>94.30051813471502</v>
      </c>
      <c r="G185">
        <v>132.74700000000001</v>
      </c>
    </row>
    <row r="186" spans="1:7" x14ac:dyDescent="0.65">
      <c r="A186">
        <v>20.13</v>
      </c>
      <c r="F186">
        <f t="shared" si="39"/>
        <v>94.818652849740928</v>
      </c>
      <c r="G186">
        <v>130.24700000000001</v>
      </c>
    </row>
    <row r="187" spans="1:7" x14ac:dyDescent="0.65">
      <c r="A187">
        <v>20.239999999999998</v>
      </c>
      <c r="F187">
        <f t="shared" si="39"/>
        <v>95.336787564766837</v>
      </c>
      <c r="G187">
        <v>128.45500000000001</v>
      </c>
    </row>
    <row r="188" spans="1:7" x14ac:dyDescent="0.65">
      <c r="A188">
        <v>20.350000000000001</v>
      </c>
      <c r="F188">
        <f t="shared" si="39"/>
        <v>95.85492227979276</v>
      </c>
      <c r="G188">
        <v>132.71199999999999</v>
      </c>
    </row>
    <row r="189" spans="1:7" x14ac:dyDescent="0.65">
      <c r="A189">
        <v>20.46</v>
      </c>
      <c r="F189">
        <f t="shared" si="39"/>
        <v>96.373056994818654</v>
      </c>
      <c r="G189">
        <v>129.41399999999999</v>
      </c>
    </row>
    <row r="190" spans="1:7" x14ac:dyDescent="0.65">
      <c r="A190">
        <v>20.57</v>
      </c>
      <c r="F190">
        <f t="shared" si="39"/>
        <v>96.891191709844563</v>
      </c>
      <c r="G190">
        <v>127.84</v>
      </c>
    </row>
    <row r="191" spans="1:7" x14ac:dyDescent="0.65">
      <c r="A191">
        <v>20.68</v>
      </c>
      <c r="F191">
        <f t="shared" si="39"/>
        <v>97.409326424870471</v>
      </c>
      <c r="G191">
        <v>132.221</v>
      </c>
    </row>
    <row r="192" spans="1:7" x14ac:dyDescent="0.65">
      <c r="A192">
        <v>20.79</v>
      </c>
      <c r="F192">
        <f t="shared" si="39"/>
        <v>97.927461139896366</v>
      </c>
      <c r="G192">
        <v>136.63999999999999</v>
      </c>
    </row>
    <row r="193" spans="1:54" x14ac:dyDescent="0.65">
      <c r="A193">
        <v>20.9</v>
      </c>
      <c r="F193">
        <f t="shared" si="39"/>
        <v>98.445595854922274</v>
      </c>
      <c r="G193">
        <v>132.83099999999999</v>
      </c>
    </row>
    <row r="194" spans="1:54" x14ac:dyDescent="0.65">
      <c r="A194">
        <v>21.01</v>
      </c>
      <c r="F194">
        <f t="shared" si="39"/>
        <v>98.963730569948197</v>
      </c>
      <c r="G194">
        <v>133.38499999999999</v>
      </c>
    </row>
    <row r="195" spans="1:54" x14ac:dyDescent="0.65">
      <c r="A195">
        <v>21.12</v>
      </c>
      <c r="F195">
        <f t="shared" si="39"/>
        <v>99.481865284974091</v>
      </c>
      <c r="G195">
        <v>127.108</v>
      </c>
    </row>
    <row r="196" spans="1:54" x14ac:dyDescent="0.65">
      <c r="A196">
        <v>21.23</v>
      </c>
      <c r="F196">
        <f t="shared" ref="F196" si="41">($A196/21.23)*100</f>
        <v>100</v>
      </c>
      <c r="G196">
        <v>137.297</v>
      </c>
    </row>
    <row r="197" spans="1:54" s="1" customFormat="1" x14ac:dyDescent="0.65"/>
    <row r="201" spans="1:54" x14ac:dyDescent="0.65">
      <c r="B201">
        <v>0</v>
      </c>
      <c r="D201">
        <v>0</v>
      </c>
      <c r="F201">
        <v>0</v>
      </c>
      <c r="H201">
        <v>0</v>
      </c>
      <c r="J201">
        <v>0</v>
      </c>
      <c r="L201">
        <v>0</v>
      </c>
      <c r="N201">
        <v>0</v>
      </c>
      <c r="P201">
        <v>0</v>
      </c>
      <c r="R201">
        <v>0</v>
      </c>
      <c r="T201">
        <v>0</v>
      </c>
      <c r="V201">
        <v>0</v>
      </c>
      <c r="X201">
        <v>0</v>
      </c>
      <c r="Z201">
        <v>0</v>
      </c>
      <c r="AB201">
        <v>0</v>
      </c>
      <c r="AD201">
        <v>0</v>
      </c>
      <c r="AF201">
        <v>0</v>
      </c>
      <c r="AH201">
        <v>0</v>
      </c>
      <c r="AJ201">
        <v>0</v>
      </c>
      <c r="AL201">
        <v>0</v>
      </c>
      <c r="AN201">
        <v>0</v>
      </c>
      <c r="AP201">
        <v>0</v>
      </c>
      <c r="AR201">
        <v>0</v>
      </c>
      <c r="AT201">
        <v>0</v>
      </c>
      <c r="AV201">
        <v>0</v>
      </c>
      <c r="AZ201" t="s">
        <v>8</v>
      </c>
      <c r="BA201" t="s">
        <v>9</v>
      </c>
      <c r="BB201" t="s">
        <v>10</v>
      </c>
    </row>
    <row r="202" spans="1:54" x14ac:dyDescent="0.65">
      <c r="B202">
        <v>5</v>
      </c>
      <c r="C202">
        <f>AVERAGEIFS(C$3:C$196,B$3:B$196,"&gt;="&amp;B201,B$3:B$196,"&lt;="&amp;B202)</f>
        <v>206.8</v>
      </c>
      <c r="D202">
        <v>5</v>
      </c>
      <c r="E202">
        <f>AVERAGEIFS(E$3:E$196,D$3:D$196,"&gt;="&amp;D201,D$3:D$196,"&lt;="&amp;D202)</f>
        <v>134.91500000000002</v>
      </c>
      <c r="F202">
        <v>5</v>
      </c>
      <c r="G202">
        <f>AVERAGEIFS(G$3:G$196,F$3:F$196,"&gt;="&amp;F201,F$3:F$196,"&lt;="&amp;F202)</f>
        <v>132.61049999999997</v>
      </c>
      <c r="H202">
        <v>5</v>
      </c>
      <c r="I202">
        <f>AVERAGEIFS(I$3:I$196,H$3:H$196,"&gt;="&amp;H201,H$3:H$196,"&lt;="&amp;H202)</f>
        <v>131.32819999999998</v>
      </c>
      <c r="J202">
        <v>5</v>
      </c>
      <c r="K202">
        <f>AVERAGEIFS(K$3:K$196,J$3:J$196,"&gt;="&amp;J201,J$3:J$196,"&lt;="&amp;J202)</f>
        <v>140.4905</v>
      </c>
      <c r="L202">
        <v>5</v>
      </c>
      <c r="M202">
        <f>AVERAGEIFS(M$3:M$196,L$3:L$196,"&gt;="&amp;L201,L$3:L$196,"&lt;="&amp;L202)</f>
        <v>274.2</v>
      </c>
      <c r="N202">
        <v>5</v>
      </c>
      <c r="O202">
        <f>AVERAGEIFS(O$3:O$196,N$3:N$196,"&gt;="&amp;N201,N$3:N$196,"&lt;="&amp;N202)</f>
        <v>261.84399999999999</v>
      </c>
      <c r="P202">
        <v>5</v>
      </c>
      <c r="Q202">
        <f>AVERAGEIFS(Q$3:Q$196,P$3:P$196,"&gt;="&amp;P201,P$3:P$196,"&lt;="&amp;P202)</f>
        <v>246.07</v>
      </c>
      <c r="R202">
        <v>5</v>
      </c>
      <c r="S202">
        <f>AVERAGEIFS(S$3:S$196,R$3:R$196,"&gt;="&amp;R201,R$3:R$196,"&lt;="&amp;R202)</f>
        <v>137.38124999999999</v>
      </c>
      <c r="T202">
        <v>5</v>
      </c>
      <c r="U202">
        <f>AVERAGEIFS(U$3:U$196,T$3:T$196,"&gt;="&amp;T201,T$3:T$196,"&lt;="&amp;T202)</f>
        <v>236.91749999999999</v>
      </c>
      <c r="V202">
        <v>5</v>
      </c>
      <c r="W202">
        <f>AVERAGEIFS(W$3:W$196,V$3:V$196,"&gt;="&amp;V201,V$3:V$196,"&lt;="&amp;V202)</f>
        <v>135.964</v>
      </c>
      <c r="X202">
        <v>5</v>
      </c>
      <c r="Y202">
        <f>AVERAGEIFS(Y$3:Y$196,X$3:X$196,"&gt;="&amp;X201,X$3:X$196,"&lt;="&amp;X202)</f>
        <v>249.56666666666669</v>
      </c>
      <c r="Z202">
        <v>5</v>
      </c>
      <c r="AA202">
        <f>AVERAGEIFS(AA$3:AA$196,Z$3:Z$196,"&gt;="&amp;Z201,Z$3:Z$196,"&lt;="&amp;Z202)</f>
        <v>276.63</v>
      </c>
      <c r="AB202">
        <v>5</v>
      </c>
      <c r="AC202">
        <f>AVERAGEIFS(AC$3:AC$196,AB$3:AB$196,"&gt;="&amp;AB201,AB$3:AB$196,"&lt;="&amp;AB202)</f>
        <v>212.60833333333332</v>
      </c>
      <c r="AD202">
        <v>5</v>
      </c>
      <c r="AE202">
        <f>AVERAGEIFS(AE$3:AE$196,AD$3:AD$196,"&gt;="&amp;AD201,AD$3:AD$196,"&lt;="&amp;AD202)</f>
        <v>214.74250000000001</v>
      </c>
      <c r="AF202">
        <v>5</v>
      </c>
      <c r="AG202">
        <f>AVERAGEIFS(AG$3:AG$196,AF$3:AF$196,"&gt;="&amp;AF201,AF$3:AF$196,"&lt;="&amp;AF202)</f>
        <v>269.99599999999998</v>
      </c>
      <c r="AH202">
        <v>5</v>
      </c>
      <c r="AI202">
        <f>AVERAGEIFS(AI$3:AI$196,AH$3:AH$196,"&gt;="&amp;AH201,AH$3:AH$196,"&lt;="&amp;AH202)</f>
        <v>251.97</v>
      </c>
      <c r="AJ202">
        <v>5</v>
      </c>
      <c r="AK202">
        <f>AVERAGEIFS(AK$3:AK$196,AJ$3:AJ$196,"&gt;="&amp;AJ201,AJ$3:AJ$196,"&lt;="&amp;AJ202)</f>
        <v>257.98750000000001</v>
      </c>
      <c r="AL202">
        <v>5</v>
      </c>
      <c r="AM202">
        <f>AVERAGEIFS(AM$3:AM$196,AL$3:AL$196,"&gt;="&amp;AL201,AL$3:AL$196,"&lt;="&amp;AL202)</f>
        <v>288.06333333333333</v>
      </c>
      <c r="AN202">
        <v>5</v>
      </c>
      <c r="AO202">
        <f>AVERAGEIFS(AO$3:AO$196,AN$3:AN$196,"&gt;="&amp;AN201,AN$3:AN$196,"&lt;="&amp;AN202)</f>
        <v>248.30250000000001</v>
      </c>
      <c r="AP202">
        <v>5</v>
      </c>
      <c r="AQ202">
        <f>AVERAGEIFS(AQ$3:AQ$196,AP$3:AP$196,"&gt;="&amp;AP201,AP$3:AP$196,"&lt;="&amp;AP202)</f>
        <v>280.93</v>
      </c>
      <c r="AR202">
        <v>5</v>
      </c>
      <c r="AS202">
        <f>AVERAGEIFS(AS$3:AS$196,AR$3:AR$196,"&gt;="&amp;AR201,AR$3:AR$196,"&lt;="&amp;AR202)</f>
        <v>222.39666666666668</v>
      </c>
      <c r="AT202">
        <v>5</v>
      </c>
      <c r="AU202">
        <f>AVERAGEIFS(AU$3:AU$196,AT$3:AT$196,"&gt;="&amp;AT201,AT$3:AT$196,"&lt;="&amp;AT202)</f>
        <v>267.875</v>
      </c>
      <c r="AV202">
        <v>5</v>
      </c>
      <c r="AW202">
        <f>AVERAGEIFS(AW$3:AW$196,AV$3:AV$196,"&gt;="&amp;AV201,AV$3:AV$196,"&lt;="&amp;AV202)</f>
        <v>300</v>
      </c>
      <c r="AY202" s="2" t="s">
        <v>2</v>
      </c>
      <c r="AZ202" s="2">
        <f>AVERAGE(C202,E202,G202,I202,K202,M202,O202,Q202,S202,U202,W202,Y202,AA202,AC202,AE202,AG202,AI202,AK202,AM202,AO202,AQ202,AS202,AU202,AW202)</f>
        <v>224.14956041666667</v>
      </c>
      <c r="BA202" s="2">
        <f>_xlfn.STDEV.P(C202,E202,G202,I202,K202,M202,O202,Q202,S202,U202,W202,Y202,AA202,AC202,AE202,AG202,AI202,AK202,AM202,AO202,AQ202,AS202,AU202,AW202)</f>
        <v>56.026838646799916</v>
      </c>
      <c r="BB202" s="2">
        <f>BA202/(SQRT(24))</f>
        <v>11.436430548825379</v>
      </c>
    </row>
    <row r="203" spans="1:54" x14ac:dyDescent="0.65">
      <c r="B203">
        <v>10</v>
      </c>
      <c r="C203">
        <f t="shared" ref="C203:E221" si="42">AVERAGEIFS(C$3:C$196,B$3:B$196,"&gt;="&amp;B202,B$3:B$196,"&lt;="&amp;B203)</f>
        <v>223.75</v>
      </c>
      <c r="D203">
        <v>10</v>
      </c>
      <c r="E203">
        <f t="shared" si="42"/>
        <v>135.86759999999998</v>
      </c>
      <c r="F203">
        <v>10</v>
      </c>
      <c r="G203">
        <f t="shared" ref="G203" si="43">AVERAGEIFS(G$3:G$196,F$3:F$196,"&gt;="&amp;F202,F$3:F$196,"&lt;="&amp;F203)</f>
        <v>131.81710000000004</v>
      </c>
      <c r="H203">
        <v>10</v>
      </c>
      <c r="I203">
        <f t="shared" ref="I203" si="44">AVERAGEIFS(I$3:I$196,H$3:H$196,"&gt;="&amp;H202,H$3:H$196,"&lt;="&amp;H203)</f>
        <v>135.71275</v>
      </c>
      <c r="J203">
        <v>10</v>
      </c>
      <c r="K203">
        <f t="shared" ref="K203" si="45">AVERAGEIFS(K$3:K$196,J$3:J$196,"&gt;="&amp;J202,J$3:J$196,"&lt;="&amp;J203)</f>
        <v>137.05825000000002</v>
      </c>
      <c r="L203">
        <v>10</v>
      </c>
      <c r="M203">
        <f t="shared" ref="M203" si="46">AVERAGEIFS(M$3:M$196,L$3:L$196,"&gt;="&amp;L202,L$3:L$196,"&lt;="&amp;L203)</f>
        <v>271.97333333333336</v>
      </c>
      <c r="N203">
        <v>10</v>
      </c>
      <c r="O203">
        <f t="shared" ref="O203" si="47">AVERAGEIFS(O$3:O$196,N$3:N$196,"&gt;="&amp;N202,N$3:N$196,"&lt;="&amp;N203)</f>
        <v>286.62</v>
      </c>
      <c r="P203">
        <v>10</v>
      </c>
      <c r="Q203">
        <f t="shared" ref="Q203" si="48">AVERAGEIFS(Q$3:Q$196,P$3:P$196,"&gt;="&amp;P202,P$3:P$196,"&lt;="&amp;P203)</f>
        <v>271.54000000000002</v>
      </c>
      <c r="R203">
        <v>10</v>
      </c>
      <c r="S203">
        <f t="shared" ref="S203:S221" si="49">AVERAGEIFS(S$3:S$196,R$3:R$196,"&gt;="&amp;R202,R$3:R$196,"&lt;="&amp;R203)</f>
        <v>133.46251999999998</v>
      </c>
      <c r="T203">
        <v>10</v>
      </c>
      <c r="U203">
        <f t="shared" ref="U203:U221" si="50">AVERAGEIFS(U$3:U$196,T$3:T$196,"&gt;="&amp;T202,T$3:T$196,"&lt;="&amp;T203)</f>
        <v>246.09666666666666</v>
      </c>
      <c r="V203">
        <v>10</v>
      </c>
      <c r="W203">
        <f t="shared" ref="W203:W221" si="51">AVERAGEIFS(W$3:W$196,V$3:V$196,"&gt;="&amp;V202,V$3:V$196,"&lt;="&amp;V203)</f>
        <v>138.40800000000002</v>
      </c>
      <c r="X203">
        <v>10</v>
      </c>
      <c r="Y203">
        <f t="shared" ref="Y203:Y221" si="52">AVERAGEIFS(Y$3:Y$196,X$3:X$196,"&gt;="&amp;X202,X$3:X$196,"&lt;="&amp;X203)</f>
        <v>262.3866666666666</v>
      </c>
      <c r="Z203">
        <v>10</v>
      </c>
      <c r="AA203">
        <f t="shared" ref="AA203" si="53">AVERAGEIFS(AA$3:AA$196,Z$3:Z$196,"&gt;="&amp;Z202,Z$3:Z$196,"&lt;="&amp;Z203)</f>
        <v>293.43</v>
      </c>
      <c r="AB203">
        <v>10</v>
      </c>
      <c r="AC203">
        <f t="shared" ref="AC203" si="54">AVERAGEIFS(AC$3:AC$196,AB$3:AB$196,"&gt;="&amp;AB202,AB$3:AB$196,"&lt;="&amp;AB203)</f>
        <v>214.85833333333335</v>
      </c>
      <c r="AD203">
        <v>10</v>
      </c>
      <c r="AE203">
        <f t="shared" ref="AE203:AE221" si="55">AVERAGEIFS(AE$3:AE$196,AD$3:AD$196,"&gt;="&amp;AD202,AD$3:AD$196,"&lt;="&amp;AD203)</f>
        <v>223.77875</v>
      </c>
      <c r="AF203">
        <v>10</v>
      </c>
      <c r="AG203">
        <f t="shared" ref="AG203:AG221" si="56">AVERAGEIFS(AG$3:AG$196,AF$3:AF$196,"&gt;="&amp;AF202,AF$3:AF$196,"&lt;="&amp;AF203)</f>
        <v>272.21249999999998</v>
      </c>
      <c r="AH203">
        <v>10</v>
      </c>
      <c r="AI203">
        <f t="shared" ref="AI203:AI221" si="57">AVERAGEIFS(AI$3:AI$196,AH$3:AH$196,"&gt;="&amp;AH202,AH$3:AH$196,"&lt;="&amp;AH203)</f>
        <v>270.82666666666665</v>
      </c>
      <c r="AJ203">
        <v>10</v>
      </c>
      <c r="AK203">
        <f t="shared" ref="AK203:AK221" si="58">AVERAGEIFS(AK$3:AK$196,AJ$3:AJ$196,"&gt;="&amp;AJ202,AJ$3:AJ$196,"&lt;="&amp;AJ203)</f>
        <v>273.43</v>
      </c>
      <c r="AL203">
        <v>10</v>
      </c>
      <c r="AM203">
        <f t="shared" ref="AM203" si="59">AVERAGEIFS(AM$3:AM$196,AL$3:AL$196,"&gt;="&amp;AL202,AL$3:AL$196,"&lt;="&amp;AL203)</f>
        <v>302.15000000000003</v>
      </c>
      <c r="AN203">
        <v>10</v>
      </c>
      <c r="AO203">
        <f t="shared" ref="AO203" si="60">AVERAGEIFS(AO$3:AO$196,AN$3:AN$196,"&gt;="&amp;AN202,AN$3:AN$196,"&lt;="&amp;AN203)</f>
        <v>256.06666666666666</v>
      </c>
      <c r="AP203">
        <v>10</v>
      </c>
      <c r="AQ203">
        <f t="shared" ref="AQ203:AQ221" si="61">AVERAGEIFS(AQ$3:AQ$196,AP$3:AP$196,"&gt;="&amp;AP202,AP$3:AP$196,"&lt;="&amp;AP203)</f>
        <v>281.8533333333333</v>
      </c>
      <c r="AR203">
        <v>10</v>
      </c>
      <c r="AS203">
        <f t="shared" ref="AS203:AS221" si="62">AVERAGEIFS(AS$3:AS$196,AR$3:AR$196,"&gt;="&amp;AR202,AR$3:AR$196,"&lt;="&amp;AR203)</f>
        <v>229.39600000000002</v>
      </c>
      <c r="AT203">
        <v>10</v>
      </c>
      <c r="AU203">
        <f t="shared" ref="AU203:AU221" si="63">AVERAGEIFS(AU$3:AU$196,AT$3:AT$196,"&gt;="&amp;AT202,AT$3:AT$196,"&lt;="&amp;AT203)</f>
        <v>266.24250000000001</v>
      </c>
      <c r="AV203">
        <v>10</v>
      </c>
      <c r="AW203">
        <f t="shared" ref="AW203:AW221" si="64">AVERAGEIFS(AW$3:AW$196,AV$3:AV$196,"&gt;="&amp;AV202,AV$3:AV$196,"&lt;="&amp;AV203)</f>
        <v>304.33333333333331</v>
      </c>
      <c r="AY203" s="2"/>
      <c r="AZ203" s="2">
        <f t="shared" ref="AZ203:AZ221" si="65">AVERAGE(C203,E203,G203,I203,K203,M203,O203,Q203,S203,U203,W203,Y203,AA203,AC203,AE203,AG203,AI203,AK203,AM203,AO203,AQ203,AS203,AU203,AW203)</f>
        <v>231.80295708333333</v>
      </c>
      <c r="BA203" s="2">
        <f t="shared" ref="BA203:BA221" si="66">_xlfn.STDEV.P(C203,E203,G203,I203,K203,M203,O203,Q203,S203,U203,W203,Y203,AA203,AC203,AE203,AG203,AI203,AK203,AM203,AO203,AQ203,AS203,AU203,AW203)</f>
        <v>60.117673637243797</v>
      </c>
      <c r="BB203" s="2">
        <f t="shared" ref="BB203:BB221" si="67">BA203/(SQRT(24))</f>
        <v>12.271468744534614</v>
      </c>
    </row>
    <row r="204" spans="1:54" x14ac:dyDescent="0.65">
      <c r="B204">
        <v>15</v>
      </c>
      <c r="C204">
        <f t="shared" si="42"/>
        <v>215.8</v>
      </c>
      <c r="D204">
        <v>15</v>
      </c>
      <c r="E204">
        <f t="shared" si="42"/>
        <v>134.89425</v>
      </c>
      <c r="F204">
        <v>15</v>
      </c>
      <c r="G204">
        <f t="shared" ref="G204" si="68">AVERAGEIFS(G$3:G$196,F$3:F$196,"&gt;="&amp;F203,F$3:F$196,"&lt;="&amp;F204)</f>
        <v>132.578</v>
      </c>
      <c r="H204">
        <v>15</v>
      </c>
      <c r="I204">
        <f t="shared" ref="I204" si="69">AVERAGEIFS(I$3:I$196,H$3:H$196,"&gt;="&amp;H203,H$3:H$196,"&lt;="&amp;H204)</f>
        <v>134.04349999999999</v>
      </c>
      <c r="J204">
        <v>15</v>
      </c>
      <c r="K204">
        <f t="shared" ref="K204" si="70">AVERAGEIFS(K$3:K$196,J$3:J$196,"&gt;="&amp;J203,J$3:J$196,"&lt;="&amp;J204)</f>
        <v>140.12</v>
      </c>
      <c r="L204">
        <v>15</v>
      </c>
      <c r="M204">
        <f t="shared" ref="M204" si="71">AVERAGEIFS(M$3:M$196,L$3:L$196,"&gt;="&amp;L203,L$3:L$196,"&lt;="&amp;L204)</f>
        <v>284.69</v>
      </c>
      <c r="N204">
        <v>15</v>
      </c>
      <c r="O204">
        <f t="shared" ref="O204" si="72">AVERAGEIFS(O$3:O$196,N$3:N$196,"&gt;="&amp;N203,N$3:N$196,"&lt;="&amp;N204)</f>
        <v>306.45400000000006</v>
      </c>
      <c r="P204">
        <v>15</v>
      </c>
      <c r="Q204">
        <f t="shared" ref="Q204" si="73">AVERAGEIFS(Q$3:Q$196,P$3:P$196,"&gt;="&amp;P203,P$3:P$196,"&lt;="&amp;P204)</f>
        <v>247.59</v>
      </c>
      <c r="R204">
        <v>15</v>
      </c>
      <c r="S204">
        <f t="shared" si="49"/>
        <v>135.60531999999998</v>
      </c>
      <c r="T204">
        <v>15</v>
      </c>
      <c r="U204">
        <f t="shared" si="50"/>
        <v>254.97500000000002</v>
      </c>
      <c r="V204">
        <v>15</v>
      </c>
      <c r="W204">
        <f t="shared" si="51"/>
        <v>138.93350000000001</v>
      </c>
      <c r="X204">
        <v>15</v>
      </c>
      <c r="Y204">
        <f t="shared" si="52"/>
        <v>276.73500000000001</v>
      </c>
      <c r="Z204">
        <v>15</v>
      </c>
      <c r="AA204">
        <f t="shared" ref="AA204" si="74">AVERAGEIFS(AA$3:AA$196,Z$3:Z$196,"&gt;="&amp;Z203,Z$3:Z$196,"&lt;="&amp;Z204)</f>
        <v>301.14</v>
      </c>
      <c r="AB204">
        <v>15</v>
      </c>
      <c r="AC204">
        <f t="shared" ref="AC204" si="75">AVERAGEIFS(AC$3:AC$196,AB$3:AB$196,"&gt;="&amp;AB203,AB$3:AB$196,"&lt;="&amp;AB204)</f>
        <v>231.62999999999997</v>
      </c>
      <c r="AD204">
        <v>15</v>
      </c>
      <c r="AE204">
        <f t="shared" si="55"/>
        <v>208.43714285714285</v>
      </c>
      <c r="AF204">
        <v>15</v>
      </c>
      <c r="AG204">
        <f t="shared" si="56"/>
        <v>275.07</v>
      </c>
      <c r="AH204">
        <v>15</v>
      </c>
      <c r="AI204">
        <f t="shared" si="57"/>
        <v>287.98666666666668</v>
      </c>
      <c r="AJ204">
        <v>15</v>
      </c>
      <c r="AK204">
        <f t="shared" si="58"/>
        <v>278.76333333333332</v>
      </c>
      <c r="AL204">
        <v>15</v>
      </c>
      <c r="AM204">
        <f t="shared" ref="AM204" si="76">AVERAGEIFS(AM$3:AM$196,AL$3:AL$196,"&gt;="&amp;AL203,AL$3:AL$196,"&lt;="&amp;AL204)</f>
        <v>315.24333333333328</v>
      </c>
      <c r="AN204">
        <v>15</v>
      </c>
      <c r="AO204">
        <f t="shared" ref="AO204" si="77">AVERAGEIFS(AO$3:AO$196,AN$3:AN$196,"&gt;="&amp;AN203,AN$3:AN$196,"&lt;="&amp;AN204)</f>
        <v>253.94999999999996</v>
      </c>
      <c r="AP204">
        <v>15</v>
      </c>
      <c r="AQ204">
        <f t="shared" si="61"/>
        <v>308.14000000000004</v>
      </c>
      <c r="AR204">
        <v>15</v>
      </c>
      <c r="AS204">
        <f t="shared" si="62"/>
        <v>247.63000000000002</v>
      </c>
      <c r="AT204">
        <v>15</v>
      </c>
      <c r="AU204">
        <f t="shared" si="63"/>
        <v>255.31</v>
      </c>
      <c r="AV204">
        <v>15</v>
      </c>
      <c r="AW204">
        <f t="shared" si="64"/>
        <v>316.66666666666669</v>
      </c>
      <c r="AZ204" s="2">
        <f t="shared" si="65"/>
        <v>236.76607136904764</v>
      </c>
      <c r="BA204" s="2">
        <f t="shared" si="66"/>
        <v>64.482129120949807</v>
      </c>
      <c r="BB204" s="2">
        <f t="shared" si="67"/>
        <v>13.162359489548919</v>
      </c>
    </row>
    <row r="205" spans="1:54" x14ac:dyDescent="0.65">
      <c r="B205">
        <v>20</v>
      </c>
      <c r="C205">
        <f t="shared" si="42"/>
        <v>218.5</v>
      </c>
      <c r="D205">
        <v>20</v>
      </c>
      <c r="E205">
        <f t="shared" si="42"/>
        <v>136.77699999999999</v>
      </c>
      <c r="F205">
        <v>20</v>
      </c>
      <c r="G205">
        <f t="shared" ref="G205" si="78">AVERAGEIFS(G$3:G$196,F$3:F$196,"&gt;="&amp;F204,F$3:F$196,"&lt;="&amp;F205)</f>
        <v>130.88659999999999</v>
      </c>
      <c r="H205">
        <v>20</v>
      </c>
      <c r="I205">
        <f t="shared" ref="I205" si="79">AVERAGEIFS(I$3:I$196,H$3:H$196,"&gt;="&amp;H204,H$3:H$196,"&lt;="&amp;H205)</f>
        <v>133.33350000000002</v>
      </c>
      <c r="J205">
        <v>20</v>
      </c>
      <c r="K205">
        <f t="shared" ref="K205" si="80">AVERAGEIFS(K$3:K$196,J$3:J$196,"&gt;="&amp;J204,J$3:J$196,"&lt;="&amp;J205)</f>
        <v>139.36675</v>
      </c>
      <c r="L205">
        <v>20</v>
      </c>
      <c r="M205">
        <f t="shared" ref="M205" si="81">AVERAGEIFS(M$3:M$196,L$3:L$196,"&gt;="&amp;L204,L$3:L$196,"&lt;="&amp;L205)</f>
        <v>307.90333333333336</v>
      </c>
      <c r="N205">
        <v>20</v>
      </c>
      <c r="O205">
        <f t="shared" ref="O205" si="82">AVERAGEIFS(O$3:O$196,N$3:N$196,"&gt;="&amp;N204,N$3:N$196,"&lt;="&amp;N205)</f>
        <v>314.23250000000002</v>
      </c>
      <c r="P205">
        <v>20</v>
      </c>
      <c r="Q205">
        <f t="shared" ref="Q205" si="83">AVERAGEIFS(Q$3:Q$196,P$3:P$196,"&gt;="&amp;P204,P$3:P$196,"&lt;="&amp;P205)</f>
        <v>244.82749999999999</v>
      </c>
      <c r="R205">
        <v>20</v>
      </c>
      <c r="S205">
        <f t="shared" si="49"/>
        <v>137.21979999999999</v>
      </c>
      <c r="T205">
        <v>20</v>
      </c>
      <c r="U205">
        <f t="shared" si="50"/>
        <v>271.59666666666664</v>
      </c>
      <c r="V205">
        <v>20</v>
      </c>
      <c r="W205">
        <f t="shared" si="51"/>
        <v>137.17400000000001</v>
      </c>
      <c r="X205">
        <v>20</v>
      </c>
      <c r="Y205">
        <f t="shared" si="52"/>
        <v>276.53666666666669</v>
      </c>
      <c r="Z205">
        <v>20</v>
      </c>
      <c r="AA205">
        <f t="shared" ref="AA205" si="84">AVERAGEIFS(AA$3:AA$196,Z$3:Z$196,"&gt;="&amp;Z204,Z$3:Z$196,"&lt;="&amp;Z205)</f>
        <v>353.81</v>
      </c>
      <c r="AB205">
        <v>20</v>
      </c>
      <c r="AC205">
        <f t="shared" ref="AC205" si="85">AVERAGEIFS(AC$3:AC$196,AB$3:AB$196,"&gt;="&amp;AB204,AB$3:AB$196,"&lt;="&amp;AB205)</f>
        <v>249.62333333333333</v>
      </c>
      <c r="AD205">
        <v>20</v>
      </c>
      <c r="AE205">
        <f t="shared" si="55"/>
        <v>203.7475</v>
      </c>
      <c r="AF205">
        <v>20</v>
      </c>
      <c r="AG205">
        <f t="shared" si="56"/>
        <v>287.90199999999999</v>
      </c>
      <c r="AH205">
        <v>20</v>
      </c>
      <c r="AI205">
        <f t="shared" si="57"/>
        <v>300.23333333333335</v>
      </c>
      <c r="AJ205">
        <v>20</v>
      </c>
      <c r="AK205">
        <f t="shared" si="58"/>
        <v>300.46999999999997</v>
      </c>
      <c r="AL205">
        <v>20</v>
      </c>
      <c r="AM205">
        <f t="shared" ref="AM205" si="86">AVERAGEIFS(AM$3:AM$196,AL$3:AL$196,"&gt;="&amp;AL204,AL$3:AL$196,"&lt;="&amp;AL205)</f>
        <v>336.57333333333332</v>
      </c>
      <c r="AN205">
        <v>20</v>
      </c>
      <c r="AO205">
        <f t="shared" ref="AO205" si="87">AVERAGEIFS(AO$3:AO$196,AN$3:AN$196,"&gt;="&amp;AN204,AN$3:AN$196,"&lt;="&amp;AN205)</f>
        <v>246.20666666666668</v>
      </c>
      <c r="AP205">
        <v>20</v>
      </c>
      <c r="AQ205">
        <f t="shared" si="61"/>
        <v>344.49333333333334</v>
      </c>
      <c r="AR205">
        <v>20</v>
      </c>
      <c r="AS205">
        <f t="shared" si="62"/>
        <v>250.68199999999996</v>
      </c>
      <c r="AT205">
        <v>20</v>
      </c>
      <c r="AU205">
        <f t="shared" si="63"/>
        <v>274.29499999999996</v>
      </c>
      <c r="AV205">
        <v>20</v>
      </c>
      <c r="AW205">
        <f t="shared" si="64"/>
        <v>324.33333333333331</v>
      </c>
      <c r="AZ205" s="2">
        <f t="shared" si="65"/>
        <v>246.69683958333334</v>
      </c>
      <c r="BA205" s="2">
        <f t="shared" si="66"/>
        <v>73.510566854679581</v>
      </c>
      <c r="BB205" s="2">
        <f t="shared" si="67"/>
        <v>15.005281624726226</v>
      </c>
    </row>
    <row r="206" spans="1:54" x14ac:dyDescent="0.65">
      <c r="B206">
        <v>25</v>
      </c>
      <c r="C206">
        <f t="shared" si="42"/>
        <v>225</v>
      </c>
      <c r="D206">
        <v>25</v>
      </c>
      <c r="E206">
        <f t="shared" si="42"/>
        <v>135.95319999999998</v>
      </c>
      <c r="F206">
        <v>25</v>
      </c>
      <c r="G206">
        <f t="shared" ref="G206" si="88">AVERAGEIFS(G$3:G$196,F$3:F$196,"&gt;="&amp;F205,F$3:F$196,"&lt;="&amp;F206)</f>
        <v>131.83880000000002</v>
      </c>
      <c r="H206">
        <v>25</v>
      </c>
      <c r="I206">
        <f t="shared" ref="I206" si="89">AVERAGEIFS(I$3:I$196,H$3:H$196,"&gt;="&amp;H205,H$3:H$196,"&lt;="&amp;H206)</f>
        <v>134.11380000000003</v>
      </c>
      <c r="J206">
        <v>25</v>
      </c>
      <c r="K206">
        <f t="shared" ref="K206" si="90">AVERAGEIFS(K$3:K$196,J$3:J$196,"&gt;="&amp;J205,J$3:J$196,"&lt;="&amp;J206)</f>
        <v>140.83599999999998</v>
      </c>
      <c r="L206">
        <v>25</v>
      </c>
      <c r="M206">
        <f t="shared" ref="M206" si="91">AVERAGEIFS(M$3:M$196,L$3:L$196,"&gt;="&amp;L205,L$3:L$196,"&lt;="&amp;L206)</f>
        <v>323.26333333333332</v>
      </c>
      <c r="N206">
        <v>25</v>
      </c>
      <c r="O206">
        <f t="shared" ref="O206" si="92">AVERAGEIFS(O$3:O$196,N$3:N$196,"&gt;="&amp;N205,N$3:N$196,"&lt;="&amp;N206)</f>
        <v>332.69399999999996</v>
      </c>
      <c r="P206">
        <v>25</v>
      </c>
      <c r="Q206">
        <f t="shared" ref="Q206" si="93">AVERAGEIFS(Q$3:Q$196,P$3:P$196,"&gt;="&amp;P205,P$3:P$196,"&lt;="&amp;P206)</f>
        <v>249.255</v>
      </c>
      <c r="R206">
        <v>25</v>
      </c>
      <c r="S206">
        <f t="shared" si="49"/>
        <v>137.40522000000001</v>
      </c>
      <c r="T206">
        <v>25</v>
      </c>
      <c r="U206">
        <f t="shared" si="50"/>
        <v>293.52666666666664</v>
      </c>
      <c r="V206">
        <v>25</v>
      </c>
      <c r="W206">
        <f t="shared" si="51"/>
        <v>136.304</v>
      </c>
      <c r="X206">
        <v>25</v>
      </c>
      <c r="Y206">
        <f t="shared" si="52"/>
        <v>297.48999999999995</v>
      </c>
      <c r="Z206">
        <v>25</v>
      </c>
      <c r="AA206">
        <f t="shared" ref="AA206" si="94">AVERAGEIFS(AA$3:AA$196,Z$3:Z$196,"&gt;="&amp;Z205,Z$3:Z$196,"&lt;="&amp;Z206)</f>
        <v>342.15333333333336</v>
      </c>
      <c r="AB206">
        <v>25</v>
      </c>
      <c r="AC206">
        <f t="shared" ref="AC206" si="95">AVERAGEIFS(AC$3:AC$196,AB$3:AB$196,"&gt;="&amp;AB205,AB$3:AB$196,"&lt;="&amp;AB206)</f>
        <v>214.30499999999998</v>
      </c>
      <c r="AD206">
        <v>25</v>
      </c>
      <c r="AE206">
        <f t="shared" si="55"/>
        <v>228.05250000000001</v>
      </c>
      <c r="AF206">
        <v>25</v>
      </c>
      <c r="AG206">
        <f t="shared" si="56"/>
        <v>299.06000000000006</v>
      </c>
      <c r="AH206">
        <v>25</v>
      </c>
      <c r="AI206">
        <f t="shared" si="57"/>
        <v>304.08</v>
      </c>
      <c r="AJ206">
        <v>25</v>
      </c>
      <c r="AK206">
        <f t="shared" si="58"/>
        <v>342.8</v>
      </c>
      <c r="AL206">
        <v>25</v>
      </c>
      <c r="AM206">
        <f t="shared" ref="AM206" si="96">AVERAGEIFS(AM$3:AM$196,AL$3:AL$196,"&gt;="&amp;AL205,AL$3:AL$196,"&lt;="&amp;AL206)</f>
        <v>365.11333333333329</v>
      </c>
      <c r="AN206">
        <v>25</v>
      </c>
      <c r="AO206">
        <f t="shared" ref="AO206" si="97">AVERAGEIFS(AO$3:AO$196,AN$3:AN$196,"&gt;="&amp;AN205,AN$3:AN$196,"&lt;="&amp;AN206)</f>
        <v>248.09333333333333</v>
      </c>
      <c r="AP206">
        <v>25</v>
      </c>
      <c r="AQ206">
        <f t="shared" si="61"/>
        <v>361.36333333333329</v>
      </c>
      <c r="AR206">
        <v>25</v>
      </c>
      <c r="AS206">
        <f t="shared" si="62"/>
        <v>244.21</v>
      </c>
      <c r="AT206">
        <v>25</v>
      </c>
      <c r="AU206">
        <f t="shared" si="63"/>
        <v>291.08999999999997</v>
      </c>
      <c r="AV206">
        <v>25</v>
      </c>
      <c r="AW206">
        <f t="shared" si="64"/>
        <v>363</v>
      </c>
      <c r="AZ206" s="2">
        <f t="shared" si="65"/>
        <v>255.87503555555554</v>
      </c>
      <c r="BA206" s="2">
        <f t="shared" si="66"/>
        <v>81.243256926238772</v>
      </c>
      <c r="BB206" s="2">
        <f t="shared" si="67"/>
        <v>16.583710375926689</v>
      </c>
    </row>
    <row r="207" spans="1:54" x14ac:dyDescent="0.65">
      <c r="B207">
        <v>30</v>
      </c>
      <c r="C207">
        <f t="shared" si="42"/>
        <v>238</v>
      </c>
      <c r="D207">
        <v>30</v>
      </c>
      <c r="E207">
        <f t="shared" si="42"/>
        <v>136.79079999999999</v>
      </c>
      <c r="F207">
        <v>30</v>
      </c>
      <c r="G207">
        <f t="shared" ref="G207" si="98">AVERAGEIFS(G$3:G$196,F$3:F$196,"&gt;="&amp;F206,F$3:F$196,"&lt;="&amp;F207)</f>
        <v>131.96666666666667</v>
      </c>
      <c r="H207">
        <v>30</v>
      </c>
      <c r="I207">
        <f t="shared" ref="I207" si="99">AVERAGEIFS(I$3:I$196,H$3:H$196,"&gt;="&amp;H206,H$3:H$196,"&lt;="&amp;H207)</f>
        <v>135.333</v>
      </c>
      <c r="J207">
        <v>30</v>
      </c>
      <c r="K207">
        <f t="shared" ref="K207" si="100">AVERAGEIFS(K$3:K$196,J$3:J$196,"&gt;="&amp;J206,J$3:J$196,"&lt;="&amp;J207)</f>
        <v>140.05133333333336</v>
      </c>
      <c r="L207">
        <v>30</v>
      </c>
      <c r="M207">
        <f t="shared" ref="M207" si="101">AVERAGEIFS(M$3:M$196,L$3:L$196,"&gt;="&amp;L206,L$3:L$196,"&lt;="&amp;L207)</f>
        <v>366.96999999999997</v>
      </c>
      <c r="N207">
        <v>30</v>
      </c>
      <c r="O207">
        <f t="shared" ref="O207" si="102">AVERAGEIFS(O$3:O$196,N$3:N$196,"&gt;="&amp;N206,N$3:N$196,"&lt;="&amp;N207)</f>
        <v>363.71199999999999</v>
      </c>
      <c r="P207">
        <v>30</v>
      </c>
      <c r="Q207">
        <f t="shared" ref="Q207" si="103">AVERAGEIFS(Q$3:Q$196,P$3:P$196,"&gt;="&amp;P206,P$3:P$196,"&lt;="&amp;P207)</f>
        <v>272.19</v>
      </c>
      <c r="R207">
        <v>30</v>
      </c>
      <c r="S207">
        <f t="shared" si="49"/>
        <v>138.30307999999999</v>
      </c>
      <c r="T207">
        <v>30</v>
      </c>
      <c r="U207">
        <f t="shared" si="50"/>
        <v>310.89999999999998</v>
      </c>
      <c r="V207">
        <v>30</v>
      </c>
      <c r="W207">
        <f t="shared" si="51"/>
        <v>139.04525000000001</v>
      </c>
      <c r="X207">
        <v>30</v>
      </c>
      <c r="Y207">
        <f t="shared" si="52"/>
        <v>324.71500000000003</v>
      </c>
      <c r="Z207">
        <v>30</v>
      </c>
      <c r="AA207">
        <f t="shared" ref="AA207" si="104">AVERAGEIFS(AA$3:AA$196,Z$3:Z$196,"&gt;="&amp;Z206,Z$3:Z$196,"&lt;="&amp;Z207)</f>
        <v>362.17500000000001</v>
      </c>
      <c r="AB207">
        <v>30</v>
      </c>
      <c r="AC207">
        <f t="shared" ref="AC207" si="105">AVERAGEIFS(AC$3:AC$196,AB$3:AB$196,"&gt;="&amp;AB206,AB$3:AB$196,"&lt;="&amp;AB207)</f>
        <v>219.13</v>
      </c>
      <c r="AD207">
        <v>30</v>
      </c>
      <c r="AE207">
        <f t="shared" si="55"/>
        <v>213.25285714285715</v>
      </c>
      <c r="AF207">
        <v>30</v>
      </c>
      <c r="AG207">
        <f t="shared" si="56"/>
        <v>334.33000000000004</v>
      </c>
      <c r="AH207">
        <v>30</v>
      </c>
      <c r="AI207">
        <f t="shared" si="57"/>
        <v>332.24666666666667</v>
      </c>
      <c r="AJ207">
        <v>30</v>
      </c>
      <c r="AK207">
        <f t="shared" si="58"/>
        <v>385.05</v>
      </c>
      <c r="AL207">
        <v>30</v>
      </c>
      <c r="AM207">
        <f t="shared" ref="AM207" si="106">AVERAGEIFS(AM$3:AM$196,AL$3:AL$196,"&gt;="&amp;AL206,AL$3:AL$196,"&lt;="&amp;AL207)</f>
        <v>370.74666666666667</v>
      </c>
      <c r="AN207">
        <v>30</v>
      </c>
      <c r="AO207">
        <f t="shared" ref="AO207" si="107">AVERAGEIFS(AO$3:AO$196,AN$3:AN$196,"&gt;="&amp;AN206,AN$3:AN$196,"&lt;="&amp;AN207)</f>
        <v>267.11666666666662</v>
      </c>
      <c r="AP207">
        <v>30</v>
      </c>
      <c r="AQ207">
        <f t="shared" si="61"/>
        <v>395.90000000000003</v>
      </c>
      <c r="AR207">
        <v>30</v>
      </c>
      <c r="AS207">
        <f t="shared" si="62"/>
        <v>243.82833333333335</v>
      </c>
      <c r="AT207">
        <v>30</v>
      </c>
      <c r="AU207">
        <f t="shared" si="63"/>
        <v>338.1225</v>
      </c>
      <c r="AV207">
        <v>30</v>
      </c>
      <c r="AW207">
        <f t="shared" si="64"/>
        <v>419.76333333333332</v>
      </c>
      <c r="AZ207" s="2">
        <f t="shared" si="65"/>
        <v>274.15163140873017</v>
      </c>
      <c r="BA207" s="2">
        <f t="shared" si="66"/>
        <v>95.54606057951348</v>
      </c>
      <c r="BB207" s="2">
        <f t="shared" si="67"/>
        <v>19.503257946071539</v>
      </c>
    </row>
    <row r="208" spans="1:54" x14ac:dyDescent="0.65">
      <c r="B208">
        <v>35</v>
      </c>
      <c r="C208">
        <f t="shared" si="42"/>
        <v>255</v>
      </c>
      <c r="D208">
        <v>35</v>
      </c>
      <c r="E208">
        <f t="shared" si="42"/>
        <v>137.35560000000001</v>
      </c>
      <c r="F208">
        <v>35</v>
      </c>
      <c r="G208">
        <f t="shared" ref="G208" si="108">AVERAGEIFS(G$3:G$196,F$3:F$196,"&gt;="&amp;F207,F$3:F$196,"&lt;="&amp;F208)</f>
        <v>131.78289999999998</v>
      </c>
      <c r="H208">
        <v>35</v>
      </c>
      <c r="I208">
        <f t="shared" ref="I208" si="109">AVERAGEIFS(I$3:I$196,H$3:H$196,"&gt;="&amp;H207,H$3:H$196,"&lt;="&amp;H208)</f>
        <v>136.05925000000002</v>
      </c>
      <c r="J208">
        <v>35</v>
      </c>
      <c r="K208">
        <f t="shared" ref="K208" si="110">AVERAGEIFS(K$3:K$196,J$3:J$196,"&gt;="&amp;J207,J$3:J$196,"&lt;="&amp;J208)</f>
        <v>144.93275</v>
      </c>
      <c r="L208">
        <v>35</v>
      </c>
      <c r="M208">
        <f t="shared" ref="M208" si="111">AVERAGEIFS(M$3:M$196,L$3:L$196,"&gt;="&amp;L207,L$3:L$196,"&lt;="&amp;L208)</f>
        <v>428.09</v>
      </c>
      <c r="N208">
        <v>35</v>
      </c>
      <c r="O208">
        <f t="shared" ref="O208" si="112">AVERAGEIFS(O$3:O$196,N$3:N$196,"&gt;="&amp;N207,N$3:N$196,"&lt;="&amp;N208)</f>
        <v>415.53000000000003</v>
      </c>
      <c r="P208">
        <v>35</v>
      </c>
      <c r="Q208">
        <f t="shared" ref="Q208" si="113">AVERAGEIFS(Q$3:Q$196,P$3:P$196,"&gt;="&amp;P207,P$3:P$196,"&lt;="&amp;P208)</f>
        <v>268.935</v>
      </c>
      <c r="R208">
        <v>35</v>
      </c>
      <c r="S208">
        <f t="shared" si="49"/>
        <v>137.33881666666667</v>
      </c>
      <c r="T208">
        <v>35</v>
      </c>
      <c r="U208">
        <f t="shared" si="50"/>
        <v>362.85999999999996</v>
      </c>
      <c r="V208">
        <v>35</v>
      </c>
      <c r="W208">
        <f t="shared" si="51"/>
        <v>136.80133333333333</v>
      </c>
      <c r="X208">
        <v>35</v>
      </c>
      <c r="Y208">
        <f t="shared" si="52"/>
        <v>388.0333333333333</v>
      </c>
      <c r="Z208">
        <v>35</v>
      </c>
      <c r="AA208">
        <f t="shared" ref="AA208" si="114">AVERAGEIFS(AA$3:AA$196,Z$3:Z$196,"&gt;="&amp;Z207,Z$3:Z$196,"&lt;="&amp;Z208)</f>
        <v>396.62999999999994</v>
      </c>
      <c r="AB208">
        <v>35</v>
      </c>
      <c r="AC208">
        <f t="shared" ref="AC208" si="115">AVERAGEIFS(AC$3:AC$196,AB$3:AB$196,"&gt;="&amp;AB207,AB$3:AB$196,"&lt;="&amp;AB208)</f>
        <v>235.34833333333336</v>
      </c>
      <c r="AD208">
        <v>35</v>
      </c>
      <c r="AE208">
        <f t="shared" si="55"/>
        <v>211.30125000000001</v>
      </c>
      <c r="AF208">
        <v>35</v>
      </c>
      <c r="AG208">
        <f t="shared" si="56"/>
        <v>397.46600000000001</v>
      </c>
      <c r="AH208">
        <v>35</v>
      </c>
      <c r="AI208">
        <f t="shared" si="57"/>
        <v>379.95</v>
      </c>
      <c r="AJ208">
        <v>35</v>
      </c>
      <c r="AK208">
        <f t="shared" si="58"/>
        <v>482.95</v>
      </c>
      <c r="AL208">
        <v>35</v>
      </c>
      <c r="AM208">
        <f t="shared" ref="AM208" si="116">AVERAGEIFS(AM$3:AM$196,AL$3:AL$196,"&gt;="&amp;AL207,AL$3:AL$196,"&lt;="&amp;AL208)</f>
        <v>432.15000000000003</v>
      </c>
      <c r="AN208">
        <v>35</v>
      </c>
      <c r="AO208">
        <f t="shared" ref="AO208" si="117">AVERAGEIFS(AO$3:AO$196,AN$3:AN$196,"&gt;="&amp;AN207,AN$3:AN$196,"&lt;="&amp;AN208)</f>
        <v>291.39249999999998</v>
      </c>
      <c r="AP208">
        <v>35</v>
      </c>
      <c r="AQ208">
        <f t="shared" si="61"/>
        <v>469.9666666666667</v>
      </c>
      <c r="AR208">
        <v>35</v>
      </c>
      <c r="AS208">
        <f t="shared" si="62"/>
        <v>247.17799999999997</v>
      </c>
      <c r="AT208">
        <v>35</v>
      </c>
      <c r="AU208">
        <f t="shared" si="63"/>
        <v>399.41750000000002</v>
      </c>
      <c r="AV208">
        <v>35</v>
      </c>
      <c r="AW208">
        <f t="shared" si="64"/>
        <v>577.98666666666668</v>
      </c>
      <c r="AZ208" s="2">
        <f t="shared" si="65"/>
        <v>311.01899583333324</v>
      </c>
      <c r="BA208" s="2">
        <f t="shared" si="66"/>
        <v>130.29142193299379</v>
      </c>
      <c r="BB208" s="2">
        <f t="shared" si="67"/>
        <v>26.595625133125292</v>
      </c>
    </row>
    <row r="209" spans="2:54" x14ac:dyDescent="0.65">
      <c r="B209">
        <v>40</v>
      </c>
      <c r="C209">
        <f t="shared" si="42"/>
        <v>260.19749999999999</v>
      </c>
      <c r="D209">
        <v>40</v>
      </c>
      <c r="E209">
        <f t="shared" si="42"/>
        <v>138.5335</v>
      </c>
      <c r="F209">
        <v>40</v>
      </c>
      <c r="G209">
        <f t="shared" ref="G209" si="118">AVERAGEIFS(G$3:G$196,F$3:F$196,"&gt;="&amp;F208,F$3:F$196,"&lt;="&amp;F209)</f>
        <v>130.63550000000004</v>
      </c>
      <c r="H209">
        <v>40</v>
      </c>
      <c r="I209">
        <f t="shared" ref="I209" si="119">AVERAGEIFS(I$3:I$196,H$3:H$196,"&gt;="&amp;H208,H$3:H$196,"&lt;="&amp;H209)</f>
        <v>137.251</v>
      </c>
      <c r="J209">
        <v>40</v>
      </c>
      <c r="K209">
        <f t="shared" ref="K209" si="120">AVERAGEIFS(K$3:K$196,J$3:J$196,"&gt;="&amp;J208,J$3:J$196,"&lt;="&amp;J209)</f>
        <v>149.18700000000001</v>
      </c>
      <c r="L209">
        <v>40</v>
      </c>
      <c r="M209">
        <f t="shared" ref="M209" si="121">AVERAGEIFS(M$3:M$196,L$3:L$196,"&gt;="&amp;L208,L$3:L$196,"&lt;="&amp;L209)</f>
        <v>545.39</v>
      </c>
      <c r="N209">
        <v>40</v>
      </c>
      <c r="O209">
        <f t="shared" ref="O209" si="122">AVERAGEIFS(O$3:O$196,N$3:N$196,"&gt;="&amp;N208,N$3:N$196,"&lt;="&amp;N209)</f>
        <v>500.12799999999999</v>
      </c>
      <c r="P209">
        <v>40</v>
      </c>
      <c r="Q209">
        <f t="shared" ref="Q209" si="123">AVERAGEIFS(Q$3:Q$196,P$3:P$196,"&gt;="&amp;P208,P$3:P$196,"&lt;="&amp;P209)</f>
        <v>302.875</v>
      </c>
      <c r="R209">
        <v>40</v>
      </c>
      <c r="S209">
        <f t="shared" si="49"/>
        <v>139.15564000000001</v>
      </c>
      <c r="T209">
        <v>40</v>
      </c>
      <c r="U209">
        <f t="shared" si="50"/>
        <v>488.25333333333333</v>
      </c>
      <c r="V209">
        <v>40</v>
      </c>
      <c r="W209">
        <f t="shared" si="51"/>
        <v>141.26650000000001</v>
      </c>
      <c r="X209">
        <v>40</v>
      </c>
      <c r="Y209">
        <f t="shared" si="52"/>
        <v>502.29666666666662</v>
      </c>
      <c r="Z209">
        <v>40</v>
      </c>
      <c r="AA209">
        <f t="shared" ref="AA209" si="124">AVERAGEIFS(AA$3:AA$196,Z$3:Z$196,"&gt;="&amp;Z208,Z$3:Z$196,"&lt;="&amp;Z209)</f>
        <v>464.14499999999998</v>
      </c>
      <c r="AB209">
        <v>40</v>
      </c>
      <c r="AC209">
        <f t="shared" ref="AC209" si="125">AVERAGEIFS(AC$3:AC$196,AB$3:AB$196,"&gt;="&amp;AB208,AB$3:AB$196,"&lt;="&amp;AB209)</f>
        <v>274.64400000000001</v>
      </c>
      <c r="AD209">
        <v>40</v>
      </c>
      <c r="AE209">
        <f t="shared" si="55"/>
        <v>222.64999999999998</v>
      </c>
      <c r="AF209">
        <v>40</v>
      </c>
      <c r="AG209">
        <f t="shared" si="56"/>
        <v>500.52</v>
      </c>
      <c r="AH209">
        <v>40</v>
      </c>
      <c r="AI209">
        <f t="shared" si="57"/>
        <v>467.34666666666664</v>
      </c>
      <c r="AJ209">
        <v>40</v>
      </c>
      <c r="AK209">
        <f t="shared" si="58"/>
        <v>818.44666666666672</v>
      </c>
      <c r="AL209">
        <v>40</v>
      </c>
      <c r="AM209">
        <f t="shared" ref="AM209" si="126">AVERAGEIFS(AM$3:AM$196,AL$3:AL$196,"&gt;="&amp;AL208,AL$3:AL$196,"&lt;="&amp;AL209)</f>
        <v>571.25333333333333</v>
      </c>
      <c r="AN209">
        <v>40</v>
      </c>
      <c r="AO209">
        <f t="shared" ref="AO209" si="127">AVERAGEIFS(AO$3:AO$196,AN$3:AN$196,"&gt;="&amp;AN208,AN$3:AN$196,"&lt;="&amp;AN209)</f>
        <v>379.39333333333337</v>
      </c>
      <c r="AP209">
        <v>40</v>
      </c>
      <c r="AQ209">
        <f t="shared" si="61"/>
        <v>622.93666666666672</v>
      </c>
      <c r="AR209">
        <v>40</v>
      </c>
      <c r="AS209">
        <f t="shared" si="62"/>
        <v>262.28399999999999</v>
      </c>
      <c r="AT209">
        <v>40</v>
      </c>
      <c r="AU209">
        <f t="shared" si="63"/>
        <v>530.80250000000001</v>
      </c>
      <c r="AV209">
        <v>40</v>
      </c>
      <c r="AW209">
        <f t="shared" si="64"/>
        <v>1113.7033333333331</v>
      </c>
      <c r="AZ209" s="2">
        <f t="shared" si="65"/>
        <v>402.63729749999993</v>
      </c>
      <c r="BA209" s="2">
        <f t="shared" si="66"/>
        <v>237.34616881239555</v>
      </c>
      <c r="BB209" s="2">
        <f t="shared" si="67"/>
        <v>48.448083832903968</v>
      </c>
    </row>
    <row r="210" spans="2:54" x14ac:dyDescent="0.65">
      <c r="B210">
        <v>45</v>
      </c>
      <c r="C210">
        <f t="shared" si="42"/>
        <v>278.36599999999999</v>
      </c>
      <c r="D210">
        <v>45</v>
      </c>
      <c r="E210">
        <f t="shared" si="42"/>
        <v>137.15519999999998</v>
      </c>
      <c r="F210">
        <v>45</v>
      </c>
      <c r="G210">
        <f t="shared" ref="G210" si="128">AVERAGEIFS(G$3:G$196,F$3:F$196,"&gt;="&amp;F209,F$3:F$196,"&lt;="&amp;F210)</f>
        <v>132.47166666666666</v>
      </c>
      <c r="H210">
        <v>45</v>
      </c>
      <c r="I210">
        <f t="shared" ref="I210" si="129">AVERAGEIFS(I$3:I$196,H$3:H$196,"&gt;="&amp;H209,H$3:H$196,"&lt;="&amp;H210)</f>
        <v>138.34299999999999</v>
      </c>
      <c r="J210">
        <v>45</v>
      </c>
      <c r="K210">
        <f t="shared" ref="K210" si="130">AVERAGEIFS(K$3:K$196,J$3:J$196,"&gt;="&amp;J209,J$3:J$196,"&lt;="&amp;J210)</f>
        <v>151.88900000000001</v>
      </c>
      <c r="L210">
        <v>45</v>
      </c>
      <c r="M210">
        <f t="shared" ref="M210" si="131">AVERAGEIFS(M$3:M$196,L$3:L$196,"&gt;="&amp;L209,L$3:L$196,"&lt;="&amp;L210)</f>
        <v>965.83666666666659</v>
      </c>
      <c r="N210">
        <v>45</v>
      </c>
      <c r="O210">
        <f t="shared" ref="O210" si="132">AVERAGEIFS(O$3:O$196,N$3:N$196,"&gt;="&amp;N209,N$3:N$196,"&lt;="&amp;N210)</f>
        <v>587.0575</v>
      </c>
      <c r="P210">
        <v>45</v>
      </c>
      <c r="Q210">
        <f t="shared" ref="Q210" si="133">AVERAGEIFS(Q$3:Q$196,P$3:P$196,"&gt;="&amp;P209,P$3:P$196,"&lt;="&amp;P210)</f>
        <v>327.2</v>
      </c>
      <c r="R210">
        <v>45</v>
      </c>
      <c r="S210">
        <f t="shared" si="49"/>
        <v>144.46999999999997</v>
      </c>
      <c r="T210">
        <v>45</v>
      </c>
      <c r="U210">
        <f t="shared" si="50"/>
        <v>676.37</v>
      </c>
      <c r="V210">
        <v>45</v>
      </c>
      <c r="W210">
        <f t="shared" si="51"/>
        <v>140.83075000000002</v>
      </c>
      <c r="X210">
        <v>45</v>
      </c>
      <c r="Y210">
        <f t="shared" si="52"/>
        <v>630.14</v>
      </c>
      <c r="Z210">
        <v>45</v>
      </c>
      <c r="AA210">
        <f t="shared" ref="AA210" si="134">AVERAGEIFS(AA$3:AA$196,Z$3:Z$196,"&gt;="&amp;Z209,Z$3:Z$196,"&lt;="&amp;Z210)</f>
        <v>626.45999999999992</v>
      </c>
      <c r="AB210">
        <v>45</v>
      </c>
      <c r="AC210">
        <f t="shared" ref="AC210" si="135">AVERAGEIFS(AC$3:AC$196,AB$3:AB$196,"&gt;="&amp;AB209,AB$3:AB$196,"&lt;="&amp;AB210)</f>
        <v>315.86500000000001</v>
      </c>
      <c r="AD210">
        <v>45</v>
      </c>
      <c r="AE210">
        <f t="shared" si="55"/>
        <v>238.21714285714285</v>
      </c>
      <c r="AF210">
        <v>45</v>
      </c>
      <c r="AG210">
        <f t="shared" si="56"/>
        <v>917.51250000000005</v>
      </c>
      <c r="AH210">
        <v>45</v>
      </c>
      <c r="AI210">
        <f t="shared" si="57"/>
        <v>823.26333333333332</v>
      </c>
      <c r="AJ210">
        <v>45</v>
      </c>
      <c r="AK210">
        <f t="shared" si="58"/>
        <v>1419.6166666666666</v>
      </c>
      <c r="AL210">
        <v>45</v>
      </c>
      <c r="AM210">
        <f t="shared" ref="AM210" si="136">AVERAGEIFS(AM$3:AM$196,AL$3:AL$196,"&gt;="&amp;AL209,AL$3:AL$196,"&lt;="&amp;AL210)</f>
        <v>748.13333333333333</v>
      </c>
      <c r="AN210">
        <v>45</v>
      </c>
      <c r="AO210">
        <f t="shared" ref="AO210" si="137">AVERAGEIFS(AO$3:AO$196,AN$3:AN$196,"&gt;="&amp;AN209,AN$3:AN$196,"&lt;="&amp;AN210)</f>
        <v>534.32333333333338</v>
      </c>
      <c r="AP210">
        <v>45</v>
      </c>
      <c r="AQ210">
        <f t="shared" si="61"/>
        <v>1243.1866666666665</v>
      </c>
      <c r="AR210">
        <v>45</v>
      </c>
      <c r="AS210">
        <f t="shared" si="62"/>
        <v>284.404</v>
      </c>
      <c r="AT210">
        <v>45</v>
      </c>
      <c r="AU210">
        <f t="shared" si="63"/>
        <v>908.45749999999998</v>
      </c>
      <c r="AV210">
        <v>45</v>
      </c>
      <c r="AW210">
        <f t="shared" si="64"/>
        <v>2291.8833333333337</v>
      </c>
      <c r="AZ210" s="2">
        <f t="shared" si="65"/>
        <v>610.89385803571429</v>
      </c>
      <c r="BA210" s="2">
        <f t="shared" si="66"/>
        <v>504.67652284966312</v>
      </c>
      <c r="BB210" s="2">
        <f t="shared" si="67"/>
        <v>103.01666384531084</v>
      </c>
    </row>
    <row r="211" spans="2:54" x14ac:dyDescent="0.65">
      <c r="B211">
        <v>50</v>
      </c>
      <c r="C211">
        <f t="shared" si="42"/>
        <v>335.27</v>
      </c>
      <c r="D211">
        <v>50</v>
      </c>
      <c r="E211">
        <f t="shared" si="42"/>
        <v>139.78799999999998</v>
      </c>
      <c r="F211">
        <v>50</v>
      </c>
      <c r="G211">
        <f t="shared" ref="G211" si="138">AVERAGEIFS(G$3:G$196,F$3:F$196,"&gt;="&amp;F210,F$3:F$196,"&lt;="&amp;F211)</f>
        <v>131.66720000000001</v>
      </c>
      <c r="H211">
        <v>50</v>
      </c>
      <c r="I211">
        <f t="shared" ref="I211" si="139">AVERAGEIFS(I$3:I$196,H$3:H$196,"&gt;="&amp;H210,H$3:H$196,"&lt;="&amp;H211)</f>
        <v>138.28439999999998</v>
      </c>
      <c r="J211">
        <v>50</v>
      </c>
      <c r="K211">
        <f t="shared" ref="K211" si="140">AVERAGEIFS(K$3:K$196,J$3:J$196,"&gt;="&amp;J210,J$3:J$196,"&lt;="&amp;J211)</f>
        <v>152.54174999999998</v>
      </c>
      <c r="L211">
        <v>50</v>
      </c>
      <c r="M211">
        <f t="shared" ref="M211" si="141">AVERAGEIFS(M$3:M$196,L$3:L$196,"&gt;="&amp;L210,L$3:L$196,"&lt;="&amp;L211)</f>
        <v>1643.5333333333335</v>
      </c>
      <c r="N211">
        <v>50</v>
      </c>
      <c r="O211">
        <f t="shared" ref="O211" si="142">AVERAGEIFS(O$3:O$196,N$3:N$196,"&gt;="&amp;N210,N$3:N$196,"&lt;="&amp;N211)</f>
        <v>708.13800000000015</v>
      </c>
      <c r="P211">
        <v>50</v>
      </c>
      <c r="Q211">
        <f t="shared" ref="Q211" si="143">AVERAGEIFS(Q$3:Q$196,P$3:P$196,"&gt;="&amp;P210,P$3:P$196,"&lt;="&amp;P211)</f>
        <v>479.91250000000002</v>
      </c>
      <c r="R211">
        <v>50</v>
      </c>
      <c r="S211">
        <f t="shared" si="49"/>
        <v>158.01500000000001</v>
      </c>
      <c r="T211">
        <v>50</v>
      </c>
      <c r="U211">
        <f t="shared" si="50"/>
        <v>862.86999999999989</v>
      </c>
      <c r="V211">
        <v>50</v>
      </c>
      <c r="W211">
        <f t="shared" si="51"/>
        <v>145.83274999999998</v>
      </c>
      <c r="X211">
        <v>50</v>
      </c>
      <c r="Y211">
        <f t="shared" si="52"/>
        <v>883.56</v>
      </c>
      <c r="Z211">
        <v>50</v>
      </c>
      <c r="AA211">
        <f t="shared" ref="AA211" si="144">AVERAGEIFS(AA$3:AA$196,Z$3:Z$196,"&gt;="&amp;Z210,Z$3:Z$196,"&lt;="&amp;Z211)</f>
        <v>998.29500000000007</v>
      </c>
      <c r="AB211">
        <v>50</v>
      </c>
      <c r="AC211">
        <f t="shared" ref="AC211" si="145">AVERAGEIFS(AC$3:AC$196,AB$3:AB$196,"&gt;="&amp;AB210,AB$3:AB$196,"&lt;="&amp;AB211)</f>
        <v>530.68499999999995</v>
      </c>
      <c r="AD211">
        <v>50</v>
      </c>
      <c r="AE211">
        <f t="shared" si="55"/>
        <v>264.97375</v>
      </c>
      <c r="AF211">
        <v>50</v>
      </c>
      <c r="AG211">
        <f t="shared" si="56"/>
        <v>2163.9</v>
      </c>
      <c r="AH211">
        <v>50</v>
      </c>
      <c r="AI211">
        <f t="shared" si="57"/>
        <v>1481.1066666666666</v>
      </c>
      <c r="AJ211">
        <v>50</v>
      </c>
      <c r="AK211">
        <f t="shared" si="58"/>
        <v>2298.1775000000002</v>
      </c>
      <c r="AL211">
        <v>50</v>
      </c>
      <c r="AM211">
        <f t="shared" ref="AM211" si="146">AVERAGEIFS(AM$3:AM$196,AL$3:AL$196,"&gt;="&amp;AL210,AL$3:AL$196,"&lt;="&amp;AL211)</f>
        <v>1485.8999999999999</v>
      </c>
      <c r="AN211">
        <v>50</v>
      </c>
      <c r="AO211">
        <f t="shared" ref="AO211" si="147">AVERAGEIFS(AO$3:AO$196,AN$3:AN$196,"&gt;="&amp;AN210,AN$3:AN$196,"&lt;="&amp;AN211)</f>
        <v>842.68333333333339</v>
      </c>
      <c r="AP211">
        <v>50</v>
      </c>
      <c r="AQ211">
        <f t="shared" si="61"/>
        <v>2480.0433333333335</v>
      </c>
      <c r="AR211">
        <v>50</v>
      </c>
      <c r="AS211">
        <f t="shared" si="62"/>
        <v>346.04333333333335</v>
      </c>
      <c r="AT211">
        <v>50</v>
      </c>
      <c r="AU211">
        <f t="shared" si="63"/>
        <v>2002.2875000000001</v>
      </c>
      <c r="AV211">
        <v>50</v>
      </c>
      <c r="AW211">
        <f t="shared" si="64"/>
        <v>3475.0966666666664</v>
      </c>
      <c r="AZ211" s="2">
        <f t="shared" si="65"/>
        <v>1006.1918756944445</v>
      </c>
      <c r="BA211" s="2">
        <f t="shared" si="66"/>
        <v>905.49245235637898</v>
      </c>
      <c r="BB211" s="2">
        <f t="shared" si="67"/>
        <v>184.83287285121133</v>
      </c>
    </row>
    <row r="212" spans="2:54" x14ac:dyDescent="0.65">
      <c r="B212">
        <v>55</v>
      </c>
      <c r="C212">
        <f t="shared" si="42"/>
        <v>416.84</v>
      </c>
      <c r="D212">
        <v>55</v>
      </c>
      <c r="E212">
        <f t="shared" si="42"/>
        <v>141.77220000000003</v>
      </c>
      <c r="F212">
        <v>55</v>
      </c>
      <c r="G212">
        <f t="shared" ref="G212" si="148">AVERAGEIFS(G$3:G$196,F$3:F$196,"&gt;="&amp;F211,F$3:F$196,"&lt;="&amp;F212)</f>
        <v>134.92209999999997</v>
      </c>
      <c r="H212">
        <v>55</v>
      </c>
      <c r="I212">
        <f t="shared" ref="I212" si="149">AVERAGEIFS(I$3:I$196,H$3:H$196,"&gt;="&amp;H211,H$3:H$196,"&lt;="&amp;H212)</f>
        <v>141.33780000000002</v>
      </c>
      <c r="J212">
        <v>55</v>
      </c>
      <c r="K212">
        <f t="shared" ref="K212" si="150">AVERAGEIFS(K$3:K$196,J$3:J$196,"&gt;="&amp;J211,J$3:J$196,"&lt;="&amp;J212)</f>
        <v>168.73724999999999</v>
      </c>
      <c r="L212">
        <v>55</v>
      </c>
      <c r="M212">
        <f t="shared" ref="M212" si="151">AVERAGEIFS(M$3:M$196,L$3:L$196,"&gt;="&amp;L211,L$3:L$196,"&lt;="&amp;L212)</f>
        <v>2711.5166666666664</v>
      </c>
      <c r="N212">
        <v>55</v>
      </c>
      <c r="O212">
        <f t="shared" ref="O212" si="152">AVERAGEIFS(O$3:O$196,N$3:N$196,"&gt;="&amp;N211,N$3:N$196,"&lt;="&amp;N212)</f>
        <v>1005.4540000000001</v>
      </c>
      <c r="P212">
        <v>55</v>
      </c>
      <c r="Q212">
        <f t="shared" ref="Q212" si="153">AVERAGEIFS(Q$3:Q$196,P$3:P$196,"&gt;="&amp;P211,P$3:P$196,"&lt;="&amp;P212)</f>
        <v>878.83500000000004</v>
      </c>
      <c r="R212">
        <v>55</v>
      </c>
      <c r="S212">
        <f t="shared" si="49"/>
        <v>190.46333333333334</v>
      </c>
      <c r="T212">
        <v>55</v>
      </c>
      <c r="U212">
        <f t="shared" si="50"/>
        <v>1138.1400000000001</v>
      </c>
      <c r="V212">
        <v>55</v>
      </c>
      <c r="W212">
        <f t="shared" si="51"/>
        <v>150.94024999999999</v>
      </c>
      <c r="X212">
        <v>55</v>
      </c>
      <c r="Y212">
        <f t="shared" si="52"/>
        <v>1364.67</v>
      </c>
      <c r="Z212">
        <v>55</v>
      </c>
      <c r="AA212">
        <f t="shared" ref="AA212" si="154">AVERAGEIFS(AA$3:AA$196,Z$3:Z$196,"&gt;="&amp;Z211,Z$3:Z$196,"&lt;="&amp;Z212)</f>
        <v>1463.1999999999998</v>
      </c>
      <c r="AB212">
        <v>55</v>
      </c>
      <c r="AC212">
        <f t="shared" ref="AC212" si="155">AVERAGEIFS(AC$3:AC$196,AB$3:AB$196,"&gt;="&amp;AB211,AB$3:AB$196,"&lt;="&amp;AB212)</f>
        <v>1012.8766666666667</v>
      </c>
      <c r="AD212">
        <v>55</v>
      </c>
      <c r="AE212">
        <f t="shared" si="55"/>
        <v>391.82249999999999</v>
      </c>
      <c r="AF212">
        <v>55</v>
      </c>
      <c r="AG212">
        <f t="shared" si="56"/>
        <v>2740.1279999999997</v>
      </c>
      <c r="AH212">
        <v>55</v>
      </c>
      <c r="AI212">
        <f t="shared" si="57"/>
        <v>1933.8366666666668</v>
      </c>
      <c r="AJ212">
        <v>55</v>
      </c>
      <c r="AK212">
        <f t="shared" si="58"/>
        <v>2625.9775</v>
      </c>
      <c r="AL212">
        <v>55</v>
      </c>
      <c r="AM212">
        <f t="shared" ref="AM212" si="156">AVERAGEIFS(AM$3:AM$196,AL$3:AL$196,"&gt;="&amp;AL211,AL$3:AL$196,"&lt;="&amp;AL212)</f>
        <v>2660.1</v>
      </c>
      <c r="AN212">
        <v>55</v>
      </c>
      <c r="AO212">
        <f t="shared" ref="AO212" si="157">AVERAGEIFS(AO$3:AO$196,AN$3:AN$196,"&gt;="&amp;AN211,AN$3:AN$196,"&lt;="&amp;AN212)</f>
        <v>1393.7933333333333</v>
      </c>
      <c r="AP212">
        <v>55</v>
      </c>
      <c r="AQ212">
        <f t="shared" si="61"/>
        <v>3377.4666666666667</v>
      </c>
      <c r="AR212">
        <v>55</v>
      </c>
      <c r="AS212">
        <f t="shared" si="62"/>
        <v>423.62166666666667</v>
      </c>
      <c r="AT212">
        <v>55</v>
      </c>
      <c r="AU212">
        <f t="shared" si="63"/>
        <v>2987.7475000000004</v>
      </c>
      <c r="AV212">
        <v>55</v>
      </c>
      <c r="AW212">
        <f t="shared" si="64"/>
        <v>3943.6</v>
      </c>
      <c r="AZ212" s="2">
        <f t="shared" si="65"/>
        <v>1391.5749625000001</v>
      </c>
      <c r="BA212" s="2">
        <f t="shared" si="66"/>
        <v>1167.0056074672927</v>
      </c>
      <c r="BB212" s="2">
        <f t="shared" si="67"/>
        <v>238.21402210513213</v>
      </c>
    </row>
    <row r="213" spans="2:54" x14ac:dyDescent="0.65">
      <c r="B213">
        <v>60</v>
      </c>
      <c r="C213">
        <f t="shared" si="42"/>
        <v>725.29600000000005</v>
      </c>
      <c r="D213">
        <v>60</v>
      </c>
      <c r="E213">
        <f t="shared" si="42"/>
        <v>160.625</v>
      </c>
      <c r="F213">
        <v>60</v>
      </c>
      <c r="G213">
        <f t="shared" ref="G213" si="158">AVERAGEIFS(G$3:G$196,F$3:F$196,"&gt;="&amp;F212,F$3:F$196,"&lt;="&amp;F213)</f>
        <v>143.69755555555557</v>
      </c>
      <c r="H213">
        <v>60</v>
      </c>
      <c r="I213">
        <f t="shared" ref="I213" si="159">AVERAGEIFS(I$3:I$196,H$3:H$196,"&gt;="&amp;H212,H$3:H$196,"&lt;="&amp;H213)</f>
        <v>140.58775</v>
      </c>
      <c r="J213">
        <v>60</v>
      </c>
      <c r="K213">
        <f t="shared" ref="K213" si="160">AVERAGEIFS(K$3:K$196,J$3:J$196,"&gt;="&amp;J212,J$3:J$196,"&lt;="&amp;J213)</f>
        <v>209.26733333333334</v>
      </c>
      <c r="L213">
        <v>60</v>
      </c>
      <c r="M213">
        <f t="shared" ref="M213" si="161">AVERAGEIFS(M$3:M$196,L$3:L$196,"&gt;="&amp;L212,L$3:L$196,"&lt;="&amp;L213)</f>
        <v>3475.3833333333337</v>
      </c>
      <c r="N213">
        <v>60</v>
      </c>
      <c r="O213">
        <f t="shared" ref="O213" si="162">AVERAGEIFS(O$3:O$196,N$3:N$196,"&gt;="&amp;N212,N$3:N$196,"&lt;="&amp;N213)</f>
        <v>1933.175</v>
      </c>
      <c r="P213">
        <v>60</v>
      </c>
      <c r="Q213">
        <f t="shared" ref="Q213" si="163">AVERAGEIFS(Q$3:Q$196,P$3:P$196,"&gt;="&amp;P212,P$3:P$196,"&lt;="&amp;P213)</f>
        <v>1728.3724999999999</v>
      </c>
      <c r="R213">
        <v>60</v>
      </c>
      <c r="S213">
        <f t="shared" si="49"/>
        <v>210.94400000000002</v>
      </c>
      <c r="T213">
        <v>60</v>
      </c>
      <c r="U213">
        <f t="shared" si="50"/>
        <v>1575.5050000000001</v>
      </c>
      <c r="V213">
        <v>60</v>
      </c>
      <c r="W213">
        <f t="shared" si="51"/>
        <v>171.17250000000001</v>
      </c>
      <c r="X213">
        <v>60</v>
      </c>
      <c r="Y213">
        <f t="shared" si="52"/>
        <v>1939.895</v>
      </c>
      <c r="Z213">
        <v>60</v>
      </c>
      <c r="AA213">
        <f t="shared" ref="AA213" si="164">AVERAGEIFS(AA$3:AA$196,Z$3:Z$196,"&gt;="&amp;Z212,Z$3:Z$196,"&lt;="&amp;Z213)</f>
        <v>2213.98</v>
      </c>
      <c r="AB213">
        <v>60</v>
      </c>
      <c r="AC213">
        <f t="shared" ref="AC213" si="165">AVERAGEIFS(AC$3:AC$196,AB$3:AB$196,"&gt;="&amp;AB212,AB$3:AB$196,"&lt;="&amp;AB213)</f>
        <v>1681.1866666666665</v>
      </c>
      <c r="AD213">
        <v>60</v>
      </c>
      <c r="AE213">
        <f t="shared" si="55"/>
        <v>675.79857142857145</v>
      </c>
      <c r="AF213">
        <v>60</v>
      </c>
      <c r="AG213">
        <f t="shared" si="56"/>
        <v>2227.7600000000002</v>
      </c>
      <c r="AH213">
        <v>60</v>
      </c>
      <c r="AI213">
        <f t="shared" si="57"/>
        <v>2753.603333333333</v>
      </c>
      <c r="AJ213">
        <v>60</v>
      </c>
      <c r="AK213">
        <f t="shared" si="58"/>
        <v>2616.9233333333336</v>
      </c>
      <c r="AL213">
        <v>60</v>
      </c>
      <c r="AM213">
        <f t="shared" ref="AM213" si="166">AVERAGEIFS(AM$3:AM$196,AL$3:AL$196,"&gt;="&amp;AL212,AL$3:AL$196,"&lt;="&amp;AL213)</f>
        <v>4041.1133333333332</v>
      </c>
      <c r="AN213">
        <v>60</v>
      </c>
      <c r="AO213">
        <f t="shared" ref="AO213" si="167">AVERAGEIFS(AO$3:AO$196,AN$3:AN$196,"&gt;="&amp;AN212,AN$3:AN$196,"&lt;="&amp;AN213)</f>
        <v>2147.6166666666668</v>
      </c>
      <c r="AP213">
        <v>60</v>
      </c>
      <c r="AQ213">
        <f t="shared" si="61"/>
        <v>4310.6633333333339</v>
      </c>
      <c r="AR213">
        <v>60</v>
      </c>
      <c r="AS213">
        <f t="shared" si="62"/>
        <v>864.21</v>
      </c>
      <c r="AT213">
        <v>60</v>
      </c>
      <c r="AU213">
        <f t="shared" si="63"/>
        <v>4033.4300000000003</v>
      </c>
      <c r="AV213">
        <v>60</v>
      </c>
      <c r="AW213">
        <f t="shared" si="64"/>
        <v>3679.1033333333339</v>
      </c>
      <c r="AZ213" s="2">
        <f t="shared" si="65"/>
        <v>1819.1378976521166</v>
      </c>
      <c r="BA213" s="2">
        <f t="shared" si="66"/>
        <v>1353.8511915305446</v>
      </c>
      <c r="BB213" s="2">
        <f t="shared" si="67"/>
        <v>276.35371724240446</v>
      </c>
    </row>
    <row r="214" spans="2:54" x14ac:dyDescent="0.65">
      <c r="B214">
        <v>65</v>
      </c>
      <c r="C214">
        <f t="shared" si="42"/>
        <v>2138.61</v>
      </c>
      <c r="D214">
        <v>65</v>
      </c>
      <c r="E214">
        <f t="shared" si="42"/>
        <v>185.58574999999999</v>
      </c>
      <c r="F214">
        <v>65</v>
      </c>
      <c r="G214">
        <f t="shared" ref="G214" si="168">AVERAGEIFS(G$3:G$196,F$3:F$196,"&gt;="&amp;F213,F$3:F$196,"&lt;="&amp;F214)</f>
        <v>169.25290000000001</v>
      </c>
      <c r="H214">
        <v>65</v>
      </c>
      <c r="I214">
        <f t="shared" ref="I214" si="169">AVERAGEIFS(I$3:I$196,H$3:H$196,"&gt;="&amp;H213,H$3:H$196,"&lt;="&amp;H214)</f>
        <v>147.26250000000002</v>
      </c>
      <c r="J214">
        <v>65</v>
      </c>
      <c r="K214">
        <f t="shared" ref="K214" si="170">AVERAGEIFS(K$3:K$196,J$3:J$196,"&gt;="&amp;J213,J$3:J$196,"&lt;="&amp;J214)</f>
        <v>270.75225</v>
      </c>
      <c r="L214">
        <v>65</v>
      </c>
      <c r="M214">
        <f t="shared" ref="M214" si="171">AVERAGEIFS(M$3:M$196,L$3:L$196,"&gt;="&amp;L213,L$3:L$196,"&lt;="&amp;L214)</f>
        <v>3749.0066666666667</v>
      </c>
      <c r="N214">
        <v>65</v>
      </c>
      <c r="O214">
        <f t="shared" ref="O214" si="172">AVERAGEIFS(O$3:O$196,N$3:N$196,"&gt;="&amp;N213,N$3:N$196,"&lt;="&amp;N214)</f>
        <v>2694.306</v>
      </c>
      <c r="P214">
        <v>65</v>
      </c>
      <c r="Q214">
        <f t="shared" ref="Q214" si="173">AVERAGEIFS(Q$3:Q$196,P$3:P$196,"&gt;="&amp;P213,P$3:P$196,"&lt;="&amp;P214)</f>
        <v>2192.4250000000002</v>
      </c>
      <c r="R214">
        <v>65</v>
      </c>
      <c r="S214">
        <f t="shared" si="49"/>
        <v>222.012</v>
      </c>
      <c r="T214">
        <v>65</v>
      </c>
      <c r="U214">
        <f t="shared" si="50"/>
        <v>2072.0466666666666</v>
      </c>
      <c r="V214">
        <v>65</v>
      </c>
      <c r="W214">
        <f t="shared" si="51"/>
        <v>206.33575000000002</v>
      </c>
      <c r="X214">
        <v>65</v>
      </c>
      <c r="Y214">
        <f t="shared" si="52"/>
        <v>2247.2400000000002</v>
      </c>
      <c r="Z214">
        <v>65</v>
      </c>
      <c r="AA214">
        <f t="shared" ref="AA214" si="174">AVERAGEIFS(AA$3:AA$196,Z$3:Z$196,"&gt;="&amp;Z213,Z$3:Z$196,"&lt;="&amp;Z214)</f>
        <v>2937.2950000000001</v>
      </c>
      <c r="AB214">
        <v>65</v>
      </c>
      <c r="AC214">
        <f t="shared" ref="AC214" si="175">AVERAGEIFS(AC$3:AC$196,AB$3:AB$196,"&gt;="&amp;AB213,AB$3:AB$196,"&lt;="&amp;AB214)</f>
        <v>1569.4180000000001</v>
      </c>
      <c r="AD214">
        <v>65</v>
      </c>
      <c r="AE214">
        <f t="shared" si="55"/>
        <v>1530.9712500000001</v>
      </c>
      <c r="AF214">
        <v>65</v>
      </c>
      <c r="AG214">
        <f t="shared" si="56"/>
        <v>2201.8975</v>
      </c>
      <c r="AH214">
        <v>65</v>
      </c>
      <c r="AI214">
        <f t="shared" si="57"/>
        <v>3024.6866666666665</v>
      </c>
      <c r="AJ214">
        <v>65</v>
      </c>
      <c r="AK214">
        <f t="shared" si="58"/>
        <v>2331.1200000000003</v>
      </c>
      <c r="AL214">
        <v>65</v>
      </c>
      <c r="AM214">
        <f t="shared" ref="AM214" si="176">AVERAGEIFS(AM$3:AM$196,AL$3:AL$196,"&gt;="&amp;AL213,AL$3:AL$196,"&lt;="&amp;AL214)</f>
        <v>4345.7599999999993</v>
      </c>
      <c r="AN214">
        <v>65</v>
      </c>
      <c r="AO214">
        <f t="shared" ref="AO214" si="177">AVERAGEIFS(AO$3:AO$196,AN$3:AN$196,"&gt;="&amp;AN213,AN$3:AN$196,"&lt;="&amp;AN214)</f>
        <v>2863.8566666666666</v>
      </c>
      <c r="AP214">
        <v>65</v>
      </c>
      <c r="AQ214">
        <f t="shared" si="61"/>
        <v>4389.9366666666656</v>
      </c>
      <c r="AR214">
        <v>65</v>
      </c>
      <c r="AS214">
        <f t="shared" si="62"/>
        <v>2300.8519999999999</v>
      </c>
      <c r="AT214">
        <v>65</v>
      </c>
      <c r="AU214">
        <f t="shared" si="63"/>
        <v>4083.5174999999999</v>
      </c>
      <c r="AV214">
        <v>65</v>
      </c>
      <c r="AW214">
        <f t="shared" si="64"/>
        <v>3093.0233333333331</v>
      </c>
      <c r="AZ214" s="2">
        <f t="shared" si="65"/>
        <v>2123.6320861111112</v>
      </c>
      <c r="BA214" s="2">
        <f t="shared" si="66"/>
        <v>1335.6199596221288</v>
      </c>
      <c r="BB214" s="2">
        <f t="shared" si="67"/>
        <v>272.63228261257393</v>
      </c>
    </row>
    <row r="215" spans="2:54" x14ac:dyDescent="0.65">
      <c r="B215">
        <v>70</v>
      </c>
      <c r="C215">
        <f t="shared" si="42"/>
        <v>3318.5150000000003</v>
      </c>
      <c r="D215">
        <v>70</v>
      </c>
      <c r="E215">
        <f t="shared" si="42"/>
        <v>216.56019999999998</v>
      </c>
      <c r="F215">
        <v>70</v>
      </c>
      <c r="G215">
        <f t="shared" ref="G215" si="178">AVERAGEIFS(G$3:G$196,F$3:F$196,"&gt;="&amp;F214,F$3:F$196,"&lt;="&amp;F215)</f>
        <v>229.98850000000002</v>
      </c>
      <c r="H215">
        <v>70</v>
      </c>
      <c r="I215">
        <f t="shared" ref="I215" si="179">AVERAGEIFS(I$3:I$196,H$3:H$196,"&gt;="&amp;H214,H$3:H$196,"&lt;="&amp;H215)</f>
        <v>172.17224999999999</v>
      </c>
      <c r="J215">
        <v>70</v>
      </c>
      <c r="K215">
        <f t="shared" ref="K215" si="180">AVERAGEIFS(K$3:K$196,J$3:J$196,"&gt;="&amp;J214,J$3:J$196,"&lt;="&amp;J215)</f>
        <v>371.81774999999999</v>
      </c>
      <c r="L215">
        <v>70</v>
      </c>
      <c r="M215">
        <f t="shared" ref="M215" si="181">AVERAGEIFS(M$3:M$196,L$3:L$196,"&gt;="&amp;L214,L$3:L$196,"&lt;="&amp;L215)</f>
        <v>3272.0866666666666</v>
      </c>
      <c r="N215">
        <v>70</v>
      </c>
      <c r="O215">
        <f t="shared" ref="O215" si="182">AVERAGEIFS(O$3:O$196,N$3:N$196,"&gt;="&amp;N214,N$3:N$196,"&lt;="&amp;N215)</f>
        <v>2510.9925000000003</v>
      </c>
      <c r="P215">
        <v>70</v>
      </c>
      <c r="Q215">
        <f t="shared" ref="Q215" si="183">AVERAGEIFS(Q$3:Q$196,P$3:P$196,"&gt;="&amp;P214,P$3:P$196,"&lt;="&amp;P215)</f>
        <v>2126.8249999999998</v>
      </c>
      <c r="R215">
        <v>70</v>
      </c>
      <c r="S215">
        <f t="shared" si="49"/>
        <v>211.37480000000002</v>
      </c>
      <c r="T215">
        <v>70</v>
      </c>
      <c r="U215">
        <f t="shared" si="50"/>
        <v>2123.8633333333332</v>
      </c>
      <c r="V215">
        <v>70</v>
      </c>
      <c r="W215">
        <f t="shared" si="51"/>
        <v>223.57766666666666</v>
      </c>
      <c r="X215">
        <v>70</v>
      </c>
      <c r="Y215">
        <f t="shared" si="52"/>
        <v>2225.1166666666668</v>
      </c>
      <c r="Z215">
        <v>70</v>
      </c>
      <c r="AA215">
        <f t="shared" ref="AA215" si="184">AVERAGEIFS(AA$3:AA$196,Z$3:Z$196,"&gt;="&amp;Z214,Z$3:Z$196,"&lt;="&amp;Z215)</f>
        <v>3436.8233333333337</v>
      </c>
      <c r="AB215">
        <v>70</v>
      </c>
      <c r="AC215">
        <f t="shared" ref="AC215" si="185">AVERAGEIFS(AC$3:AC$196,AB$3:AB$196,"&gt;="&amp;AB214,AB$3:AB$196,"&lt;="&amp;AB215)</f>
        <v>1136.0150000000001</v>
      </c>
      <c r="AD215">
        <v>70</v>
      </c>
      <c r="AE215">
        <f t="shared" si="55"/>
        <v>2139.7125000000001</v>
      </c>
      <c r="AF215">
        <v>70</v>
      </c>
      <c r="AG215">
        <f t="shared" si="56"/>
        <v>1781.4299999999998</v>
      </c>
      <c r="AH215">
        <v>70</v>
      </c>
      <c r="AI215">
        <f t="shared" si="57"/>
        <v>2713.66</v>
      </c>
      <c r="AJ215">
        <v>70</v>
      </c>
      <c r="AK215">
        <f t="shared" si="58"/>
        <v>1662.8533333333332</v>
      </c>
      <c r="AL215">
        <v>70</v>
      </c>
      <c r="AM215">
        <f t="shared" ref="AM215" si="186">AVERAGEIFS(AM$3:AM$196,AL$3:AL$196,"&gt;="&amp;AL214,AL$3:AL$196,"&lt;="&amp;AL215)</f>
        <v>3620.1100000000006</v>
      </c>
      <c r="AN215">
        <v>70</v>
      </c>
      <c r="AO215">
        <f t="shared" ref="AO215" si="187">AVERAGEIFS(AO$3:AO$196,AN$3:AN$196,"&gt;="&amp;AN214,AN$3:AN$196,"&lt;="&amp;AN215)</f>
        <v>3330.9874999999997</v>
      </c>
      <c r="AP215">
        <v>70</v>
      </c>
      <c r="AQ215">
        <f t="shared" si="61"/>
        <v>3697.9500000000003</v>
      </c>
      <c r="AR215">
        <v>70</v>
      </c>
      <c r="AS215">
        <f t="shared" si="62"/>
        <v>3559.5759999999996</v>
      </c>
      <c r="AT215">
        <v>70</v>
      </c>
      <c r="AU215">
        <f t="shared" si="63"/>
        <v>3180.2725</v>
      </c>
      <c r="AV215">
        <v>70</v>
      </c>
      <c r="AW215">
        <f t="shared" si="64"/>
        <v>2298.6133333333332</v>
      </c>
      <c r="AZ215" s="2">
        <f t="shared" si="65"/>
        <v>2065.0372430555558</v>
      </c>
      <c r="BA215" s="2">
        <f t="shared" si="66"/>
        <v>1240.8630227168196</v>
      </c>
      <c r="BB215" s="2">
        <f t="shared" si="67"/>
        <v>253.29010386198163</v>
      </c>
    </row>
    <row r="216" spans="2:54" x14ac:dyDescent="0.65">
      <c r="B216">
        <v>75</v>
      </c>
      <c r="C216">
        <f t="shared" si="42"/>
        <v>3586.6119999999996</v>
      </c>
      <c r="D216">
        <v>75</v>
      </c>
      <c r="E216">
        <f t="shared" si="42"/>
        <v>236.42860000000002</v>
      </c>
      <c r="F216">
        <v>75</v>
      </c>
      <c r="G216">
        <f t="shared" ref="G216" si="188">AVERAGEIFS(G$3:G$196,F$3:F$196,"&gt;="&amp;F215,F$3:F$196,"&lt;="&amp;F216)</f>
        <v>230.52144444444446</v>
      </c>
      <c r="H216">
        <v>75</v>
      </c>
      <c r="I216">
        <f t="shared" ref="I216" si="189">AVERAGEIFS(I$3:I$196,H$3:H$196,"&gt;="&amp;H215,H$3:H$196,"&lt;="&amp;H216)</f>
        <v>208.64079999999998</v>
      </c>
      <c r="J216">
        <v>75</v>
      </c>
      <c r="K216">
        <f t="shared" ref="K216" si="190">AVERAGEIFS(K$3:K$196,J$3:J$196,"&gt;="&amp;J215,J$3:J$196,"&lt;="&amp;J216)</f>
        <v>399.11899999999997</v>
      </c>
      <c r="L216">
        <v>75</v>
      </c>
      <c r="M216">
        <f t="shared" ref="M216" si="191">AVERAGEIFS(M$3:M$196,L$3:L$196,"&gt;="&amp;L215,L$3:L$196,"&lt;="&amp;L216)</f>
        <v>2057.8466666666668</v>
      </c>
      <c r="N216">
        <v>75</v>
      </c>
      <c r="O216">
        <f t="shared" ref="O216" si="192">AVERAGEIFS(O$3:O$196,N$3:N$196,"&gt;="&amp;N215,N$3:N$196,"&lt;="&amp;N216)</f>
        <v>1587.712</v>
      </c>
      <c r="P216">
        <v>75</v>
      </c>
      <c r="Q216">
        <f t="shared" ref="Q216" si="193">AVERAGEIFS(Q$3:Q$196,P$3:P$196,"&gt;="&amp;P215,P$3:P$196,"&lt;="&amp;P216)</f>
        <v>1910.2725</v>
      </c>
      <c r="R216">
        <v>75</v>
      </c>
      <c r="S216">
        <f t="shared" si="49"/>
        <v>170.49189999999999</v>
      </c>
      <c r="T216">
        <v>75</v>
      </c>
      <c r="U216">
        <f t="shared" si="50"/>
        <v>2240.2399999999998</v>
      </c>
      <c r="V216">
        <v>75</v>
      </c>
      <c r="W216">
        <f t="shared" si="51"/>
        <v>227.17574999999999</v>
      </c>
      <c r="X216">
        <v>75</v>
      </c>
      <c r="Y216">
        <f t="shared" si="52"/>
        <v>1990.5</v>
      </c>
      <c r="Z216">
        <v>75</v>
      </c>
      <c r="AA216">
        <f t="shared" ref="AA216" si="194">AVERAGEIFS(AA$3:AA$196,Z$3:Z$196,"&gt;="&amp;Z215,Z$3:Z$196,"&lt;="&amp;Z216)</f>
        <v>3236.1499999999996</v>
      </c>
      <c r="AB216">
        <v>75</v>
      </c>
      <c r="AC216">
        <f t="shared" ref="AC216" si="195">AVERAGEIFS(AC$3:AC$196,AB$3:AB$196,"&gt;="&amp;AB215,AB$3:AB$196,"&lt;="&amp;AB216)</f>
        <v>678.54666666666662</v>
      </c>
      <c r="AD216">
        <v>75</v>
      </c>
      <c r="AE216">
        <f t="shared" si="55"/>
        <v>2360.6671428571426</v>
      </c>
      <c r="AF216">
        <v>75</v>
      </c>
      <c r="AG216">
        <f t="shared" si="56"/>
        <v>1498.4625000000001</v>
      </c>
      <c r="AH216">
        <v>75</v>
      </c>
      <c r="AI216">
        <f t="shared" si="57"/>
        <v>1911.6899999999998</v>
      </c>
      <c r="AJ216">
        <v>75</v>
      </c>
      <c r="AK216">
        <f t="shared" si="58"/>
        <v>1018.9933333333333</v>
      </c>
      <c r="AL216">
        <v>75</v>
      </c>
      <c r="AM216">
        <f t="shared" ref="AM216" si="196">AVERAGEIFS(AM$3:AM$196,AL$3:AL$196,"&gt;="&amp;AL215,AL$3:AL$196,"&lt;="&amp;AL216)</f>
        <v>2142.87</v>
      </c>
      <c r="AN216">
        <v>75</v>
      </c>
      <c r="AO216">
        <f t="shared" ref="AO216" si="197">AVERAGEIFS(AO$3:AO$196,AN$3:AN$196,"&gt;="&amp;AN215,AN$3:AN$196,"&lt;="&amp;AN216)</f>
        <v>3002.7999999999997</v>
      </c>
      <c r="AP216">
        <v>75</v>
      </c>
      <c r="AQ216">
        <f t="shared" si="61"/>
        <v>2505.8333333333335</v>
      </c>
      <c r="AR216">
        <v>75</v>
      </c>
      <c r="AS216">
        <f t="shared" si="62"/>
        <v>2950.53</v>
      </c>
      <c r="AT216">
        <v>75</v>
      </c>
      <c r="AU216">
        <f t="shared" si="63"/>
        <v>2035.0549999999998</v>
      </c>
      <c r="AV216">
        <v>75</v>
      </c>
      <c r="AW216">
        <f t="shared" si="64"/>
        <v>1335.5599999999997</v>
      </c>
      <c r="AZ216" s="2">
        <f t="shared" si="65"/>
        <v>1646.7799432208992</v>
      </c>
      <c r="BA216" s="2">
        <f t="shared" si="66"/>
        <v>1031.1686476302334</v>
      </c>
      <c r="BB216" s="2">
        <f t="shared" si="67"/>
        <v>210.48641878748819</v>
      </c>
    </row>
    <row r="217" spans="2:54" x14ac:dyDescent="0.65">
      <c r="B217">
        <v>80</v>
      </c>
      <c r="C217">
        <f t="shared" si="42"/>
        <v>2514.34</v>
      </c>
      <c r="D217">
        <v>80</v>
      </c>
      <c r="E217">
        <f t="shared" si="42"/>
        <v>215.98020000000002</v>
      </c>
      <c r="F217">
        <v>80</v>
      </c>
      <c r="G217">
        <f t="shared" ref="G217" si="198">AVERAGEIFS(G$3:G$196,F$3:F$196,"&gt;="&amp;F216,F$3:F$196,"&lt;="&amp;F217)</f>
        <v>188.05340000000001</v>
      </c>
      <c r="H217">
        <v>80</v>
      </c>
      <c r="I217">
        <f t="shared" ref="I217" si="199">AVERAGEIFS(I$3:I$196,H$3:H$196,"&gt;="&amp;H216,H$3:H$196,"&lt;="&amp;H217)</f>
        <v>261.84499999999997</v>
      </c>
      <c r="J217">
        <v>80</v>
      </c>
      <c r="K217">
        <f t="shared" ref="K217" si="200">AVERAGEIFS(K$3:K$196,J$3:J$196,"&gt;="&amp;J216,J$3:J$196,"&lt;="&amp;J217)</f>
        <v>343.55074999999999</v>
      </c>
      <c r="L217">
        <v>80</v>
      </c>
      <c r="M217">
        <f t="shared" ref="M217" si="201">AVERAGEIFS(M$3:M$196,L$3:L$196,"&gt;="&amp;L216,L$3:L$196,"&lt;="&amp;L217)</f>
        <v>1179.51</v>
      </c>
      <c r="N217">
        <v>80</v>
      </c>
      <c r="O217">
        <f t="shared" ref="O217" si="202">AVERAGEIFS(O$3:O$196,N$3:N$196,"&gt;="&amp;N216,N$3:N$196,"&lt;="&amp;N217)</f>
        <v>969.02199999999993</v>
      </c>
      <c r="P217">
        <v>80</v>
      </c>
      <c r="Q217">
        <f t="shared" ref="Q217" si="203">AVERAGEIFS(Q$3:Q$196,P$3:P$196,"&gt;="&amp;P216,P$3:P$196,"&lt;="&amp;P217)</f>
        <v>1428.1625000000001</v>
      </c>
      <c r="R217">
        <v>80</v>
      </c>
      <c r="S217">
        <f t="shared" si="49"/>
        <v>149.62266</v>
      </c>
      <c r="T217">
        <v>80</v>
      </c>
      <c r="U217">
        <f t="shared" si="50"/>
        <v>1728.6766666666665</v>
      </c>
      <c r="V217">
        <v>80</v>
      </c>
      <c r="W217">
        <f t="shared" si="51"/>
        <v>189.1</v>
      </c>
      <c r="X217">
        <v>80</v>
      </c>
      <c r="Y217">
        <f t="shared" si="52"/>
        <v>1608.7966666666664</v>
      </c>
      <c r="Z217">
        <v>80</v>
      </c>
      <c r="AA217">
        <f t="shared" ref="AA217" si="204">AVERAGEIFS(AA$3:AA$196,Z$3:Z$196,"&gt;="&amp;Z216,Z$3:Z$196,"&lt;="&amp;Z217)</f>
        <v>2601.0733333333337</v>
      </c>
      <c r="AB217">
        <v>80</v>
      </c>
      <c r="AC217">
        <f t="shared" ref="AC217" si="205">AVERAGEIFS(AC$3:AC$196,AB$3:AB$196,"&gt;="&amp;AB216,AB$3:AB$196,"&lt;="&amp;AB217)</f>
        <v>446.75</v>
      </c>
      <c r="AD217">
        <v>80</v>
      </c>
      <c r="AE217">
        <f t="shared" si="55"/>
        <v>1847.51</v>
      </c>
      <c r="AF217">
        <v>80</v>
      </c>
      <c r="AG217">
        <f t="shared" si="56"/>
        <v>901.99250000000006</v>
      </c>
      <c r="AH217">
        <v>80</v>
      </c>
      <c r="AI217">
        <f t="shared" si="57"/>
        <v>1138.4866666666667</v>
      </c>
      <c r="AJ217">
        <v>80</v>
      </c>
      <c r="AK217">
        <f t="shared" si="58"/>
        <v>586.48666666666668</v>
      </c>
      <c r="AL217">
        <v>80</v>
      </c>
      <c r="AM217">
        <f t="shared" ref="AM217" si="206">AVERAGEIFS(AM$3:AM$196,AL$3:AL$196,"&gt;="&amp;AL216,AL$3:AL$196,"&lt;="&amp;AL217)</f>
        <v>1187.58</v>
      </c>
      <c r="AN217">
        <v>80</v>
      </c>
      <c r="AO217">
        <f t="shared" ref="AO217" si="207">AVERAGEIFS(AO$3:AO$196,AN$3:AN$196,"&gt;="&amp;AN216,AN$3:AN$196,"&lt;="&amp;AN217)</f>
        <v>2034.9966666666667</v>
      </c>
      <c r="AP217">
        <v>80</v>
      </c>
      <c r="AQ217">
        <f t="shared" si="61"/>
        <v>1587.4399999999998</v>
      </c>
      <c r="AR217">
        <v>80</v>
      </c>
      <c r="AS217">
        <f t="shared" si="62"/>
        <v>1609.875</v>
      </c>
      <c r="AT217">
        <v>80</v>
      </c>
      <c r="AU217">
        <f t="shared" si="63"/>
        <v>918.71</v>
      </c>
      <c r="AV217">
        <v>80</v>
      </c>
      <c r="AW217">
        <f t="shared" si="64"/>
        <v>774.83333333333337</v>
      </c>
      <c r="AZ217" s="2">
        <f t="shared" si="65"/>
        <v>1100.5164170833332</v>
      </c>
      <c r="BA217" s="2">
        <f t="shared" si="66"/>
        <v>720.75223681149134</v>
      </c>
      <c r="BB217" s="2">
        <f t="shared" si="67"/>
        <v>147.12293426314835</v>
      </c>
    </row>
    <row r="218" spans="2:54" x14ac:dyDescent="0.65">
      <c r="B218">
        <v>85</v>
      </c>
      <c r="C218">
        <f t="shared" si="42"/>
        <v>1208.5725</v>
      </c>
      <c r="D218">
        <v>85</v>
      </c>
      <c r="E218">
        <f t="shared" si="42"/>
        <v>173.34179999999998</v>
      </c>
      <c r="F218">
        <v>85</v>
      </c>
      <c r="G218">
        <f t="shared" ref="G218" si="208">AVERAGEIFS(G$3:G$196,F$3:F$196,"&gt;="&amp;F217,F$3:F$196,"&lt;="&amp;F218)</f>
        <v>141.4314</v>
      </c>
      <c r="H218">
        <v>85</v>
      </c>
      <c r="I218">
        <f t="shared" ref="I218" si="209">AVERAGEIFS(I$3:I$196,H$3:H$196,"&gt;="&amp;H217,H$3:H$196,"&lt;="&amp;H218)</f>
        <v>310.49800000000005</v>
      </c>
      <c r="J218">
        <v>85</v>
      </c>
      <c r="K218">
        <f t="shared" ref="K218" si="210">AVERAGEIFS(K$3:K$196,J$3:J$196,"&gt;="&amp;J217,J$3:J$196,"&lt;="&amp;J218)</f>
        <v>220.59449999999998</v>
      </c>
      <c r="L218">
        <v>85</v>
      </c>
      <c r="M218">
        <f t="shared" ref="M218" si="211">AVERAGEIFS(M$3:M$196,L$3:L$196,"&gt;="&amp;L217,L$3:L$196,"&lt;="&amp;L218)</f>
        <v>656</v>
      </c>
      <c r="N218">
        <v>85</v>
      </c>
      <c r="O218">
        <f t="shared" ref="O218" si="212">AVERAGEIFS(O$3:O$196,N$3:N$196,"&gt;="&amp;N217,N$3:N$196,"&lt;="&amp;N218)</f>
        <v>533.74</v>
      </c>
      <c r="P218">
        <v>85</v>
      </c>
      <c r="Q218">
        <f t="shared" ref="Q218" si="213">AVERAGEIFS(Q$3:Q$196,P$3:P$196,"&gt;="&amp;P217,P$3:P$196,"&lt;="&amp;P218)</f>
        <v>743.59249999999997</v>
      </c>
      <c r="R218">
        <v>85</v>
      </c>
      <c r="S218">
        <f t="shared" si="49"/>
        <v>140.47116666666668</v>
      </c>
      <c r="T218">
        <v>85</v>
      </c>
      <c r="U218">
        <f t="shared" si="50"/>
        <v>1428.14</v>
      </c>
      <c r="V218">
        <v>85</v>
      </c>
      <c r="W218">
        <f t="shared" si="51"/>
        <v>160.15400000000002</v>
      </c>
      <c r="X218">
        <v>85</v>
      </c>
      <c r="Y218">
        <f t="shared" si="52"/>
        <v>995.30000000000018</v>
      </c>
      <c r="Z218">
        <v>85</v>
      </c>
      <c r="AA218">
        <f t="shared" ref="AA218" si="214">AVERAGEIFS(AA$3:AA$196,Z$3:Z$196,"&gt;="&amp;Z217,Z$3:Z$196,"&lt;="&amp;Z218)</f>
        <v>1569.38</v>
      </c>
      <c r="AB218">
        <v>85</v>
      </c>
      <c r="AC218">
        <f t="shared" ref="AC218" si="215">AVERAGEIFS(AC$3:AC$196,AB$3:AB$196,"&gt;="&amp;AB217,AB$3:AB$196,"&lt;="&amp;AB218)</f>
        <v>428.37000000000006</v>
      </c>
      <c r="AD218">
        <v>85</v>
      </c>
      <c r="AE218">
        <f t="shared" si="55"/>
        <v>807.69749999999999</v>
      </c>
      <c r="AF218">
        <v>85</v>
      </c>
      <c r="AG218">
        <f t="shared" si="56"/>
        <v>439.34</v>
      </c>
      <c r="AH218">
        <v>85</v>
      </c>
      <c r="AI218">
        <f t="shared" si="57"/>
        <v>716.81333333333339</v>
      </c>
      <c r="AJ218">
        <v>85</v>
      </c>
      <c r="AK218">
        <f t="shared" si="58"/>
        <v>420.55666666666667</v>
      </c>
      <c r="AL218">
        <v>85</v>
      </c>
      <c r="AM218">
        <f t="shared" ref="AM218" si="216">AVERAGEIFS(AM$3:AM$196,AL$3:AL$196,"&gt;="&amp;AL217,AL$3:AL$196,"&lt;="&amp;AL218)</f>
        <v>824.69666666666672</v>
      </c>
      <c r="AN218">
        <v>85</v>
      </c>
      <c r="AO218">
        <f t="shared" ref="AO218" si="217">AVERAGEIFS(AO$3:AO$196,AN$3:AN$196,"&gt;="&amp;AN217,AN$3:AN$196,"&lt;="&amp;AN218)</f>
        <v>1138.3966666666665</v>
      </c>
      <c r="AP218">
        <v>85</v>
      </c>
      <c r="AQ218">
        <f t="shared" si="61"/>
        <v>744.18666666666661</v>
      </c>
      <c r="AR218">
        <v>85</v>
      </c>
      <c r="AS218">
        <f t="shared" si="62"/>
        <v>591.07600000000002</v>
      </c>
      <c r="AT218">
        <v>85</v>
      </c>
      <c r="AU218">
        <f t="shared" si="63"/>
        <v>617.39250000000004</v>
      </c>
      <c r="AV218">
        <v>85</v>
      </c>
      <c r="AW218">
        <f t="shared" si="64"/>
        <v>543.57333333333338</v>
      </c>
      <c r="AZ218" s="2">
        <f t="shared" si="65"/>
        <v>648.05480000000011</v>
      </c>
      <c r="BA218" s="2">
        <f t="shared" si="66"/>
        <v>390.43458320466715</v>
      </c>
      <c r="BB218" s="2">
        <f t="shared" si="67"/>
        <v>79.697125565638132</v>
      </c>
    </row>
    <row r="219" spans="2:54" x14ac:dyDescent="0.65">
      <c r="B219">
        <v>90</v>
      </c>
      <c r="C219">
        <f t="shared" si="42"/>
        <v>479.97000000000008</v>
      </c>
      <c r="D219">
        <v>90</v>
      </c>
      <c r="E219">
        <f t="shared" si="42"/>
        <v>145.29499999999999</v>
      </c>
      <c r="F219">
        <v>90</v>
      </c>
      <c r="G219">
        <f t="shared" ref="G219" si="218">AVERAGEIFS(G$3:G$196,F$3:F$196,"&gt;="&amp;F218,F$3:F$196,"&lt;="&amp;F219)</f>
        <v>133.50688888888888</v>
      </c>
      <c r="H219">
        <v>90</v>
      </c>
      <c r="I219">
        <f t="shared" ref="I219" si="219">AVERAGEIFS(I$3:I$196,H$3:H$196,"&gt;="&amp;H218,H$3:H$196,"&lt;="&amp;H219)</f>
        <v>278.52625</v>
      </c>
      <c r="J219">
        <v>90</v>
      </c>
      <c r="K219">
        <f t="shared" ref="K219" si="220">AVERAGEIFS(K$3:K$196,J$3:J$196,"&gt;="&amp;J218,J$3:J$196,"&lt;="&amp;J219)</f>
        <v>172.8066666666667</v>
      </c>
      <c r="L219">
        <v>90</v>
      </c>
      <c r="M219">
        <f t="shared" ref="M219" si="221">AVERAGEIFS(M$3:M$196,L$3:L$196,"&gt;="&amp;L218,L$3:L$196,"&lt;="&amp;L219)</f>
        <v>461.17</v>
      </c>
      <c r="N219">
        <v>90</v>
      </c>
      <c r="O219">
        <f t="shared" ref="O219" si="222">AVERAGEIFS(O$3:O$196,N$3:N$196,"&gt;="&amp;N218,N$3:N$196,"&lt;="&amp;N219)</f>
        <v>411.39400000000006</v>
      </c>
      <c r="P219">
        <v>90</v>
      </c>
      <c r="Q219">
        <f t="shared" ref="Q219" si="223">AVERAGEIFS(Q$3:Q$196,P$3:P$196,"&gt;="&amp;P218,P$3:P$196,"&lt;="&amp;P219)</f>
        <v>459.95249999999999</v>
      </c>
      <c r="R219">
        <v>90</v>
      </c>
      <c r="S219">
        <f t="shared" si="49"/>
        <v>137.83492000000001</v>
      </c>
      <c r="T219">
        <v>90</v>
      </c>
      <c r="U219">
        <f t="shared" si="50"/>
        <v>1036.4275</v>
      </c>
      <c r="V219">
        <v>90</v>
      </c>
      <c r="W219">
        <f t="shared" si="51"/>
        <v>147.49250000000001</v>
      </c>
      <c r="X219">
        <v>90</v>
      </c>
      <c r="Y219">
        <f t="shared" si="52"/>
        <v>675.20500000000004</v>
      </c>
      <c r="Z219">
        <v>90</v>
      </c>
      <c r="AA219">
        <f t="shared" ref="AA219" si="224">AVERAGEIFS(AA$3:AA$196,Z$3:Z$196,"&gt;="&amp;Z218,Z$3:Z$196,"&lt;="&amp;Z219)</f>
        <v>952.68</v>
      </c>
      <c r="AB219">
        <v>90</v>
      </c>
      <c r="AC219">
        <f t="shared" ref="AC219" si="225">AVERAGEIFS(AC$3:AC$196,AB$3:AB$196,"&gt;="&amp;AB218,AB$3:AB$196,"&lt;="&amp;AB219)</f>
        <v>413.99399999999997</v>
      </c>
      <c r="AD219">
        <v>90</v>
      </c>
      <c r="AE219">
        <f t="shared" si="55"/>
        <v>363.14142857142861</v>
      </c>
      <c r="AF219">
        <v>90</v>
      </c>
      <c r="AG219">
        <f t="shared" si="56"/>
        <v>323.70750000000004</v>
      </c>
      <c r="AH219">
        <v>90</v>
      </c>
      <c r="AI219">
        <f t="shared" si="57"/>
        <v>472.53666666666669</v>
      </c>
      <c r="AJ219">
        <v>90</v>
      </c>
      <c r="AK219">
        <f t="shared" si="58"/>
        <v>342.13333333333338</v>
      </c>
      <c r="AL219">
        <v>90</v>
      </c>
      <c r="AM219">
        <f t="shared" ref="AM219" si="226">AVERAGEIFS(AM$3:AM$196,AL$3:AL$196,"&gt;="&amp;AL218,AL$3:AL$196,"&lt;="&amp;AL219)</f>
        <v>530.35333333333335</v>
      </c>
      <c r="AN219">
        <v>90</v>
      </c>
      <c r="AO219">
        <f t="shared" ref="AO219" si="227">AVERAGEIFS(AO$3:AO$196,AN$3:AN$196,"&gt;="&amp;AN218,AN$3:AN$196,"&lt;="&amp;AN219)</f>
        <v>629.41999999999996</v>
      </c>
      <c r="AP219">
        <v>90</v>
      </c>
      <c r="AQ219">
        <f t="shared" si="61"/>
        <v>481.74333333333334</v>
      </c>
      <c r="AR219">
        <v>90</v>
      </c>
      <c r="AS219">
        <f t="shared" si="62"/>
        <v>375.76799999999997</v>
      </c>
      <c r="AT219">
        <v>90</v>
      </c>
      <c r="AU219">
        <f t="shared" si="63"/>
        <v>432.86250000000001</v>
      </c>
      <c r="AV219">
        <v>90</v>
      </c>
      <c r="AW219">
        <f t="shared" si="64"/>
        <v>390.14333333333337</v>
      </c>
      <c r="AZ219" s="2">
        <f t="shared" si="65"/>
        <v>427.00269392195764</v>
      </c>
      <c r="BA219" s="2">
        <f t="shared" si="66"/>
        <v>224.66714682640239</v>
      </c>
      <c r="BB219" s="2">
        <f t="shared" si="67"/>
        <v>45.859989307636248</v>
      </c>
    </row>
    <row r="220" spans="2:54" x14ac:dyDescent="0.65">
      <c r="B220">
        <v>95</v>
      </c>
      <c r="C220">
        <f t="shared" si="42"/>
        <v>321.57499999999999</v>
      </c>
      <c r="D220">
        <v>95</v>
      </c>
      <c r="E220">
        <f t="shared" si="42"/>
        <v>142.08099999999996</v>
      </c>
      <c r="F220">
        <v>95</v>
      </c>
      <c r="G220">
        <f t="shared" ref="G220" si="228">AVERAGEIFS(G$3:G$196,F$3:F$196,"&gt;="&amp;F219,F$3:F$196,"&lt;="&amp;F220)</f>
        <v>131.83360000000002</v>
      </c>
      <c r="H220">
        <v>95</v>
      </c>
      <c r="I220">
        <f t="shared" ref="I220" si="229">AVERAGEIFS(I$3:I$196,H$3:H$196,"&gt;="&amp;H219,H$3:H$196,"&lt;="&amp;H220)</f>
        <v>198.14949999999999</v>
      </c>
      <c r="J220">
        <v>95</v>
      </c>
      <c r="K220">
        <f t="shared" ref="K220" si="230">AVERAGEIFS(K$3:K$196,J$3:J$196,"&gt;="&amp;J219,J$3:J$196,"&lt;="&amp;J220)</f>
        <v>154.53225</v>
      </c>
      <c r="L220">
        <v>95</v>
      </c>
      <c r="M220">
        <f t="shared" ref="M220" si="231">AVERAGEIFS(M$3:M$196,L$3:L$196,"&gt;="&amp;L219,L$3:L$196,"&lt;="&amp;L220)</f>
        <v>373.32666666666665</v>
      </c>
      <c r="N220">
        <v>95</v>
      </c>
      <c r="O220">
        <f t="shared" ref="O220" si="232">AVERAGEIFS(O$3:O$196,N$3:N$196,"&gt;="&amp;N219,N$3:N$196,"&lt;="&amp;N220)</f>
        <v>356.16500000000002</v>
      </c>
      <c r="P220">
        <v>95</v>
      </c>
      <c r="Q220">
        <f t="shared" ref="Q220" si="233">AVERAGEIFS(Q$3:Q$196,P$3:P$196,"&gt;="&amp;P219,P$3:P$196,"&lt;="&amp;P220)</f>
        <v>382.89750000000004</v>
      </c>
      <c r="R220">
        <v>95</v>
      </c>
      <c r="S220">
        <f t="shared" si="49"/>
        <v>136.23326000000003</v>
      </c>
      <c r="T220">
        <v>95</v>
      </c>
      <c r="U220">
        <f t="shared" si="50"/>
        <v>748.82</v>
      </c>
      <c r="V220">
        <v>95</v>
      </c>
      <c r="W220">
        <f t="shared" si="51"/>
        <v>141.51525000000001</v>
      </c>
      <c r="X220">
        <v>95</v>
      </c>
      <c r="Y220">
        <f t="shared" si="52"/>
        <v>509.78666666666669</v>
      </c>
      <c r="Z220">
        <v>95</v>
      </c>
      <c r="AA220">
        <f t="shared" ref="AA220" si="234">AVERAGEIFS(AA$3:AA$196,Z$3:Z$196,"&gt;="&amp;Z219,Z$3:Z$196,"&lt;="&amp;Z220)</f>
        <v>572.24</v>
      </c>
      <c r="AB220">
        <v>95</v>
      </c>
      <c r="AC220">
        <f t="shared" ref="AC220" si="235">AVERAGEIFS(AC$3:AC$196,AB$3:AB$196,"&gt;="&amp;AB219,AB$3:AB$196,"&lt;="&amp;AB220)</f>
        <v>422.9083333333333</v>
      </c>
      <c r="AD220">
        <v>95</v>
      </c>
      <c r="AE220">
        <f t="shared" si="55"/>
        <v>268.61750000000001</v>
      </c>
      <c r="AF220">
        <v>95</v>
      </c>
      <c r="AG220">
        <f t="shared" si="56"/>
        <v>294.5675</v>
      </c>
      <c r="AH220">
        <v>95</v>
      </c>
      <c r="AI220">
        <f t="shared" si="57"/>
        <v>364.14333333333337</v>
      </c>
      <c r="AJ220">
        <v>95</v>
      </c>
      <c r="AK220">
        <f t="shared" si="58"/>
        <v>316.00333333333333</v>
      </c>
      <c r="AL220">
        <v>95</v>
      </c>
      <c r="AM220">
        <f t="shared" ref="AM220" si="236">AVERAGEIFS(AM$3:AM$196,AL$3:AL$196,"&gt;="&amp;AL219,AL$3:AL$196,"&lt;="&amp;AL220)</f>
        <v>403.09999999999997</v>
      </c>
      <c r="AN220">
        <v>95</v>
      </c>
      <c r="AO220">
        <f t="shared" ref="AO220" si="237">AVERAGEIFS(AO$3:AO$196,AN$3:AN$196,"&gt;="&amp;AN219,AN$3:AN$196,"&lt;="&amp;AN220)</f>
        <v>398.73666666666668</v>
      </c>
      <c r="AP220">
        <v>95</v>
      </c>
      <c r="AQ220">
        <f t="shared" si="61"/>
        <v>393.12666666666672</v>
      </c>
      <c r="AR220">
        <v>95</v>
      </c>
      <c r="AS220">
        <f t="shared" si="62"/>
        <v>307.57</v>
      </c>
      <c r="AT220">
        <v>95</v>
      </c>
      <c r="AU220">
        <f t="shared" si="63"/>
        <v>364.13</v>
      </c>
      <c r="AV220">
        <v>95</v>
      </c>
      <c r="AW220">
        <f t="shared" si="64"/>
        <v>328.36666666666662</v>
      </c>
      <c r="AZ220" s="2">
        <f t="shared" si="65"/>
        <v>334.60107055555562</v>
      </c>
      <c r="BA220" s="2">
        <f t="shared" si="66"/>
        <v>144.03506111498336</v>
      </c>
      <c r="BB220" s="2">
        <f t="shared" si="67"/>
        <v>29.401033733524997</v>
      </c>
    </row>
    <row r="221" spans="2:54" x14ac:dyDescent="0.65">
      <c r="B221">
        <v>100</v>
      </c>
      <c r="C221">
        <f t="shared" si="42"/>
        <v>249.27799999999996</v>
      </c>
      <c r="D221">
        <v>100</v>
      </c>
      <c r="E221">
        <f t="shared" si="42"/>
        <v>139.55239999999998</v>
      </c>
      <c r="F221">
        <v>100</v>
      </c>
      <c r="G221">
        <f t="shared" ref="G221" si="238">AVERAGEIFS(G$3:G$196,F$3:F$196,"&gt;="&amp;F220,F$3:F$196,"&lt;="&amp;F221)</f>
        <v>131.7903</v>
      </c>
      <c r="H221">
        <v>100</v>
      </c>
      <c r="I221">
        <f t="shared" ref="I221" si="239">AVERAGEIFS(I$3:I$196,H$3:H$196,"&gt;="&amp;H220,H$3:H$196,"&lt;="&amp;H221)</f>
        <v>157.47340000000003</v>
      </c>
      <c r="J221">
        <v>100</v>
      </c>
      <c r="K221">
        <f t="shared" ref="K221" si="240">AVERAGEIFS(K$3:K$196,J$3:J$196,"&gt;="&amp;J220,J$3:J$196,"&lt;="&amp;J221)</f>
        <v>144.36150000000001</v>
      </c>
      <c r="L221">
        <v>100</v>
      </c>
      <c r="M221">
        <f t="shared" ref="M221" si="241">AVERAGEIFS(M$3:M$196,L$3:L$196,"&gt;="&amp;L220,L$3:L$196,"&lt;="&amp;L221)</f>
        <v>318.83999999999997</v>
      </c>
      <c r="N221">
        <v>100</v>
      </c>
      <c r="O221">
        <f t="shared" ref="O221" si="242">AVERAGEIFS(O$3:O$196,N$3:N$196,"&gt;="&amp;N220,N$3:N$196,"&lt;="&amp;N221)</f>
        <v>316.10400000000004</v>
      </c>
      <c r="P221">
        <v>100</v>
      </c>
      <c r="Q221">
        <f t="shared" ref="Q221" si="243">AVERAGEIFS(Q$3:Q$196,P$3:P$196,"&gt;="&amp;P220,P$3:P$196,"&lt;="&amp;P221)</f>
        <v>312.90500000000003</v>
      </c>
      <c r="R221">
        <v>100</v>
      </c>
      <c r="S221">
        <f t="shared" si="49"/>
        <v>138.12394999999998</v>
      </c>
      <c r="T221">
        <v>100</v>
      </c>
      <c r="U221">
        <f t="shared" si="50"/>
        <v>501.1</v>
      </c>
      <c r="V221">
        <v>100</v>
      </c>
      <c r="W221">
        <f t="shared" si="51"/>
        <v>142.32075</v>
      </c>
      <c r="X221">
        <v>100</v>
      </c>
      <c r="Y221">
        <f t="shared" si="52"/>
        <v>402</v>
      </c>
      <c r="Z221">
        <v>100</v>
      </c>
      <c r="AA221">
        <f t="shared" ref="AA221" si="244">AVERAGEIFS(AA$3:AA$196,Z$3:Z$196,"&gt;="&amp;Z220,Z$3:Z$196,"&lt;="&amp;Z221)</f>
        <v>438.5</v>
      </c>
      <c r="AB221">
        <v>100</v>
      </c>
      <c r="AC221">
        <f t="shared" ref="AC221" si="245">AVERAGEIFS(AC$3:AC$196,AB$3:AB$196,"&gt;="&amp;AB220,AB$3:AB$196,"&lt;="&amp;AB221)</f>
        <v>353.99499999999995</v>
      </c>
      <c r="AD221">
        <v>100</v>
      </c>
      <c r="AE221">
        <f t="shared" si="55"/>
        <v>244.28750000000002</v>
      </c>
      <c r="AF221">
        <v>100</v>
      </c>
      <c r="AG221">
        <f t="shared" si="56"/>
        <v>270.87600000000003</v>
      </c>
      <c r="AH221">
        <v>100</v>
      </c>
      <c r="AI221">
        <f t="shared" si="57"/>
        <v>315.54333333333335</v>
      </c>
      <c r="AJ221">
        <v>100</v>
      </c>
      <c r="AK221">
        <f t="shared" si="58"/>
        <v>276.88749999999999</v>
      </c>
      <c r="AL221">
        <v>100</v>
      </c>
      <c r="AM221">
        <f t="shared" ref="AM221" si="246">AVERAGEIFS(AM$3:AM$196,AL$3:AL$196,"&gt;="&amp;AL220,AL$3:AL$196,"&lt;="&amp;AL221)</f>
        <v>347.13333333333338</v>
      </c>
      <c r="AN221">
        <v>100</v>
      </c>
      <c r="AO221">
        <f t="shared" ref="AO221" si="247">AVERAGEIFS(AO$3:AO$196,AN$3:AN$196,"&gt;="&amp;AN220,AN$3:AN$196,"&lt;="&amp;AN221)</f>
        <v>301.94499999999999</v>
      </c>
      <c r="AP221">
        <v>100</v>
      </c>
      <c r="AQ221">
        <f t="shared" si="61"/>
        <v>342.49333333333334</v>
      </c>
      <c r="AR221">
        <v>100</v>
      </c>
      <c r="AS221">
        <f t="shared" si="62"/>
        <v>269.32666666666665</v>
      </c>
      <c r="AT221">
        <v>100</v>
      </c>
      <c r="AU221">
        <f t="shared" si="63"/>
        <v>312.46500000000003</v>
      </c>
      <c r="AV221">
        <v>100</v>
      </c>
      <c r="AW221">
        <f t="shared" si="64"/>
        <v>292.09333333333331</v>
      </c>
      <c r="AZ221" s="2">
        <f t="shared" si="65"/>
        <v>279.97480416666662</v>
      </c>
      <c r="BA221" s="2">
        <f t="shared" si="66"/>
        <v>97.089221909103017</v>
      </c>
      <c r="BB221" s="2">
        <f t="shared" si="67"/>
        <v>19.818254433428972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86"/>
  <sheetViews>
    <sheetView topLeftCell="AG159" workbookViewId="0">
      <selection activeCell="AY166" sqref="AY166:BB186"/>
    </sheetView>
  </sheetViews>
  <sheetFormatPr defaultRowHeight="14.25" x14ac:dyDescent="0.65"/>
  <sheetData>
    <row r="1" spans="1:49" x14ac:dyDescent="0.65">
      <c r="B1">
        <v>2</v>
      </c>
      <c r="C1" t="s">
        <v>3</v>
      </c>
      <c r="D1">
        <v>3</v>
      </c>
      <c r="E1" t="s">
        <v>3</v>
      </c>
      <c r="F1">
        <v>4</v>
      </c>
      <c r="G1" t="s">
        <v>3</v>
      </c>
      <c r="H1">
        <v>5</v>
      </c>
      <c r="I1" t="s">
        <v>3</v>
      </c>
      <c r="J1">
        <v>6</v>
      </c>
      <c r="K1" t="s">
        <v>3</v>
      </c>
      <c r="L1">
        <v>13</v>
      </c>
      <c r="M1" t="s">
        <v>3</v>
      </c>
      <c r="N1">
        <v>15</v>
      </c>
      <c r="O1" t="s">
        <v>3</v>
      </c>
      <c r="P1">
        <v>17</v>
      </c>
      <c r="Q1" t="s">
        <v>3</v>
      </c>
      <c r="R1">
        <v>19</v>
      </c>
      <c r="S1" t="s">
        <v>3</v>
      </c>
      <c r="T1">
        <v>22</v>
      </c>
      <c r="U1" t="s">
        <v>3</v>
      </c>
      <c r="V1">
        <v>24</v>
      </c>
      <c r="W1" t="s">
        <v>3</v>
      </c>
      <c r="X1" t="s">
        <v>4</v>
      </c>
      <c r="Y1" t="s">
        <v>3</v>
      </c>
      <c r="Z1" t="s">
        <v>5</v>
      </c>
      <c r="AA1" t="s">
        <v>3</v>
      </c>
      <c r="AB1">
        <v>26</v>
      </c>
      <c r="AC1" t="s">
        <v>3</v>
      </c>
      <c r="AD1">
        <v>28</v>
      </c>
      <c r="AE1" t="s">
        <v>3</v>
      </c>
      <c r="AF1">
        <v>29</v>
      </c>
      <c r="AG1" t="s">
        <v>3</v>
      </c>
      <c r="AH1">
        <v>30</v>
      </c>
      <c r="AI1" t="s">
        <v>3</v>
      </c>
      <c r="AJ1">
        <v>31</v>
      </c>
      <c r="AK1" t="s">
        <v>3</v>
      </c>
      <c r="AL1">
        <v>33</v>
      </c>
      <c r="AM1" t="s">
        <v>3</v>
      </c>
      <c r="AN1">
        <v>34</v>
      </c>
      <c r="AO1" t="s">
        <v>3</v>
      </c>
      <c r="AP1">
        <v>35</v>
      </c>
      <c r="AQ1" t="s">
        <v>3</v>
      </c>
      <c r="AR1">
        <v>36</v>
      </c>
      <c r="AS1" t="s">
        <v>3</v>
      </c>
      <c r="AT1" t="s">
        <v>6</v>
      </c>
      <c r="AU1" t="s">
        <v>3</v>
      </c>
      <c r="AV1" t="s">
        <v>7</v>
      </c>
      <c r="AW1" t="s">
        <v>3</v>
      </c>
    </row>
    <row r="2" spans="1:49" x14ac:dyDescent="0.65">
      <c r="A2" t="s">
        <v>0</v>
      </c>
      <c r="B2" t="s">
        <v>0</v>
      </c>
      <c r="C2" t="s">
        <v>1</v>
      </c>
      <c r="D2" t="s">
        <v>0</v>
      </c>
      <c r="E2" t="s">
        <v>1</v>
      </c>
      <c r="F2" t="s">
        <v>0</v>
      </c>
      <c r="G2" t="s">
        <v>1</v>
      </c>
      <c r="H2" t="s">
        <v>0</v>
      </c>
      <c r="I2" t="s">
        <v>1</v>
      </c>
      <c r="J2" t="s">
        <v>0</v>
      </c>
      <c r="K2" t="s">
        <v>1</v>
      </c>
      <c r="L2" t="s">
        <v>0</v>
      </c>
      <c r="M2" t="s">
        <v>1</v>
      </c>
      <c r="N2" t="s">
        <v>0</v>
      </c>
      <c r="O2" t="s">
        <v>1</v>
      </c>
      <c r="P2" t="s">
        <v>0</v>
      </c>
      <c r="Q2" t="s">
        <v>1</v>
      </c>
      <c r="R2" t="s">
        <v>0</v>
      </c>
      <c r="S2" t="s">
        <v>1</v>
      </c>
      <c r="T2" t="s">
        <v>0</v>
      </c>
      <c r="U2" t="s">
        <v>1</v>
      </c>
      <c r="V2" t="s">
        <v>0</v>
      </c>
      <c r="W2" t="s">
        <v>1</v>
      </c>
      <c r="X2" t="s">
        <v>0</v>
      </c>
      <c r="Y2" t="s">
        <v>1</v>
      </c>
      <c r="Z2" t="s">
        <v>0</v>
      </c>
      <c r="AA2" t="s">
        <v>1</v>
      </c>
      <c r="AB2" t="s">
        <v>0</v>
      </c>
      <c r="AC2" t="s">
        <v>1</v>
      </c>
      <c r="AD2" t="s">
        <v>0</v>
      </c>
      <c r="AE2" t="s">
        <v>1</v>
      </c>
      <c r="AF2" t="s">
        <v>0</v>
      </c>
      <c r="AG2" t="s">
        <v>1</v>
      </c>
      <c r="AH2" t="s">
        <v>0</v>
      </c>
      <c r="AI2" t="s">
        <v>1</v>
      </c>
      <c r="AJ2" t="s">
        <v>0</v>
      </c>
      <c r="AK2" t="s">
        <v>1</v>
      </c>
      <c r="AL2" t="s">
        <v>0</v>
      </c>
      <c r="AM2" t="s">
        <v>1</v>
      </c>
      <c r="AN2" t="s">
        <v>0</v>
      </c>
      <c r="AO2" t="s">
        <v>1</v>
      </c>
      <c r="AP2" t="s">
        <v>0</v>
      </c>
      <c r="AQ2" t="s">
        <v>1</v>
      </c>
      <c r="AR2" t="s">
        <v>0</v>
      </c>
      <c r="AS2" t="s">
        <v>1</v>
      </c>
      <c r="AT2" t="s">
        <v>0</v>
      </c>
      <c r="AU2" t="s">
        <v>1</v>
      </c>
      <c r="AV2" t="s">
        <v>0</v>
      </c>
      <c r="AW2" t="s">
        <v>1</v>
      </c>
    </row>
    <row r="3" spans="1:49" x14ac:dyDescent="0.65">
      <c r="A3">
        <v>0</v>
      </c>
      <c r="B3">
        <f>($A3/6.71)*100</f>
        <v>0</v>
      </c>
      <c r="C3">
        <v>22128</v>
      </c>
      <c r="D3">
        <f>($A3/6.49)*100</f>
        <v>0</v>
      </c>
      <c r="E3">
        <v>18080</v>
      </c>
      <c r="F3">
        <f>($A3/17.16)*100</f>
        <v>0</v>
      </c>
      <c r="G3">
        <v>20832</v>
      </c>
      <c r="H3">
        <f>($A3/5.94)*100</f>
        <v>0</v>
      </c>
      <c r="I3">
        <v>18304</v>
      </c>
      <c r="J3">
        <f>($A3/5.94)*100</f>
        <v>0</v>
      </c>
      <c r="K3">
        <v>24144</v>
      </c>
      <c r="L3">
        <f>($A3/5.83)*100</f>
        <v>0</v>
      </c>
      <c r="M3">
        <v>20400</v>
      </c>
      <c r="N3">
        <f>($A3/6.82)*100</f>
        <v>0</v>
      </c>
      <c r="O3">
        <v>12800</v>
      </c>
      <c r="P3">
        <f>($A3/6.49)*100</f>
        <v>0</v>
      </c>
      <c r="Q3">
        <v>26336</v>
      </c>
      <c r="R3">
        <f>($A3/10.45)*100</f>
        <v>0</v>
      </c>
      <c r="S3">
        <v>10304</v>
      </c>
      <c r="T3">
        <f>($A3/5.17)*100</f>
        <v>0</v>
      </c>
      <c r="U3">
        <v>19808</v>
      </c>
      <c r="V3">
        <f>($A3/4.62)*100</f>
        <v>0</v>
      </c>
      <c r="W3">
        <v>31392</v>
      </c>
      <c r="X3">
        <f>($A3/5.72)*100</f>
        <v>0</v>
      </c>
      <c r="Y3">
        <v>29216</v>
      </c>
      <c r="Z3">
        <f>($A3/5.06)*100</f>
        <v>0</v>
      </c>
      <c r="AA3">
        <v>14880</v>
      </c>
      <c r="AB3">
        <f>($A3/11.33)*100</f>
        <v>0</v>
      </c>
      <c r="AC3">
        <v>20064</v>
      </c>
      <c r="AD3">
        <f>($A3/17.38)*100</f>
        <v>0</v>
      </c>
      <c r="AE3">
        <v>13312</v>
      </c>
      <c r="AF3">
        <f>($A3/8.91)*100</f>
        <v>0</v>
      </c>
      <c r="AG3">
        <v>9040</v>
      </c>
      <c r="AH3">
        <f>($A3/5.83)*100</f>
        <v>0</v>
      </c>
      <c r="AI3">
        <v>27264</v>
      </c>
      <c r="AJ3">
        <f>($A3/6.93)*100</f>
        <v>0</v>
      </c>
      <c r="AK3">
        <v>18368</v>
      </c>
      <c r="AL3">
        <f>($A3/4.95)*100</f>
        <v>0</v>
      </c>
      <c r="AM3">
        <v>40592</v>
      </c>
      <c r="AN3">
        <f>($A3/5.61)*100</f>
        <v>0</v>
      </c>
      <c r="AO3">
        <v>14560</v>
      </c>
      <c r="AP3">
        <f>($A3/5.5)*100</f>
        <v>0</v>
      </c>
      <c r="AQ3">
        <v>13488</v>
      </c>
      <c r="AR3">
        <f>($A3/9.68)*100</f>
        <v>0</v>
      </c>
      <c r="AS3">
        <v>17632</v>
      </c>
      <c r="AT3">
        <f>($A3/7.37)*100</f>
        <v>0</v>
      </c>
      <c r="AU3">
        <v>10272</v>
      </c>
      <c r="AV3">
        <f>($A3/5.5)*100</f>
        <v>0</v>
      </c>
      <c r="AW3">
        <v>19664</v>
      </c>
    </row>
    <row r="4" spans="1:49" x14ac:dyDescent="0.65">
      <c r="A4">
        <v>0.11</v>
      </c>
      <c r="B4">
        <f t="shared" ref="B4:B64" si="0">($A4/6.71)*100</f>
        <v>1.639344262295082</v>
      </c>
      <c r="C4">
        <v>23578.78</v>
      </c>
      <c r="D4">
        <f t="shared" ref="D4:D62" si="1">($A4/6.49)*100</f>
        <v>1.6949152542372881</v>
      </c>
      <c r="E4">
        <v>18328.48</v>
      </c>
      <c r="F4">
        <f t="shared" ref="F4:F67" si="2">($A4/17.16)*100</f>
        <v>0.64102564102564097</v>
      </c>
      <c r="G4">
        <v>18654.88</v>
      </c>
      <c r="H4">
        <f t="shared" ref="H4:J57" si="3">($A4/5.94)*100</f>
        <v>1.8518518518518516</v>
      </c>
      <c r="I4">
        <v>19224.34</v>
      </c>
      <c r="J4">
        <f t="shared" si="3"/>
        <v>1.8518518518518516</v>
      </c>
      <c r="K4">
        <v>22076.95</v>
      </c>
      <c r="L4">
        <f t="shared" ref="L4:L56" si="4">($A4/5.83)*100</f>
        <v>1.8867924528301887</v>
      </c>
      <c r="M4">
        <v>20173.759999999998</v>
      </c>
      <c r="N4">
        <f t="shared" ref="N4:N65" si="5">($A4/6.82)*100</f>
        <v>1.6129032258064515</v>
      </c>
      <c r="O4">
        <v>11992.67</v>
      </c>
      <c r="P4">
        <f t="shared" ref="P4:P62" si="6">($A4/6.49)*100</f>
        <v>1.6949152542372881</v>
      </c>
      <c r="Q4">
        <v>27293.13</v>
      </c>
      <c r="R4">
        <f t="shared" ref="R4:R67" si="7">($A4/10.45)*100</f>
        <v>1.0526315789473686</v>
      </c>
      <c r="S4">
        <v>11496.49</v>
      </c>
      <c r="T4">
        <f t="shared" ref="T4:T50" si="8">($A4/5.17)*100</f>
        <v>2.1276595744680851</v>
      </c>
      <c r="U4">
        <v>19830.95</v>
      </c>
      <c r="V4">
        <f t="shared" ref="V4:V44" si="9">($A4/4.62)*100</f>
        <v>2.3809523809523809</v>
      </c>
      <c r="W4">
        <v>34048</v>
      </c>
      <c r="X4">
        <f t="shared" ref="X4:X55" si="10">($A4/5.72)*100</f>
        <v>1.9230769230769231</v>
      </c>
      <c r="Y4">
        <v>28712.2</v>
      </c>
      <c r="Z4">
        <f t="shared" ref="Z4:Z49" si="11">($A4/5.06)*100</f>
        <v>2.1739130434782612</v>
      </c>
      <c r="AA4">
        <v>16108.39</v>
      </c>
      <c r="AB4">
        <f t="shared" ref="AB4:AB67" si="12">($A4/11.33)*100</f>
        <v>0.97087378640776689</v>
      </c>
      <c r="AC4">
        <v>20518.400000000001</v>
      </c>
      <c r="AD4">
        <f t="shared" ref="AD4:AD67" si="13">($A4/17.38)*100</f>
        <v>0.63291139240506333</v>
      </c>
      <c r="AE4">
        <v>14306.25</v>
      </c>
      <c r="AF4">
        <f t="shared" ref="AF4:AF67" si="14">($A4/8.91)*100</f>
        <v>1.2345679012345678</v>
      </c>
      <c r="AG4">
        <v>9120.4500000000007</v>
      </c>
      <c r="AH4">
        <f t="shared" ref="AH4:AH56" si="15">($A4/5.83)*100</f>
        <v>1.8867924528301887</v>
      </c>
      <c r="AI4">
        <v>26777.91</v>
      </c>
      <c r="AJ4">
        <f t="shared" ref="AJ4:AJ66" si="16">($A4/6.93)*100</f>
        <v>1.5873015873015872</v>
      </c>
      <c r="AK4">
        <v>18755.57</v>
      </c>
      <c r="AL4">
        <f t="shared" ref="AL4:AL48" si="17">($A4/4.95)*100</f>
        <v>2.2222222222222223</v>
      </c>
      <c r="AM4">
        <v>39456.44</v>
      </c>
      <c r="AN4">
        <f t="shared" ref="AN4:AN54" si="18">($A4/5.61)*100</f>
        <v>1.9607843137254901</v>
      </c>
      <c r="AO4">
        <v>15056</v>
      </c>
      <c r="AP4">
        <f t="shared" ref="AP4:AP53" si="19">($A4/5.5)*100</f>
        <v>2</v>
      </c>
      <c r="AQ4">
        <v>13309.26</v>
      </c>
      <c r="AR4">
        <f t="shared" ref="AR4:AR67" si="20">($A4/9.68)*100</f>
        <v>1.1363636363636365</v>
      </c>
      <c r="AS4">
        <v>16564.12</v>
      </c>
      <c r="AT4">
        <f t="shared" ref="AT4:AT67" si="21">($A4/7.37)*100</f>
        <v>1.4925373134328357</v>
      </c>
      <c r="AU4">
        <v>10825.99</v>
      </c>
      <c r="AV4">
        <f t="shared" ref="AV4:AV53" si="22">($A4/5.5)*100</f>
        <v>2</v>
      </c>
      <c r="AW4">
        <v>21897.38</v>
      </c>
    </row>
    <row r="5" spans="1:49" x14ac:dyDescent="0.65">
      <c r="A5">
        <v>0.22</v>
      </c>
      <c r="B5">
        <f t="shared" si="0"/>
        <v>3.278688524590164</v>
      </c>
      <c r="C5">
        <v>22632</v>
      </c>
      <c r="D5">
        <f t="shared" si="1"/>
        <v>3.3898305084745761</v>
      </c>
      <c r="E5">
        <v>16719.599999999999</v>
      </c>
      <c r="F5">
        <f t="shared" si="2"/>
        <v>1.2820512820512819</v>
      </c>
      <c r="G5">
        <v>17277.09</v>
      </c>
      <c r="H5">
        <f t="shared" si="3"/>
        <v>3.7037037037037033</v>
      </c>
      <c r="I5">
        <v>18675.48</v>
      </c>
      <c r="J5">
        <f t="shared" si="3"/>
        <v>3.7037037037037033</v>
      </c>
      <c r="K5">
        <v>21832.27</v>
      </c>
      <c r="L5">
        <f t="shared" si="4"/>
        <v>3.7735849056603774</v>
      </c>
      <c r="M5">
        <v>19222.88</v>
      </c>
      <c r="N5">
        <f t="shared" si="5"/>
        <v>3.225806451612903</v>
      </c>
      <c r="O5">
        <v>12117.08</v>
      </c>
      <c r="P5">
        <f t="shared" si="6"/>
        <v>3.3898305084745761</v>
      </c>
      <c r="Q5">
        <v>26301.01</v>
      </c>
      <c r="R5">
        <f t="shared" si="7"/>
        <v>2.1052631578947372</v>
      </c>
      <c r="S5">
        <v>11235.67</v>
      </c>
      <c r="T5">
        <f t="shared" si="8"/>
        <v>4.2553191489361701</v>
      </c>
      <c r="U5">
        <v>17745.189999999999</v>
      </c>
      <c r="V5">
        <f t="shared" si="9"/>
        <v>4.7619047619047619</v>
      </c>
      <c r="W5">
        <v>31712</v>
      </c>
      <c r="X5">
        <f t="shared" si="10"/>
        <v>3.8461538461538463</v>
      </c>
      <c r="Y5">
        <v>26472.66</v>
      </c>
      <c r="Z5">
        <f t="shared" si="11"/>
        <v>4.3478260869565224</v>
      </c>
      <c r="AA5">
        <v>18291.34</v>
      </c>
      <c r="AB5">
        <f t="shared" si="12"/>
        <v>1.9417475728155338</v>
      </c>
      <c r="AC5">
        <v>20395.52</v>
      </c>
      <c r="AD5">
        <f t="shared" si="13"/>
        <v>1.2658227848101267</v>
      </c>
      <c r="AE5">
        <v>14193.09</v>
      </c>
      <c r="AF5">
        <f t="shared" si="14"/>
        <v>2.4691358024691357</v>
      </c>
      <c r="AG5">
        <v>9268.2900000000009</v>
      </c>
      <c r="AH5">
        <f t="shared" si="15"/>
        <v>3.7735849056603774</v>
      </c>
      <c r="AI5">
        <v>26435.16</v>
      </c>
      <c r="AJ5">
        <f t="shared" si="16"/>
        <v>3.1746031746031744</v>
      </c>
      <c r="AK5">
        <v>17797.87</v>
      </c>
      <c r="AL5">
        <f t="shared" si="17"/>
        <v>4.4444444444444446</v>
      </c>
      <c r="AM5">
        <v>39064.39</v>
      </c>
      <c r="AN5">
        <f t="shared" si="18"/>
        <v>3.9215686274509802</v>
      </c>
      <c r="AO5">
        <v>15872</v>
      </c>
      <c r="AP5">
        <f t="shared" si="19"/>
        <v>4</v>
      </c>
      <c r="AQ5">
        <v>13491.48</v>
      </c>
      <c r="AR5">
        <f t="shared" si="20"/>
        <v>2.2727272727272729</v>
      </c>
      <c r="AS5">
        <v>16094.2</v>
      </c>
      <c r="AT5">
        <f t="shared" si="21"/>
        <v>2.9850746268656714</v>
      </c>
      <c r="AU5">
        <v>11493.46</v>
      </c>
      <c r="AV5">
        <f t="shared" si="22"/>
        <v>4</v>
      </c>
      <c r="AW5">
        <v>21842.5</v>
      </c>
    </row>
    <row r="6" spans="1:49" x14ac:dyDescent="0.65">
      <c r="A6">
        <v>0.33</v>
      </c>
      <c r="B6">
        <f t="shared" si="0"/>
        <v>4.9180327868852469</v>
      </c>
      <c r="C6">
        <v>21122.92</v>
      </c>
      <c r="D6">
        <f t="shared" si="1"/>
        <v>5.0847457627118651</v>
      </c>
      <c r="E6">
        <v>15570.07</v>
      </c>
      <c r="F6">
        <f t="shared" si="2"/>
        <v>1.9230769230769231</v>
      </c>
      <c r="G6">
        <v>16218.49</v>
      </c>
      <c r="H6">
        <f t="shared" si="3"/>
        <v>5.5555555555555554</v>
      </c>
      <c r="I6">
        <v>17317.79</v>
      </c>
      <c r="J6">
        <f t="shared" si="3"/>
        <v>5.5555555555555554</v>
      </c>
      <c r="K6">
        <v>21660.5</v>
      </c>
      <c r="L6">
        <f t="shared" si="4"/>
        <v>5.6603773584905666</v>
      </c>
      <c r="M6">
        <v>15665.31</v>
      </c>
      <c r="N6">
        <f t="shared" si="5"/>
        <v>4.838709677419355</v>
      </c>
      <c r="O6">
        <v>11504.85</v>
      </c>
      <c r="P6">
        <f t="shared" si="6"/>
        <v>5.0847457627118651</v>
      </c>
      <c r="Q6">
        <v>25277.54</v>
      </c>
      <c r="R6">
        <f t="shared" si="7"/>
        <v>3.1578947368421053</v>
      </c>
      <c r="S6">
        <v>11021.12</v>
      </c>
      <c r="T6">
        <f t="shared" si="8"/>
        <v>6.3829787234042561</v>
      </c>
      <c r="U6">
        <v>15532.58</v>
      </c>
      <c r="V6">
        <f t="shared" si="9"/>
        <v>7.1428571428571423</v>
      </c>
      <c r="W6">
        <v>28752</v>
      </c>
      <c r="X6">
        <f t="shared" si="10"/>
        <v>5.7692307692307692</v>
      </c>
      <c r="Y6">
        <v>24550.25</v>
      </c>
      <c r="Z6">
        <f t="shared" si="11"/>
        <v>6.521739130434784</v>
      </c>
      <c r="AA6">
        <v>19574.689999999999</v>
      </c>
      <c r="AB6">
        <f t="shared" si="12"/>
        <v>2.912621359223301</v>
      </c>
      <c r="AC6">
        <v>19233.919999999998</v>
      </c>
      <c r="AD6">
        <f t="shared" si="13"/>
        <v>1.89873417721519</v>
      </c>
      <c r="AE6">
        <v>13122.96</v>
      </c>
      <c r="AF6">
        <f t="shared" si="14"/>
        <v>3.7037037037037033</v>
      </c>
      <c r="AG6">
        <v>9253.6200000000008</v>
      </c>
      <c r="AH6">
        <f t="shared" si="15"/>
        <v>5.6603773584905666</v>
      </c>
      <c r="AI6">
        <v>26302.23</v>
      </c>
      <c r="AJ6">
        <f t="shared" si="16"/>
        <v>4.7619047619047628</v>
      </c>
      <c r="AK6">
        <v>18228.5</v>
      </c>
      <c r="AL6">
        <f t="shared" si="17"/>
        <v>6.666666666666667</v>
      </c>
      <c r="AM6">
        <v>37235.410000000003</v>
      </c>
      <c r="AN6">
        <f t="shared" si="18"/>
        <v>5.8823529411764701</v>
      </c>
      <c r="AO6">
        <v>14480</v>
      </c>
      <c r="AP6">
        <f t="shared" si="19"/>
        <v>6.0000000000000009</v>
      </c>
      <c r="AQ6">
        <v>13539.65</v>
      </c>
      <c r="AR6">
        <f t="shared" si="20"/>
        <v>3.4090909090909096</v>
      </c>
      <c r="AS6">
        <v>15797.02</v>
      </c>
      <c r="AT6">
        <f t="shared" si="21"/>
        <v>4.477611940298508</v>
      </c>
      <c r="AU6">
        <v>11029.09</v>
      </c>
      <c r="AV6">
        <f t="shared" si="22"/>
        <v>6.0000000000000009</v>
      </c>
      <c r="AW6">
        <v>19630.439999999999</v>
      </c>
    </row>
    <row r="7" spans="1:49" x14ac:dyDescent="0.65">
      <c r="A7">
        <v>0.44</v>
      </c>
      <c r="B7">
        <f t="shared" si="0"/>
        <v>6.557377049180328</v>
      </c>
      <c r="C7">
        <v>21090.05</v>
      </c>
      <c r="D7">
        <f t="shared" si="1"/>
        <v>6.7796610169491522</v>
      </c>
      <c r="E7">
        <v>14374.71</v>
      </c>
      <c r="F7">
        <f t="shared" si="2"/>
        <v>2.5641025641025639</v>
      </c>
      <c r="G7">
        <v>15891.05</v>
      </c>
      <c r="H7">
        <f t="shared" si="3"/>
        <v>7.4074074074074066</v>
      </c>
      <c r="I7">
        <v>16064.3</v>
      </c>
      <c r="J7">
        <f t="shared" si="3"/>
        <v>7.4074074074074066</v>
      </c>
      <c r="K7">
        <v>21616.67</v>
      </c>
      <c r="L7">
        <f t="shared" si="4"/>
        <v>7.5471698113207548</v>
      </c>
      <c r="M7">
        <v>13610.62</v>
      </c>
      <c r="N7">
        <f t="shared" si="5"/>
        <v>6.4516129032258061</v>
      </c>
      <c r="O7">
        <v>10688.49</v>
      </c>
      <c r="P7">
        <f t="shared" si="6"/>
        <v>6.7796610169491522</v>
      </c>
      <c r="Q7">
        <v>24069.84</v>
      </c>
      <c r="R7">
        <f t="shared" si="7"/>
        <v>4.2105263157894743</v>
      </c>
      <c r="S7">
        <v>10116.049999999999</v>
      </c>
      <c r="T7">
        <f t="shared" si="8"/>
        <v>8.5106382978723403</v>
      </c>
      <c r="U7">
        <v>15618.77</v>
      </c>
      <c r="V7">
        <f t="shared" si="9"/>
        <v>9.5238095238095237</v>
      </c>
      <c r="W7">
        <v>26224</v>
      </c>
      <c r="X7">
        <f t="shared" si="10"/>
        <v>7.6923076923076925</v>
      </c>
      <c r="Y7">
        <v>24207.25</v>
      </c>
      <c r="Z7">
        <f t="shared" si="11"/>
        <v>8.6956521739130448</v>
      </c>
      <c r="AA7">
        <v>19141.05</v>
      </c>
      <c r="AB7">
        <f t="shared" si="12"/>
        <v>3.8834951456310676</v>
      </c>
      <c r="AC7">
        <v>17860.48</v>
      </c>
      <c r="AD7">
        <f t="shared" si="13"/>
        <v>2.5316455696202533</v>
      </c>
      <c r="AE7">
        <v>11787.62</v>
      </c>
      <c r="AF7">
        <f t="shared" si="14"/>
        <v>4.9382716049382713</v>
      </c>
      <c r="AG7">
        <v>8615.81</v>
      </c>
      <c r="AH7">
        <f t="shared" si="15"/>
        <v>7.5471698113207548</v>
      </c>
      <c r="AI7">
        <v>26256.33</v>
      </c>
      <c r="AJ7">
        <f t="shared" si="16"/>
        <v>6.3492063492063489</v>
      </c>
      <c r="AK7">
        <v>17273.330000000002</v>
      </c>
      <c r="AL7">
        <f t="shared" si="17"/>
        <v>8.8888888888888893</v>
      </c>
      <c r="AM7">
        <v>34909.199999999997</v>
      </c>
      <c r="AN7">
        <f t="shared" si="18"/>
        <v>7.8431372549019605</v>
      </c>
      <c r="AO7">
        <v>13808</v>
      </c>
      <c r="AP7">
        <f t="shared" si="19"/>
        <v>8</v>
      </c>
      <c r="AQ7">
        <v>13790.99</v>
      </c>
      <c r="AR7">
        <f t="shared" si="20"/>
        <v>4.5454545454545459</v>
      </c>
      <c r="AS7">
        <v>16435.560000000001</v>
      </c>
      <c r="AT7">
        <f t="shared" si="21"/>
        <v>5.9701492537313428</v>
      </c>
      <c r="AU7">
        <v>11290.22</v>
      </c>
      <c r="AV7">
        <f t="shared" si="22"/>
        <v>8</v>
      </c>
      <c r="AW7">
        <v>17374.71</v>
      </c>
    </row>
    <row r="8" spans="1:49" x14ac:dyDescent="0.65">
      <c r="A8">
        <v>0.55000000000000004</v>
      </c>
      <c r="B8">
        <f t="shared" si="0"/>
        <v>8.1967213114754109</v>
      </c>
      <c r="C8">
        <v>19655.39</v>
      </c>
      <c r="D8">
        <f t="shared" si="1"/>
        <v>8.4745762711864412</v>
      </c>
      <c r="E8">
        <v>13594.79</v>
      </c>
      <c r="F8">
        <f t="shared" si="2"/>
        <v>3.2051282051282057</v>
      </c>
      <c r="G8">
        <v>15925.37</v>
      </c>
      <c r="H8">
        <f t="shared" si="3"/>
        <v>9.2592592592592595</v>
      </c>
      <c r="I8">
        <v>14643.57</v>
      </c>
      <c r="J8">
        <f t="shared" si="3"/>
        <v>9.2592592592592595</v>
      </c>
      <c r="K8">
        <v>22284.47</v>
      </c>
      <c r="L8">
        <f t="shared" si="4"/>
        <v>9.433962264150944</v>
      </c>
      <c r="M8">
        <v>12278.56</v>
      </c>
      <c r="N8">
        <f t="shared" si="5"/>
        <v>8.064516129032258</v>
      </c>
      <c r="O8">
        <v>10509.92</v>
      </c>
      <c r="P8">
        <f t="shared" si="6"/>
        <v>8.4745762711864412</v>
      </c>
      <c r="Q8">
        <v>23979.24</v>
      </c>
      <c r="R8">
        <f t="shared" si="7"/>
        <v>5.2631578947368434</v>
      </c>
      <c r="S8">
        <v>9230.57</v>
      </c>
      <c r="T8">
        <f t="shared" si="8"/>
        <v>10.638297872340427</v>
      </c>
      <c r="U8">
        <v>14363.35</v>
      </c>
      <c r="V8">
        <f t="shared" si="9"/>
        <v>11.904761904761905</v>
      </c>
      <c r="W8">
        <v>24602.62</v>
      </c>
      <c r="X8">
        <f t="shared" si="10"/>
        <v>9.6153846153846168</v>
      </c>
      <c r="Y8">
        <v>24314.11</v>
      </c>
      <c r="Z8">
        <f t="shared" si="11"/>
        <v>10.869565217391305</v>
      </c>
      <c r="AA8">
        <v>18318.77</v>
      </c>
      <c r="AB8">
        <f t="shared" si="12"/>
        <v>4.8543689320388355</v>
      </c>
      <c r="AC8">
        <v>16176</v>
      </c>
      <c r="AD8">
        <f t="shared" si="13"/>
        <v>3.1645569620253164</v>
      </c>
      <c r="AE8">
        <v>10389.75</v>
      </c>
      <c r="AF8">
        <f t="shared" si="14"/>
        <v>6.1728395061728403</v>
      </c>
      <c r="AG8">
        <v>7888.42</v>
      </c>
      <c r="AH8">
        <f t="shared" si="15"/>
        <v>9.433962264150944</v>
      </c>
      <c r="AI8">
        <v>26102.48</v>
      </c>
      <c r="AJ8">
        <f t="shared" si="16"/>
        <v>7.9365079365079376</v>
      </c>
      <c r="AK8">
        <v>16891.14</v>
      </c>
      <c r="AL8">
        <f t="shared" si="17"/>
        <v>11.111111111111112</v>
      </c>
      <c r="AM8">
        <v>35495.629999999997</v>
      </c>
      <c r="AN8">
        <f t="shared" si="18"/>
        <v>9.8039215686274517</v>
      </c>
      <c r="AO8">
        <v>11360</v>
      </c>
      <c r="AP8">
        <f t="shared" si="19"/>
        <v>10</v>
      </c>
      <c r="AQ8">
        <v>13504.6</v>
      </c>
      <c r="AR8">
        <f t="shared" si="20"/>
        <v>5.6818181818181825</v>
      </c>
      <c r="AS8">
        <v>17391.259999999998</v>
      </c>
      <c r="AT8">
        <f t="shared" si="21"/>
        <v>7.4626865671641802</v>
      </c>
      <c r="AU8">
        <v>11544.62</v>
      </c>
      <c r="AV8">
        <f t="shared" si="22"/>
        <v>10</v>
      </c>
      <c r="AW8">
        <v>14943.23</v>
      </c>
    </row>
    <row r="9" spans="1:49" x14ac:dyDescent="0.65">
      <c r="A9">
        <v>0.66</v>
      </c>
      <c r="B9">
        <f t="shared" si="0"/>
        <v>9.8360655737704938</v>
      </c>
      <c r="C9">
        <v>19807.59</v>
      </c>
      <c r="D9">
        <f t="shared" si="1"/>
        <v>10.16949152542373</v>
      </c>
      <c r="E9">
        <v>13558.26</v>
      </c>
      <c r="F9">
        <f t="shared" si="2"/>
        <v>3.8461538461538463</v>
      </c>
      <c r="G9">
        <v>15603.31</v>
      </c>
      <c r="H9">
        <f t="shared" si="3"/>
        <v>11.111111111111111</v>
      </c>
      <c r="I9">
        <v>13292.47</v>
      </c>
      <c r="J9">
        <f t="shared" si="3"/>
        <v>11.111111111111111</v>
      </c>
      <c r="K9">
        <v>23693.16</v>
      </c>
      <c r="L9">
        <f t="shared" si="4"/>
        <v>11.320754716981133</v>
      </c>
      <c r="M9">
        <v>11970.35</v>
      </c>
      <c r="N9">
        <f t="shared" si="5"/>
        <v>9.67741935483871</v>
      </c>
      <c r="O9">
        <v>10664.46</v>
      </c>
      <c r="P9">
        <f t="shared" si="6"/>
        <v>10.16949152542373</v>
      </c>
      <c r="Q9">
        <v>24322.51</v>
      </c>
      <c r="R9">
        <f t="shared" si="7"/>
        <v>6.3157894736842106</v>
      </c>
      <c r="S9">
        <v>9130.35</v>
      </c>
      <c r="T9">
        <f t="shared" si="8"/>
        <v>12.765957446808512</v>
      </c>
      <c r="U9">
        <v>13275.71</v>
      </c>
      <c r="V9">
        <f t="shared" si="9"/>
        <v>14.285714285714285</v>
      </c>
      <c r="W9">
        <v>23696.31</v>
      </c>
      <c r="X9">
        <f t="shared" si="10"/>
        <v>11.538461538461538</v>
      </c>
      <c r="Y9">
        <v>24100.57</v>
      </c>
      <c r="Z9">
        <f t="shared" si="11"/>
        <v>13.043478260869568</v>
      </c>
      <c r="AA9">
        <v>16318.04</v>
      </c>
      <c r="AB9">
        <f t="shared" si="12"/>
        <v>5.825242718446602</v>
      </c>
      <c r="AC9">
        <v>16274.56</v>
      </c>
      <c r="AD9">
        <f t="shared" si="13"/>
        <v>3.79746835443038</v>
      </c>
      <c r="AE9">
        <v>9495.17</v>
      </c>
      <c r="AF9">
        <f t="shared" si="14"/>
        <v>7.4074074074074066</v>
      </c>
      <c r="AG9">
        <v>7791.19</v>
      </c>
      <c r="AH9">
        <f t="shared" si="15"/>
        <v>11.320754716981133</v>
      </c>
      <c r="AI9">
        <v>27460.65</v>
      </c>
      <c r="AJ9">
        <f t="shared" si="16"/>
        <v>9.5238095238095255</v>
      </c>
      <c r="AK9">
        <v>16059.33</v>
      </c>
      <c r="AL9">
        <f t="shared" si="17"/>
        <v>13.333333333333334</v>
      </c>
      <c r="AM9">
        <v>36508.93</v>
      </c>
      <c r="AN9">
        <f t="shared" si="18"/>
        <v>11.76470588235294</v>
      </c>
      <c r="AO9">
        <v>11104</v>
      </c>
      <c r="AP9">
        <f t="shared" si="19"/>
        <v>12.000000000000002</v>
      </c>
      <c r="AQ9">
        <v>13854.93</v>
      </c>
      <c r="AR9">
        <f t="shared" si="20"/>
        <v>6.8181818181818192</v>
      </c>
      <c r="AS9">
        <v>16698.900000000001</v>
      </c>
      <c r="AT9">
        <f t="shared" si="21"/>
        <v>8.9552238805970159</v>
      </c>
      <c r="AU9">
        <v>12281.99</v>
      </c>
      <c r="AV9">
        <f t="shared" si="22"/>
        <v>12.000000000000002</v>
      </c>
      <c r="AW9">
        <v>15139.39</v>
      </c>
    </row>
    <row r="10" spans="1:49" x14ac:dyDescent="0.65">
      <c r="A10">
        <v>0.77</v>
      </c>
      <c r="B10">
        <f t="shared" si="0"/>
        <v>11.475409836065573</v>
      </c>
      <c r="C10">
        <v>20956.009999999998</v>
      </c>
      <c r="D10">
        <f t="shared" si="1"/>
        <v>11.864406779661017</v>
      </c>
      <c r="E10">
        <v>14989.84</v>
      </c>
      <c r="F10">
        <f t="shared" si="2"/>
        <v>4.4871794871794872</v>
      </c>
      <c r="G10">
        <v>14993.69</v>
      </c>
      <c r="H10">
        <f t="shared" si="3"/>
        <v>12.962962962962962</v>
      </c>
      <c r="I10">
        <v>12296.61</v>
      </c>
      <c r="J10">
        <f t="shared" si="3"/>
        <v>12.962962962962962</v>
      </c>
      <c r="K10">
        <v>25191.35</v>
      </c>
      <c r="L10">
        <f t="shared" si="4"/>
        <v>13.20754716981132</v>
      </c>
      <c r="M10">
        <v>12354.79</v>
      </c>
      <c r="N10">
        <f t="shared" si="5"/>
        <v>11.29032258064516</v>
      </c>
      <c r="O10">
        <v>11160.4</v>
      </c>
      <c r="P10">
        <f t="shared" si="6"/>
        <v>11.864406779661017</v>
      </c>
      <c r="Q10">
        <v>25685.5</v>
      </c>
      <c r="R10">
        <f t="shared" si="7"/>
        <v>7.3684210526315796</v>
      </c>
      <c r="S10">
        <v>8877.1200000000008</v>
      </c>
      <c r="T10">
        <f t="shared" si="8"/>
        <v>14.893617021276595</v>
      </c>
      <c r="U10">
        <v>13307.11</v>
      </c>
      <c r="V10">
        <f t="shared" si="9"/>
        <v>16.666666666666664</v>
      </c>
      <c r="W10">
        <v>23052.85</v>
      </c>
      <c r="X10">
        <f t="shared" si="10"/>
        <v>13.461538461538463</v>
      </c>
      <c r="Y10">
        <v>23789.54</v>
      </c>
      <c r="Z10">
        <f t="shared" si="11"/>
        <v>15.217391304347828</v>
      </c>
      <c r="AA10">
        <v>16430.39</v>
      </c>
      <c r="AB10">
        <f t="shared" si="12"/>
        <v>6.7961165048543686</v>
      </c>
      <c r="AC10">
        <v>15155.84</v>
      </c>
      <c r="AD10">
        <f t="shared" si="13"/>
        <v>4.4303797468354427</v>
      </c>
      <c r="AE10">
        <v>8899.68</v>
      </c>
      <c r="AF10">
        <f t="shared" si="14"/>
        <v>8.6419753086419746</v>
      </c>
      <c r="AG10">
        <v>8270.2099999999991</v>
      </c>
      <c r="AH10">
        <f t="shared" si="15"/>
        <v>13.20754716981132</v>
      </c>
      <c r="AI10">
        <v>28626.82</v>
      </c>
      <c r="AJ10">
        <f t="shared" si="16"/>
        <v>11.111111111111112</v>
      </c>
      <c r="AK10">
        <v>16560.38</v>
      </c>
      <c r="AL10">
        <f t="shared" si="17"/>
        <v>15.555555555555555</v>
      </c>
      <c r="AM10">
        <v>35707.19</v>
      </c>
      <c r="AN10">
        <f t="shared" si="18"/>
        <v>13.725490196078431</v>
      </c>
      <c r="AO10">
        <v>9616</v>
      </c>
      <c r="AP10">
        <f t="shared" si="19"/>
        <v>14.000000000000002</v>
      </c>
      <c r="AQ10">
        <v>14327.5</v>
      </c>
      <c r="AR10">
        <f t="shared" si="20"/>
        <v>7.9545454545454541</v>
      </c>
      <c r="AS10">
        <v>15318.41</v>
      </c>
      <c r="AT10">
        <f t="shared" si="21"/>
        <v>10.44776119402985</v>
      </c>
      <c r="AU10">
        <v>12567.98</v>
      </c>
      <c r="AV10">
        <f t="shared" si="22"/>
        <v>14.000000000000002</v>
      </c>
      <c r="AW10">
        <v>13046.4</v>
      </c>
    </row>
    <row r="11" spans="1:49" x14ac:dyDescent="0.65">
      <c r="A11">
        <v>0.88</v>
      </c>
      <c r="B11">
        <f t="shared" si="0"/>
        <v>13.114754098360656</v>
      </c>
      <c r="C11">
        <v>21510.18</v>
      </c>
      <c r="D11">
        <f t="shared" si="1"/>
        <v>13.559322033898304</v>
      </c>
      <c r="E11">
        <v>15853.62</v>
      </c>
      <c r="F11">
        <f t="shared" si="2"/>
        <v>5.1282051282051277</v>
      </c>
      <c r="G11">
        <v>14621.22</v>
      </c>
      <c r="H11">
        <f t="shared" si="3"/>
        <v>14.814814814814813</v>
      </c>
      <c r="I11">
        <v>12606.75</v>
      </c>
      <c r="J11">
        <f t="shared" si="3"/>
        <v>14.814814814814813</v>
      </c>
      <c r="K11">
        <v>24498.91</v>
      </c>
      <c r="L11">
        <f t="shared" si="4"/>
        <v>15.09433962264151</v>
      </c>
      <c r="M11">
        <v>12787.29</v>
      </c>
      <c r="N11">
        <f t="shared" si="5"/>
        <v>12.903225806451612</v>
      </c>
      <c r="O11">
        <v>12101.19</v>
      </c>
      <c r="P11">
        <f t="shared" si="6"/>
        <v>13.559322033898304</v>
      </c>
      <c r="Q11">
        <v>27351.75</v>
      </c>
      <c r="R11">
        <f t="shared" si="7"/>
        <v>8.4210526315789487</v>
      </c>
      <c r="S11">
        <v>8816.09</v>
      </c>
      <c r="T11">
        <f t="shared" si="8"/>
        <v>17.021276595744681</v>
      </c>
      <c r="U11">
        <v>13792.56</v>
      </c>
      <c r="V11">
        <f t="shared" si="9"/>
        <v>19.047619047619047</v>
      </c>
      <c r="W11">
        <v>20504.54</v>
      </c>
      <c r="X11">
        <f t="shared" si="10"/>
        <v>15.384615384615385</v>
      </c>
      <c r="Y11">
        <v>23305.08</v>
      </c>
      <c r="Z11">
        <f t="shared" si="11"/>
        <v>17.39130434782609</v>
      </c>
      <c r="AA11">
        <v>15300.45</v>
      </c>
      <c r="AB11">
        <f t="shared" si="12"/>
        <v>7.7669902912621351</v>
      </c>
      <c r="AC11">
        <v>14903.04</v>
      </c>
      <c r="AD11">
        <f t="shared" si="13"/>
        <v>5.0632911392405067</v>
      </c>
      <c r="AE11">
        <v>8515.4</v>
      </c>
      <c r="AF11">
        <f t="shared" si="14"/>
        <v>9.8765432098765427</v>
      </c>
      <c r="AG11">
        <v>8587.06</v>
      </c>
      <c r="AH11">
        <f t="shared" si="15"/>
        <v>15.09433962264151</v>
      </c>
      <c r="AI11">
        <v>27477.59</v>
      </c>
      <c r="AJ11">
        <f t="shared" si="16"/>
        <v>12.698412698412698</v>
      </c>
      <c r="AK11">
        <v>16148.78</v>
      </c>
      <c r="AL11">
        <f t="shared" si="17"/>
        <v>17.777777777777779</v>
      </c>
      <c r="AM11">
        <v>34338.57</v>
      </c>
      <c r="AN11">
        <f t="shared" si="18"/>
        <v>15.686274509803921</v>
      </c>
      <c r="AO11">
        <v>9303.85</v>
      </c>
      <c r="AP11">
        <f t="shared" si="19"/>
        <v>16</v>
      </c>
      <c r="AQ11">
        <v>15008.49</v>
      </c>
      <c r="AR11">
        <f t="shared" si="20"/>
        <v>9.0909090909090917</v>
      </c>
      <c r="AS11">
        <v>14606.6</v>
      </c>
      <c r="AT11">
        <f t="shared" si="21"/>
        <v>11.940298507462686</v>
      </c>
      <c r="AU11">
        <v>13574.18</v>
      </c>
      <c r="AV11">
        <f t="shared" si="22"/>
        <v>16</v>
      </c>
      <c r="AW11">
        <v>12480.55</v>
      </c>
    </row>
    <row r="12" spans="1:49" x14ac:dyDescent="0.65">
      <c r="A12">
        <v>0.99</v>
      </c>
      <c r="B12">
        <f t="shared" si="0"/>
        <v>14.754098360655737</v>
      </c>
      <c r="C12">
        <v>22278.32</v>
      </c>
      <c r="D12">
        <f t="shared" si="1"/>
        <v>15.254237288135592</v>
      </c>
      <c r="E12">
        <v>16615.509999999998</v>
      </c>
      <c r="F12">
        <f t="shared" si="2"/>
        <v>5.7692307692307692</v>
      </c>
      <c r="G12">
        <v>13745.78</v>
      </c>
      <c r="H12">
        <f t="shared" si="3"/>
        <v>16.666666666666664</v>
      </c>
      <c r="I12">
        <v>13857.35</v>
      </c>
      <c r="J12">
        <f t="shared" si="3"/>
        <v>16.666666666666664</v>
      </c>
      <c r="K12">
        <v>23469.87</v>
      </c>
      <c r="L12">
        <f t="shared" si="4"/>
        <v>16.981132075471699</v>
      </c>
      <c r="M12">
        <v>12442.63</v>
      </c>
      <c r="N12">
        <f t="shared" si="5"/>
        <v>14.516129032258062</v>
      </c>
      <c r="O12">
        <v>13354.55</v>
      </c>
      <c r="P12">
        <f t="shared" si="6"/>
        <v>15.254237288135592</v>
      </c>
      <c r="Q12">
        <v>28608.92</v>
      </c>
      <c r="R12">
        <f t="shared" si="7"/>
        <v>9.4736842105263168</v>
      </c>
      <c r="S12">
        <v>8614.09</v>
      </c>
      <c r="T12">
        <f t="shared" si="8"/>
        <v>19.148936170212767</v>
      </c>
      <c r="U12">
        <v>13732.93</v>
      </c>
      <c r="V12">
        <f t="shared" si="9"/>
        <v>21.428571428571427</v>
      </c>
      <c r="W12">
        <v>18045.73</v>
      </c>
      <c r="X12">
        <f t="shared" si="10"/>
        <v>17.307692307692307</v>
      </c>
      <c r="Y12">
        <v>22845.25</v>
      </c>
      <c r="Z12">
        <f t="shared" si="11"/>
        <v>19.565217391304348</v>
      </c>
      <c r="AA12">
        <v>15243.44</v>
      </c>
      <c r="AB12">
        <f t="shared" si="12"/>
        <v>8.7378640776699026</v>
      </c>
      <c r="AC12">
        <v>15080.32</v>
      </c>
      <c r="AD12">
        <f t="shared" si="13"/>
        <v>5.6962025316455698</v>
      </c>
      <c r="AE12">
        <v>8420.6200000000008</v>
      </c>
      <c r="AF12">
        <f t="shared" si="14"/>
        <v>11.111111111111111</v>
      </c>
      <c r="AG12">
        <v>9194.25</v>
      </c>
      <c r="AH12">
        <f t="shared" si="15"/>
        <v>16.981132075471699</v>
      </c>
      <c r="AI12">
        <v>28037.759999999998</v>
      </c>
      <c r="AJ12">
        <f t="shared" si="16"/>
        <v>14.285714285714285</v>
      </c>
      <c r="AK12">
        <v>15557.98</v>
      </c>
      <c r="AL12">
        <f t="shared" si="17"/>
        <v>20</v>
      </c>
      <c r="AM12">
        <v>32160.3</v>
      </c>
      <c r="AN12">
        <f t="shared" si="18"/>
        <v>17.647058823529409</v>
      </c>
      <c r="AO12">
        <v>8731.15</v>
      </c>
      <c r="AP12">
        <f t="shared" si="19"/>
        <v>18</v>
      </c>
      <c r="AQ12">
        <v>15252.64</v>
      </c>
      <c r="AR12">
        <f t="shared" si="20"/>
        <v>10.227272727272728</v>
      </c>
      <c r="AS12">
        <v>14082.94</v>
      </c>
      <c r="AT12">
        <f t="shared" si="21"/>
        <v>13.432835820895523</v>
      </c>
      <c r="AU12">
        <v>13263.61</v>
      </c>
      <c r="AV12">
        <f t="shared" si="22"/>
        <v>18</v>
      </c>
      <c r="AW12">
        <v>12274.08</v>
      </c>
    </row>
    <row r="13" spans="1:49" x14ac:dyDescent="0.65">
      <c r="A13">
        <v>1.1000000000000001</v>
      </c>
      <c r="B13">
        <f t="shared" si="0"/>
        <v>16.393442622950822</v>
      </c>
      <c r="C13">
        <v>20960.3</v>
      </c>
      <c r="D13">
        <f t="shared" si="1"/>
        <v>16.949152542372882</v>
      </c>
      <c r="E13">
        <v>15102.71</v>
      </c>
      <c r="F13">
        <f t="shared" si="2"/>
        <v>6.4102564102564115</v>
      </c>
      <c r="G13">
        <v>11879.31</v>
      </c>
      <c r="H13">
        <f t="shared" si="3"/>
        <v>18.518518518518519</v>
      </c>
      <c r="I13">
        <v>14261.77</v>
      </c>
      <c r="J13">
        <f t="shared" si="3"/>
        <v>18.518518518518519</v>
      </c>
      <c r="K13">
        <v>23101.62</v>
      </c>
      <c r="L13">
        <f t="shared" si="4"/>
        <v>18.867924528301888</v>
      </c>
      <c r="M13">
        <v>11778.34</v>
      </c>
      <c r="N13">
        <f t="shared" si="5"/>
        <v>16.129032258064516</v>
      </c>
      <c r="O13">
        <v>13921.21</v>
      </c>
      <c r="P13">
        <f t="shared" si="6"/>
        <v>16.949152542372882</v>
      </c>
      <c r="Q13">
        <v>29590.57</v>
      </c>
      <c r="R13">
        <f t="shared" si="7"/>
        <v>10.526315789473687</v>
      </c>
      <c r="S13">
        <v>8703.17</v>
      </c>
      <c r="T13">
        <f t="shared" si="8"/>
        <v>21.276595744680854</v>
      </c>
      <c r="U13">
        <v>13703.26</v>
      </c>
      <c r="V13">
        <f t="shared" si="9"/>
        <v>23.80952380952381</v>
      </c>
      <c r="W13">
        <v>16573.8</v>
      </c>
      <c r="X13">
        <f t="shared" si="10"/>
        <v>19.230769230769234</v>
      </c>
      <c r="Y13">
        <v>22460.32</v>
      </c>
      <c r="Z13">
        <f t="shared" si="11"/>
        <v>21.739130434782609</v>
      </c>
      <c r="AA13">
        <v>15052.78</v>
      </c>
      <c r="AB13">
        <f t="shared" si="12"/>
        <v>9.7087378640776709</v>
      </c>
      <c r="AC13">
        <v>15408</v>
      </c>
      <c r="AD13">
        <f t="shared" si="13"/>
        <v>6.3291139240506329</v>
      </c>
      <c r="AE13">
        <v>8298.2000000000007</v>
      </c>
      <c r="AF13">
        <f t="shared" si="14"/>
        <v>12.345679012345681</v>
      </c>
      <c r="AG13">
        <v>9752.39</v>
      </c>
      <c r="AH13">
        <f t="shared" si="15"/>
        <v>18.867924528301888</v>
      </c>
      <c r="AI13">
        <v>26874.35</v>
      </c>
      <c r="AJ13">
        <f t="shared" si="16"/>
        <v>15.873015873015875</v>
      </c>
      <c r="AK13">
        <v>14906.08</v>
      </c>
      <c r="AL13">
        <f t="shared" si="17"/>
        <v>22.222222222222225</v>
      </c>
      <c r="AM13">
        <v>31086.86</v>
      </c>
      <c r="AN13">
        <f t="shared" si="18"/>
        <v>19.607843137254903</v>
      </c>
      <c r="AO13">
        <v>8423.61</v>
      </c>
      <c r="AP13">
        <f t="shared" si="19"/>
        <v>20</v>
      </c>
      <c r="AQ13">
        <v>14313.36</v>
      </c>
      <c r="AR13">
        <f t="shared" si="20"/>
        <v>11.363636363636365</v>
      </c>
      <c r="AS13">
        <v>13427.51</v>
      </c>
      <c r="AT13">
        <f t="shared" si="21"/>
        <v>14.92537313432836</v>
      </c>
      <c r="AU13">
        <v>13219.02</v>
      </c>
      <c r="AV13">
        <f t="shared" si="22"/>
        <v>20</v>
      </c>
      <c r="AW13">
        <v>13569.84</v>
      </c>
    </row>
    <row r="14" spans="1:49" x14ac:dyDescent="0.65">
      <c r="A14">
        <v>1.21</v>
      </c>
      <c r="B14">
        <f t="shared" si="0"/>
        <v>18.032786885245901</v>
      </c>
      <c r="C14">
        <v>20047.04</v>
      </c>
      <c r="D14">
        <f t="shared" si="1"/>
        <v>18.644067796610166</v>
      </c>
      <c r="E14">
        <v>14512.98</v>
      </c>
      <c r="F14">
        <f t="shared" si="2"/>
        <v>7.0512820512820511</v>
      </c>
      <c r="G14">
        <v>10853.78</v>
      </c>
      <c r="H14">
        <f t="shared" si="3"/>
        <v>20.37037037037037</v>
      </c>
      <c r="I14">
        <v>14322.98</v>
      </c>
      <c r="J14">
        <f t="shared" si="3"/>
        <v>20.37037037037037</v>
      </c>
      <c r="K14">
        <v>21882.18</v>
      </c>
      <c r="L14">
        <f t="shared" si="4"/>
        <v>20.754716981132074</v>
      </c>
      <c r="M14">
        <v>10753.25</v>
      </c>
      <c r="N14">
        <f t="shared" si="5"/>
        <v>17.741935483870964</v>
      </c>
      <c r="O14">
        <v>13976.81</v>
      </c>
      <c r="P14">
        <f t="shared" si="6"/>
        <v>18.644067796610166</v>
      </c>
      <c r="Q14">
        <v>29642.05</v>
      </c>
      <c r="R14">
        <f t="shared" si="7"/>
        <v>11.578947368421053</v>
      </c>
      <c r="S14">
        <v>9553.94</v>
      </c>
      <c r="T14">
        <f t="shared" si="8"/>
        <v>23.404255319148938</v>
      </c>
      <c r="U14">
        <v>12978.87</v>
      </c>
      <c r="V14">
        <f t="shared" si="9"/>
        <v>26.190476190476193</v>
      </c>
      <c r="W14">
        <v>16445.13</v>
      </c>
      <c r="X14">
        <f t="shared" si="10"/>
        <v>21.153846153846153</v>
      </c>
      <c r="Y14">
        <v>22354.69</v>
      </c>
      <c r="Z14">
        <f t="shared" si="11"/>
        <v>23.913043478260871</v>
      </c>
      <c r="AA14">
        <v>15411.49</v>
      </c>
      <c r="AB14">
        <f t="shared" si="12"/>
        <v>10.679611650485436</v>
      </c>
      <c r="AC14">
        <v>16440.96</v>
      </c>
      <c r="AD14">
        <f t="shared" si="13"/>
        <v>6.962025316455696</v>
      </c>
      <c r="AE14">
        <v>7973.84</v>
      </c>
      <c r="AF14">
        <f t="shared" si="14"/>
        <v>13.580246913580247</v>
      </c>
      <c r="AG14">
        <v>9665.3700000000008</v>
      </c>
      <c r="AH14">
        <f t="shared" si="15"/>
        <v>20.754716981132074</v>
      </c>
      <c r="AI14">
        <v>27197.79</v>
      </c>
      <c r="AJ14">
        <f t="shared" si="16"/>
        <v>17.460317460317459</v>
      </c>
      <c r="AK14">
        <v>14747.94</v>
      </c>
      <c r="AL14">
        <f t="shared" si="17"/>
        <v>24.444444444444443</v>
      </c>
      <c r="AM14">
        <v>32551.13</v>
      </c>
      <c r="AN14">
        <f t="shared" si="18"/>
        <v>21.56862745098039</v>
      </c>
      <c r="AO14">
        <v>9354.8700000000008</v>
      </c>
      <c r="AP14">
        <f t="shared" si="19"/>
        <v>22</v>
      </c>
      <c r="AQ14">
        <v>12999.09</v>
      </c>
      <c r="AR14">
        <f t="shared" si="20"/>
        <v>12.5</v>
      </c>
      <c r="AS14">
        <v>12787.43</v>
      </c>
      <c r="AT14">
        <f t="shared" si="21"/>
        <v>16.417910447761194</v>
      </c>
      <c r="AU14">
        <v>12000.78</v>
      </c>
      <c r="AV14">
        <f t="shared" si="22"/>
        <v>22</v>
      </c>
      <c r="AW14">
        <v>13074.91</v>
      </c>
    </row>
    <row r="15" spans="1:49" x14ac:dyDescent="0.65">
      <c r="A15">
        <v>1.32</v>
      </c>
      <c r="B15">
        <f t="shared" si="0"/>
        <v>19.672131147540988</v>
      </c>
      <c r="C15">
        <v>19806.34</v>
      </c>
      <c r="D15">
        <f t="shared" si="1"/>
        <v>20.33898305084746</v>
      </c>
      <c r="E15">
        <v>12965.01</v>
      </c>
      <c r="F15">
        <f t="shared" si="2"/>
        <v>7.6923076923076925</v>
      </c>
      <c r="G15">
        <v>10949.28</v>
      </c>
      <c r="H15">
        <f t="shared" si="3"/>
        <v>22.222222222222221</v>
      </c>
      <c r="I15">
        <v>13381.88</v>
      </c>
      <c r="J15">
        <f t="shared" si="3"/>
        <v>22.222222222222221</v>
      </c>
      <c r="K15">
        <v>22701.01</v>
      </c>
      <c r="L15">
        <f t="shared" si="4"/>
        <v>22.641509433962266</v>
      </c>
      <c r="M15">
        <v>9929.2099999999991</v>
      </c>
      <c r="N15">
        <f t="shared" si="5"/>
        <v>19.35483870967742</v>
      </c>
      <c r="O15">
        <v>13380.91</v>
      </c>
      <c r="P15">
        <f t="shared" si="6"/>
        <v>20.33898305084746</v>
      </c>
      <c r="Q15">
        <v>27504.880000000001</v>
      </c>
      <c r="R15">
        <f t="shared" si="7"/>
        <v>12.631578947368421</v>
      </c>
      <c r="S15">
        <v>9747.06</v>
      </c>
      <c r="T15">
        <f t="shared" si="8"/>
        <v>25.531914893617024</v>
      </c>
      <c r="U15">
        <v>13547.08</v>
      </c>
      <c r="V15">
        <f t="shared" si="9"/>
        <v>28.571428571428569</v>
      </c>
      <c r="W15">
        <v>16131.14</v>
      </c>
      <c r="X15">
        <f t="shared" si="10"/>
        <v>23.076923076923077</v>
      </c>
      <c r="Y15">
        <v>22938.99</v>
      </c>
      <c r="Z15">
        <f t="shared" si="11"/>
        <v>26.086956521739136</v>
      </c>
      <c r="AA15">
        <v>14688.62</v>
      </c>
      <c r="AB15">
        <f t="shared" si="12"/>
        <v>11.650485436893204</v>
      </c>
      <c r="AC15">
        <v>17116.8</v>
      </c>
      <c r="AD15">
        <f t="shared" si="13"/>
        <v>7.59493670886076</v>
      </c>
      <c r="AE15">
        <v>8013.36</v>
      </c>
      <c r="AF15">
        <f t="shared" si="14"/>
        <v>14.814814814814813</v>
      </c>
      <c r="AG15">
        <v>9367.74</v>
      </c>
      <c r="AH15">
        <f t="shared" si="15"/>
        <v>22.641509433962266</v>
      </c>
      <c r="AI15">
        <v>27064.19</v>
      </c>
      <c r="AJ15">
        <f t="shared" si="16"/>
        <v>19.047619047619051</v>
      </c>
      <c r="AK15">
        <v>13814.39</v>
      </c>
      <c r="AL15">
        <f t="shared" si="17"/>
        <v>26.666666666666668</v>
      </c>
      <c r="AM15">
        <v>32038.66</v>
      </c>
      <c r="AN15">
        <f t="shared" si="18"/>
        <v>23.52941176470588</v>
      </c>
      <c r="AO15">
        <v>9988.6</v>
      </c>
      <c r="AP15">
        <f t="shared" si="19"/>
        <v>24.000000000000004</v>
      </c>
      <c r="AQ15">
        <v>12692.84</v>
      </c>
      <c r="AR15">
        <f t="shared" si="20"/>
        <v>13.636363636363638</v>
      </c>
      <c r="AS15">
        <v>13125.96</v>
      </c>
      <c r="AT15">
        <f t="shared" si="21"/>
        <v>17.910447761194032</v>
      </c>
      <c r="AU15">
        <v>11404.67</v>
      </c>
      <c r="AV15">
        <f t="shared" si="22"/>
        <v>24.000000000000004</v>
      </c>
      <c r="AW15">
        <v>11758.37</v>
      </c>
    </row>
    <row r="16" spans="1:49" x14ac:dyDescent="0.65">
      <c r="A16">
        <v>1.43</v>
      </c>
      <c r="B16">
        <f t="shared" si="0"/>
        <v>21.311475409836063</v>
      </c>
      <c r="C16">
        <v>19230.509999999998</v>
      </c>
      <c r="D16">
        <f t="shared" si="1"/>
        <v>22.033898305084744</v>
      </c>
      <c r="E16">
        <v>11915.45</v>
      </c>
      <c r="F16">
        <f t="shared" si="2"/>
        <v>8.3333333333333321</v>
      </c>
      <c r="G16">
        <v>10943.09</v>
      </c>
      <c r="H16">
        <f t="shared" si="3"/>
        <v>24.074074074074073</v>
      </c>
      <c r="I16">
        <v>12890.41</v>
      </c>
      <c r="J16">
        <f t="shared" si="3"/>
        <v>24.074074074074073</v>
      </c>
      <c r="K16">
        <v>23418.2</v>
      </c>
      <c r="L16">
        <f t="shared" si="4"/>
        <v>24.528301886792452</v>
      </c>
      <c r="M16">
        <v>9400.85</v>
      </c>
      <c r="N16">
        <f t="shared" si="5"/>
        <v>20.967741935483868</v>
      </c>
      <c r="O16">
        <v>13302.48</v>
      </c>
      <c r="P16">
        <f t="shared" si="6"/>
        <v>22.033898305084744</v>
      </c>
      <c r="Q16">
        <v>26279.62</v>
      </c>
      <c r="R16">
        <f t="shared" si="7"/>
        <v>13.684210526315791</v>
      </c>
      <c r="S16">
        <v>9323.91</v>
      </c>
      <c r="T16">
        <f t="shared" si="8"/>
        <v>27.659574468085108</v>
      </c>
      <c r="U16">
        <v>13389.38</v>
      </c>
      <c r="V16">
        <f t="shared" si="9"/>
        <v>30.952380952380949</v>
      </c>
      <c r="W16">
        <v>15885.01</v>
      </c>
      <c r="X16">
        <f t="shared" si="10"/>
        <v>25</v>
      </c>
      <c r="Y16">
        <v>22666.880000000001</v>
      </c>
      <c r="Z16">
        <f t="shared" si="11"/>
        <v>28.260869565217394</v>
      </c>
      <c r="AA16">
        <v>14482.54</v>
      </c>
      <c r="AB16">
        <f t="shared" si="12"/>
        <v>12.621359223300971</v>
      </c>
      <c r="AC16">
        <v>17610.88</v>
      </c>
      <c r="AD16">
        <f t="shared" si="13"/>
        <v>8.2278481012658222</v>
      </c>
      <c r="AE16">
        <v>8450.16</v>
      </c>
      <c r="AF16">
        <f t="shared" si="14"/>
        <v>16.049382716049383</v>
      </c>
      <c r="AG16">
        <v>9595.2000000000007</v>
      </c>
      <c r="AH16">
        <f t="shared" si="15"/>
        <v>24.528301886792452</v>
      </c>
      <c r="AI16">
        <v>27253.81</v>
      </c>
      <c r="AJ16">
        <f t="shared" si="16"/>
        <v>20.634920634920633</v>
      </c>
      <c r="AK16">
        <v>13490.52</v>
      </c>
      <c r="AL16">
        <f t="shared" si="17"/>
        <v>28.888888888888886</v>
      </c>
      <c r="AM16">
        <v>28922.91</v>
      </c>
      <c r="AN16">
        <f t="shared" si="18"/>
        <v>25.490196078431371</v>
      </c>
      <c r="AO16">
        <v>9653.16</v>
      </c>
      <c r="AP16">
        <f t="shared" si="19"/>
        <v>26</v>
      </c>
      <c r="AQ16">
        <v>12651.29</v>
      </c>
      <c r="AR16">
        <f t="shared" si="20"/>
        <v>14.772727272727273</v>
      </c>
      <c r="AS16">
        <v>12137.68</v>
      </c>
      <c r="AT16">
        <f t="shared" si="21"/>
        <v>19.402985074626862</v>
      </c>
      <c r="AU16">
        <v>11539.32</v>
      </c>
      <c r="AV16">
        <f t="shared" si="22"/>
        <v>26</v>
      </c>
      <c r="AW16">
        <v>11407.85</v>
      </c>
    </row>
    <row r="17" spans="1:49" x14ac:dyDescent="0.65">
      <c r="A17">
        <v>1.54</v>
      </c>
      <c r="B17">
        <f t="shared" si="0"/>
        <v>22.950819672131146</v>
      </c>
      <c r="C17">
        <v>20563.53</v>
      </c>
      <c r="D17">
        <f t="shared" si="1"/>
        <v>23.728813559322035</v>
      </c>
      <c r="E17">
        <v>11531.04</v>
      </c>
      <c r="F17">
        <f t="shared" si="2"/>
        <v>8.9743589743589745</v>
      </c>
      <c r="G17">
        <v>11383.23</v>
      </c>
      <c r="H17">
        <f t="shared" si="3"/>
        <v>25.925925925925924</v>
      </c>
      <c r="I17">
        <v>11860.12</v>
      </c>
      <c r="J17">
        <f t="shared" si="3"/>
        <v>25.925925925925924</v>
      </c>
      <c r="K17">
        <v>23583.14</v>
      </c>
      <c r="L17">
        <f t="shared" si="4"/>
        <v>26.415094339622641</v>
      </c>
      <c r="M17">
        <v>9264.2199999999993</v>
      </c>
      <c r="N17">
        <f t="shared" si="5"/>
        <v>22.58064516129032</v>
      </c>
      <c r="O17">
        <v>13137.05</v>
      </c>
      <c r="P17">
        <f t="shared" si="6"/>
        <v>23.728813559322035</v>
      </c>
      <c r="Q17">
        <v>26467.97</v>
      </c>
      <c r="R17">
        <f t="shared" si="7"/>
        <v>14.736842105263159</v>
      </c>
      <c r="S17">
        <v>9554.3700000000008</v>
      </c>
      <c r="T17">
        <f t="shared" si="8"/>
        <v>29.787234042553191</v>
      </c>
      <c r="U17">
        <v>13409.75</v>
      </c>
      <c r="V17">
        <f t="shared" si="9"/>
        <v>33.333333333333329</v>
      </c>
      <c r="W17">
        <v>15358.46</v>
      </c>
      <c r="X17">
        <f t="shared" si="10"/>
        <v>26.923076923076927</v>
      </c>
      <c r="Y17">
        <v>22736.13</v>
      </c>
      <c r="Z17">
        <f t="shared" si="11"/>
        <v>30.434782608695656</v>
      </c>
      <c r="AA17">
        <v>15445.13</v>
      </c>
      <c r="AB17">
        <f t="shared" si="12"/>
        <v>13.592233009708737</v>
      </c>
      <c r="AC17">
        <v>17996.16</v>
      </c>
      <c r="AD17">
        <f t="shared" si="13"/>
        <v>8.8607594936708853</v>
      </c>
      <c r="AE17">
        <v>9561.59</v>
      </c>
      <c r="AF17">
        <f t="shared" si="14"/>
        <v>17.283950617283949</v>
      </c>
      <c r="AG17">
        <v>9146.16</v>
      </c>
      <c r="AH17">
        <f t="shared" si="15"/>
        <v>26.415094339622641</v>
      </c>
      <c r="AI17">
        <v>26137.91</v>
      </c>
      <c r="AJ17">
        <f t="shared" si="16"/>
        <v>22.222222222222225</v>
      </c>
      <c r="AK17">
        <v>13455.01</v>
      </c>
      <c r="AL17">
        <f t="shared" si="17"/>
        <v>31.111111111111111</v>
      </c>
      <c r="AM17">
        <v>27043.01</v>
      </c>
      <c r="AN17">
        <f t="shared" si="18"/>
        <v>27.450980392156861</v>
      </c>
      <c r="AO17">
        <v>9100.4599999999991</v>
      </c>
      <c r="AP17">
        <f t="shared" si="19"/>
        <v>28.000000000000004</v>
      </c>
      <c r="AQ17">
        <v>11876.85</v>
      </c>
      <c r="AR17">
        <f t="shared" si="20"/>
        <v>15.909090909090908</v>
      </c>
      <c r="AS17">
        <v>12201.85</v>
      </c>
      <c r="AT17">
        <f t="shared" si="21"/>
        <v>20.8955223880597</v>
      </c>
      <c r="AU17">
        <v>10890.98</v>
      </c>
      <c r="AV17">
        <f t="shared" si="22"/>
        <v>28.000000000000004</v>
      </c>
      <c r="AW17">
        <v>11131.37</v>
      </c>
    </row>
    <row r="18" spans="1:49" x14ac:dyDescent="0.65">
      <c r="A18">
        <v>1.65</v>
      </c>
      <c r="B18">
        <f t="shared" si="0"/>
        <v>24.590163934426229</v>
      </c>
      <c r="C18">
        <v>21444.51</v>
      </c>
      <c r="D18">
        <f t="shared" si="1"/>
        <v>25.423728813559322</v>
      </c>
      <c r="E18">
        <v>13393.23</v>
      </c>
      <c r="F18">
        <f t="shared" si="2"/>
        <v>9.615384615384615</v>
      </c>
      <c r="G18">
        <v>11909.96</v>
      </c>
      <c r="H18">
        <f t="shared" si="3"/>
        <v>27.777777777777775</v>
      </c>
      <c r="I18">
        <v>11705.87</v>
      </c>
      <c r="J18">
        <f t="shared" si="3"/>
        <v>27.777777777777775</v>
      </c>
      <c r="K18">
        <v>23585.1</v>
      </c>
      <c r="L18">
        <f t="shared" si="4"/>
        <v>28.30188679245283</v>
      </c>
      <c r="M18">
        <v>9199.89</v>
      </c>
      <c r="N18">
        <f t="shared" si="5"/>
        <v>24.193548387096772</v>
      </c>
      <c r="O18">
        <v>12296.48</v>
      </c>
      <c r="P18">
        <f t="shared" si="6"/>
        <v>25.423728813559322</v>
      </c>
      <c r="Q18">
        <v>25273.16</v>
      </c>
      <c r="R18">
        <f t="shared" si="7"/>
        <v>15.789473684210526</v>
      </c>
      <c r="S18">
        <v>9621.2000000000007</v>
      </c>
      <c r="T18">
        <f t="shared" si="8"/>
        <v>31.914893617021274</v>
      </c>
      <c r="U18">
        <v>12922.47</v>
      </c>
      <c r="V18">
        <f t="shared" si="9"/>
        <v>35.714285714285708</v>
      </c>
      <c r="W18">
        <v>15451.4</v>
      </c>
      <c r="X18">
        <f t="shared" si="10"/>
        <v>28.846153846153843</v>
      </c>
      <c r="Y18">
        <v>23106.07</v>
      </c>
      <c r="Z18">
        <f t="shared" si="11"/>
        <v>32.608695652173914</v>
      </c>
      <c r="AA18">
        <v>15121.01</v>
      </c>
      <c r="AB18">
        <f t="shared" si="12"/>
        <v>14.563106796116504</v>
      </c>
      <c r="AC18">
        <v>18448</v>
      </c>
      <c r="AD18">
        <f t="shared" si="13"/>
        <v>9.4936708860759502</v>
      </c>
      <c r="AE18">
        <v>10656.48</v>
      </c>
      <c r="AF18">
        <f t="shared" si="14"/>
        <v>18.518518518518519</v>
      </c>
      <c r="AG18">
        <v>8807.7099999999991</v>
      </c>
      <c r="AH18">
        <f t="shared" si="15"/>
        <v>28.30188679245283</v>
      </c>
      <c r="AI18">
        <v>25361.05</v>
      </c>
      <c r="AJ18">
        <f t="shared" si="16"/>
        <v>23.809523809523807</v>
      </c>
      <c r="AK18">
        <v>13848.65</v>
      </c>
      <c r="AL18">
        <f t="shared" si="17"/>
        <v>33.333333333333329</v>
      </c>
      <c r="AM18">
        <v>25136.799999999999</v>
      </c>
      <c r="AN18">
        <f t="shared" si="18"/>
        <v>29.411764705882348</v>
      </c>
      <c r="AO18">
        <v>8938.8799999999992</v>
      </c>
      <c r="AP18">
        <f t="shared" si="19"/>
        <v>30</v>
      </c>
      <c r="AQ18">
        <v>11474.95</v>
      </c>
      <c r="AR18">
        <f t="shared" si="20"/>
        <v>17.045454545454543</v>
      </c>
      <c r="AS18">
        <v>12790.88</v>
      </c>
      <c r="AT18">
        <f t="shared" si="21"/>
        <v>22.388059701492537</v>
      </c>
      <c r="AU18">
        <v>11084.05</v>
      </c>
      <c r="AV18">
        <f t="shared" si="22"/>
        <v>30</v>
      </c>
      <c r="AW18">
        <v>11199.78</v>
      </c>
    </row>
    <row r="19" spans="1:49" x14ac:dyDescent="0.65">
      <c r="A19">
        <v>1.76</v>
      </c>
      <c r="B19">
        <f t="shared" si="0"/>
        <v>26.229508196721312</v>
      </c>
      <c r="C19">
        <v>22041.62</v>
      </c>
      <c r="D19">
        <f t="shared" si="1"/>
        <v>27.118644067796609</v>
      </c>
      <c r="E19">
        <v>14131.5</v>
      </c>
      <c r="F19">
        <f t="shared" si="2"/>
        <v>10.256410256410255</v>
      </c>
      <c r="G19">
        <v>12623.58</v>
      </c>
      <c r="H19">
        <f t="shared" si="3"/>
        <v>29.629629629629626</v>
      </c>
      <c r="I19">
        <v>11700.06</v>
      </c>
      <c r="J19">
        <f t="shared" si="3"/>
        <v>29.629629629629626</v>
      </c>
      <c r="K19">
        <v>22511.279999999999</v>
      </c>
      <c r="L19">
        <f t="shared" si="4"/>
        <v>30.188679245283019</v>
      </c>
      <c r="M19">
        <v>8701.23</v>
      </c>
      <c r="N19">
        <f t="shared" si="5"/>
        <v>25.806451612903224</v>
      </c>
      <c r="O19">
        <v>10772.96</v>
      </c>
      <c r="P19">
        <f t="shared" si="6"/>
        <v>27.118644067796609</v>
      </c>
      <c r="Q19">
        <v>25246.18</v>
      </c>
      <c r="R19">
        <f t="shared" si="7"/>
        <v>16.842105263157897</v>
      </c>
      <c r="S19">
        <v>10427.09</v>
      </c>
      <c r="T19">
        <f t="shared" si="8"/>
        <v>34.042553191489361</v>
      </c>
      <c r="U19">
        <v>13002.95</v>
      </c>
      <c r="V19">
        <f t="shared" si="9"/>
        <v>38.095238095238095</v>
      </c>
      <c r="W19">
        <v>15935.49</v>
      </c>
      <c r="X19">
        <f t="shared" si="10"/>
        <v>30.76923076923077</v>
      </c>
      <c r="Y19">
        <v>23367.75</v>
      </c>
      <c r="Z19">
        <f t="shared" si="11"/>
        <v>34.782608695652179</v>
      </c>
      <c r="AA19">
        <v>14059.58</v>
      </c>
      <c r="AB19">
        <f t="shared" si="12"/>
        <v>15.53398058252427</v>
      </c>
      <c r="AC19">
        <v>18232.96</v>
      </c>
      <c r="AD19">
        <f t="shared" si="13"/>
        <v>10.126582278481013</v>
      </c>
      <c r="AE19">
        <v>12089.59</v>
      </c>
      <c r="AF19">
        <f t="shared" si="14"/>
        <v>19.753086419753085</v>
      </c>
      <c r="AG19">
        <v>8085.34</v>
      </c>
      <c r="AH19">
        <f t="shared" si="15"/>
        <v>30.188679245283019</v>
      </c>
      <c r="AI19">
        <v>25106.44</v>
      </c>
      <c r="AJ19">
        <f t="shared" si="16"/>
        <v>25.396825396825395</v>
      </c>
      <c r="AK19">
        <v>13227.94</v>
      </c>
      <c r="AL19">
        <f t="shared" si="17"/>
        <v>35.555555555555557</v>
      </c>
      <c r="AM19">
        <v>23735.66</v>
      </c>
      <c r="AN19">
        <f t="shared" si="18"/>
        <v>31.372549019607842</v>
      </c>
      <c r="AO19">
        <v>8697.0499999999993</v>
      </c>
      <c r="AP19">
        <f t="shared" si="19"/>
        <v>32</v>
      </c>
      <c r="AQ19">
        <v>11224.98</v>
      </c>
      <c r="AR19">
        <f t="shared" si="20"/>
        <v>18.181818181818183</v>
      </c>
      <c r="AS19">
        <v>12790.79</v>
      </c>
      <c r="AT19">
        <f t="shared" si="21"/>
        <v>23.880597014925371</v>
      </c>
      <c r="AU19">
        <v>11125.1</v>
      </c>
      <c r="AV19">
        <f t="shared" si="22"/>
        <v>32</v>
      </c>
      <c r="AW19">
        <v>10493.19</v>
      </c>
    </row>
    <row r="20" spans="1:49" x14ac:dyDescent="0.65">
      <c r="A20">
        <v>1.87</v>
      </c>
      <c r="B20">
        <f t="shared" si="0"/>
        <v>27.868852459016395</v>
      </c>
      <c r="C20">
        <v>20187.009999999998</v>
      </c>
      <c r="D20">
        <f t="shared" si="1"/>
        <v>28.8135593220339</v>
      </c>
      <c r="E20">
        <v>14193.5</v>
      </c>
      <c r="F20">
        <f t="shared" si="2"/>
        <v>10.897435897435898</v>
      </c>
      <c r="G20">
        <v>13739.79</v>
      </c>
      <c r="H20">
        <f t="shared" si="3"/>
        <v>31.481481481481481</v>
      </c>
      <c r="I20">
        <v>11593.6</v>
      </c>
      <c r="J20">
        <f t="shared" si="3"/>
        <v>31.481481481481481</v>
      </c>
      <c r="K20">
        <v>22313.27</v>
      </c>
      <c r="L20">
        <f t="shared" si="4"/>
        <v>32.075471698113212</v>
      </c>
      <c r="M20">
        <v>8447.42</v>
      </c>
      <c r="N20">
        <f t="shared" si="5"/>
        <v>27.419354838709676</v>
      </c>
      <c r="O20">
        <v>10563.98</v>
      </c>
      <c r="P20">
        <f t="shared" si="6"/>
        <v>28.8135593220339</v>
      </c>
      <c r="Q20">
        <v>24016.89</v>
      </c>
      <c r="R20">
        <f t="shared" si="7"/>
        <v>17.894736842105267</v>
      </c>
      <c r="S20">
        <v>10859.28</v>
      </c>
      <c r="T20">
        <f t="shared" si="8"/>
        <v>36.170212765957451</v>
      </c>
      <c r="U20">
        <v>13499.21</v>
      </c>
      <c r="V20">
        <f t="shared" si="9"/>
        <v>40.476190476190474</v>
      </c>
      <c r="W20">
        <v>16568.37</v>
      </c>
      <c r="X20">
        <f t="shared" si="10"/>
        <v>32.692307692307701</v>
      </c>
      <c r="Y20">
        <v>23196.75</v>
      </c>
      <c r="Z20">
        <f t="shared" si="11"/>
        <v>36.956521739130437</v>
      </c>
      <c r="AA20">
        <v>13522.5</v>
      </c>
      <c r="AB20">
        <f t="shared" si="12"/>
        <v>16.50485436893204</v>
      </c>
      <c r="AC20">
        <v>17980.8</v>
      </c>
      <c r="AD20">
        <f t="shared" si="13"/>
        <v>10.759493670886078</v>
      </c>
      <c r="AE20">
        <v>11527.98</v>
      </c>
      <c r="AF20">
        <f t="shared" si="14"/>
        <v>20.987654320987655</v>
      </c>
      <c r="AG20">
        <v>7686.97</v>
      </c>
      <c r="AH20">
        <f t="shared" si="15"/>
        <v>32.075471698113212</v>
      </c>
      <c r="AI20">
        <v>23696</v>
      </c>
      <c r="AJ20">
        <f t="shared" si="16"/>
        <v>26.984126984126988</v>
      </c>
      <c r="AK20">
        <v>13740.78</v>
      </c>
      <c r="AL20">
        <f t="shared" si="17"/>
        <v>37.777777777777779</v>
      </c>
      <c r="AM20">
        <v>23278.74</v>
      </c>
      <c r="AN20">
        <f t="shared" si="18"/>
        <v>33.333333333333329</v>
      </c>
      <c r="AO20">
        <v>8843.4500000000007</v>
      </c>
      <c r="AP20">
        <f t="shared" si="19"/>
        <v>34</v>
      </c>
      <c r="AQ20">
        <v>10975.51</v>
      </c>
      <c r="AR20">
        <f t="shared" si="20"/>
        <v>19.31818181818182</v>
      </c>
      <c r="AS20">
        <v>12847.59</v>
      </c>
      <c r="AT20">
        <f t="shared" si="21"/>
        <v>25.373134328358208</v>
      </c>
      <c r="AU20">
        <v>10674.22</v>
      </c>
      <c r="AV20">
        <f t="shared" si="22"/>
        <v>34</v>
      </c>
      <c r="AW20">
        <v>10197.950000000001</v>
      </c>
    </row>
    <row r="21" spans="1:49" x14ac:dyDescent="0.65">
      <c r="A21">
        <v>1.98</v>
      </c>
      <c r="B21">
        <f t="shared" si="0"/>
        <v>29.508196721311474</v>
      </c>
      <c r="C21">
        <v>21063.68</v>
      </c>
      <c r="D21">
        <f t="shared" si="1"/>
        <v>30.508474576271183</v>
      </c>
      <c r="E21">
        <v>13609.07</v>
      </c>
      <c r="F21">
        <f t="shared" si="2"/>
        <v>11.538461538461538</v>
      </c>
      <c r="G21">
        <v>14886.1</v>
      </c>
      <c r="H21">
        <f t="shared" si="3"/>
        <v>33.333333333333329</v>
      </c>
      <c r="I21">
        <v>11714.3</v>
      </c>
      <c r="J21">
        <f t="shared" si="3"/>
        <v>33.333333333333329</v>
      </c>
      <c r="K21">
        <v>22904.25</v>
      </c>
      <c r="L21">
        <f t="shared" si="4"/>
        <v>33.962264150943398</v>
      </c>
      <c r="M21">
        <v>8307.73</v>
      </c>
      <c r="N21">
        <f t="shared" si="5"/>
        <v>29.032258064516125</v>
      </c>
      <c r="O21">
        <v>9985.73</v>
      </c>
      <c r="P21">
        <f t="shared" si="6"/>
        <v>30.508474576271183</v>
      </c>
      <c r="Q21">
        <v>23137.59</v>
      </c>
      <c r="R21">
        <f t="shared" si="7"/>
        <v>18.947368421052634</v>
      </c>
      <c r="S21">
        <v>10511.79</v>
      </c>
      <c r="T21">
        <f t="shared" si="8"/>
        <v>38.297872340425535</v>
      </c>
      <c r="U21">
        <v>13855.5</v>
      </c>
      <c r="V21">
        <f t="shared" si="9"/>
        <v>42.857142857142854</v>
      </c>
      <c r="W21">
        <v>16850.419999999998</v>
      </c>
      <c r="X21">
        <f t="shared" si="10"/>
        <v>34.615384615384613</v>
      </c>
      <c r="Y21">
        <v>23516.959999999999</v>
      </c>
      <c r="Z21">
        <f t="shared" si="11"/>
        <v>39.130434782608695</v>
      </c>
      <c r="AA21">
        <v>13488.47</v>
      </c>
      <c r="AB21">
        <f t="shared" si="12"/>
        <v>17.475728155339805</v>
      </c>
      <c r="AC21">
        <v>17034.240000000002</v>
      </c>
      <c r="AD21">
        <f t="shared" si="13"/>
        <v>11.39240506329114</v>
      </c>
      <c r="AE21">
        <v>11097.18</v>
      </c>
      <c r="AF21">
        <f t="shared" si="14"/>
        <v>22.222222222222221</v>
      </c>
      <c r="AG21">
        <v>7431.8</v>
      </c>
      <c r="AH21">
        <f t="shared" si="15"/>
        <v>33.962264150943398</v>
      </c>
      <c r="AI21">
        <v>23164.38</v>
      </c>
      <c r="AJ21">
        <f t="shared" si="16"/>
        <v>28.571428571428569</v>
      </c>
      <c r="AK21">
        <v>14328.54</v>
      </c>
      <c r="AL21">
        <f t="shared" si="17"/>
        <v>40</v>
      </c>
      <c r="AM21">
        <v>22557.11</v>
      </c>
      <c r="AN21">
        <f t="shared" si="18"/>
        <v>35.294117647058819</v>
      </c>
      <c r="AO21">
        <v>8714.2900000000009</v>
      </c>
      <c r="AP21">
        <f t="shared" si="19"/>
        <v>36</v>
      </c>
      <c r="AQ21">
        <v>10938.84</v>
      </c>
      <c r="AR21">
        <f t="shared" si="20"/>
        <v>20.454545454545457</v>
      </c>
      <c r="AS21">
        <v>14263.57</v>
      </c>
      <c r="AT21">
        <f t="shared" si="21"/>
        <v>26.865671641791046</v>
      </c>
      <c r="AU21">
        <v>10112.43</v>
      </c>
      <c r="AV21">
        <f t="shared" si="22"/>
        <v>36</v>
      </c>
      <c r="AW21">
        <v>9892.14</v>
      </c>
    </row>
    <row r="22" spans="1:49" x14ac:dyDescent="0.65">
      <c r="A22">
        <v>2.09</v>
      </c>
      <c r="B22">
        <f t="shared" si="0"/>
        <v>31.147540983606554</v>
      </c>
      <c r="C22">
        <v>18850.009999999998</v>
      </c>
      <c r="D22">
        <f t="shared" si="1"/>
        <v>32.20338983050847</v>
      </c>
      <c r="E22">
        <v>13616.83</v>
      </c>
      <c r="F22">
        <f t="shared" si="2"/>
        <v>12.179487179487179</v>
      </c>
      <c r="G22">
        <v>13557.01</v>
      </c>
      <c r="H22">
        <f t="shared" si="3"/>
        <v>35.185185185185183</v>
      </c>
      <c r="I22">
        <v>12090.35</v>
      </c>
      <c r="J22">
        <f t="shared" si="3"/>
        <v>35.185185185185183</v>
      </c>
      <c r="K22">
        <v>22132.66</v>
      </c>
      <c r="L22">
        <f t="shared" si="4"/>
        <v>35.849056603773583</v>
      </c>
      <c r="M22">
        <v>7888.77</v>
      </c>
      <c r="N22">
        <f t="shared" si="5"/>
        <v>30.645161290322577</v>
      </c>
      <c r="O22">
        <v>10184.4</v>
      </c>
      <c r="P22">
        <f t="shared" si="6"/>
        <v>32.20338983050847</v>
      </c>
      <c r="Q22">
        <v>21692.21</v>
      </c>
      <c r="R22">
        <f t="shared" si="7"/>
        <v>20</v>
      </c>
      <c r="S22">
        <v>9432.98</v>
      </c>
      <c r="T22">
        <f t="shared" si="8"/>
        <v>40.425531914893611</v>
      </c>
      <c r="U22">
        <v>13549.33</v>
      </c>
      <c r="V22">
        <f t="shared" si="9"/>
        <v>45.238095238095234</v>
      </c>
      <c r="W22">
        <v>16355.44</v>
      </c>
      <c r="X22">
        <f t="shared" si="10"/>
        <v>36.538461538461533</v>
      </c>
      <c r="Y22">
        <v>23058.71</v>
      </c>
      <c r="Z22">
        <f t="shared" si="11"/>
        <v>41.304347826086953</v>
      </c>
      <c r="AA22">
        <v>14520.44</v>
      </c>
      <c r="AB22">
        <f t="shared" si="12"/>
        <v>18.44660194174757</v>
      </c>
      <c r="AC22">
        <v>15343.36</v>
      </c>
      <c r="AD22">
        <f t="shared" si="13"/>
        <v>12.025316455696203</v>
      </c>
      <c r="AE22">
        <v>11335.87</v>
      </c>
      <c r="AF22">
        <f t="shared" si="14"/>
        <v>23.456790123456788</v>
      </c>
      <c r="AG22">
        <v>7462.7</v>
      </c>
      <c r="AH22">
        <f t="shared" si="15"/>
        <v>35.849056603773583</v>
      </c>
      <c r="AI22">
        <v>22458.84</v>
      </c>
      <c r="AJ22">
        <f t="shared" si="16"/>
        <v>30.158730158730158</v>
      </c>
      <c r="AK22">
        <v>14704.87</v>
      </c>
      <c r="AL22">
        <f t="shared" si="17"/>
        <v>42.222222222222214</v>
      </c>
      <c r="AM22">
        <v>21838.98</v>
      </c>
      <c r="AN22">
        <f t="shared" si="18"/>
        <v>37.254901960784309</v>
      </c>
      <c r="AO22">
        <v>8336.59</v>
      </c>
      <c r="AP22">
        <f t="shared" si="19"/>
        <v>37.999999999999993</v>
      </c>
      <c r="AQ22">
        <v>10868.63</v>
      </c>
      <c r="AR22">
        <f t="shared" si="20"/>
        <v>21.59090909090909</v>
      </c>
      <c r="AS22">
        <v>13371.52</v>
      </c>
      <c r="AT22">
        <f t="shared" si="21"/>
        <v>28.35820895522388</v>
      </c>
      <c r="AU22">
        <v>10079.74</v>
      </c>
      <c r="AV22">
        <f t="shared" si="22"/>
        <v>37.999999999999993</v>
      </c>
      <c r="AW22">
        <v>9588.51</v>
      </c>
    </row>
    <row r="23" spans="1:49" x14ac:dyDescent="0.65">
      <c r="A23">
        <v>2.2000000000000002</v>
      </c>
      <c r="B23">
        <f t="shared" si="0"/>
        <v>32.786885245901644</v>
      </c>
      <c r="C23">
        <v>18591</v>
      </c>
      <c r="D23">
        <f t="shared" si="1"/>
        <v>33.898305084745765</v>
      </c>
      <c r="E23">
        <v>13917.27</v>
      </c>
      <c r="F23">
        <f t="shared" si="2"/>
        <v>12.820512820512823</v>
      </c>
      <c r="G23">
        <v>13356.79</v>
      </c>
      <c r="H23">
        <f t="shared" si="3"/>
        <v>37.037037037037038</v>
      </c>
      <c r="I23">
        <v>12220.66</v>
      </c>
      <c r="J23">
        <f t="shared" si="3"/>
        <v>37.037037037037038</v>
      </c>
      <c r="K23">
        <v>19958.669999999998</v>
      </c>
      <c r="L23">
        <f t="shared" si="4"/>
        <v>37.735849056603776</v>
      </c>
      <c r="M23">
        <v>7947.28</v>
      </c>
      <c r="N23">
        <f t="shared" si="5"/>
        <v>32.258064516129032</v>
      </c>
      <c r="O23">
        <v>11117.08</v>
      </c>
      <c r="P23">
        <f t="shared" si="6"/>
        <v>33.898305084745765</v>
      </c>
      <c r="Q23">
        <v>22003.72</v>
      </c>
      <c r="R23">
        <f t="shared" si="7"/>
        <v>21.052631578947373</v>
      </c>
      <c r="S23">
        <v>8768.3700000000008</v>
      </c>
      <c r="T23">
        <f t="shared" si="8"/>
        <v>42.553191489361708</v>
      </c>
      <c r="U23">
        <v>13164.01</v>
      </c>
      <c r="V23">
        <f t="shared" si="9"/>
        <v>47.61904761904762</v>
      </c>
      <c r="W23">
        <v>16730.66</v>
      </c>
      <c r="X23">
        <f t="shared" si="10"/>
        <v>38.461538461538467</v>
      </c>
      <c r="Y23">
        <v>22709.32</v>
      </c>
      <c r="Z23">
        <f t="shared" si="11"/>
        <v>43.478260869565219</v>
      </c>
      <c r="AA23">
        <v>15298.67</v>
      </c>
      <c r="AB23">
        <f t="shared" si="12"/>
        <v>19.417475728155342</v>
      </c>
      <c r="AC23">
        <v>13648</v>
      </c>
      <c r="AD23">
        <f t="shared" si="13"/>
        <v>12.658227848101266</v>
      </c>
      <c r="AE23">
        <v>11048.37</v>
      </c>
      <c r="AF23">
        <f t="shared" si="14"/>
        <v>24.691358024691361</v>
      </c>
      <c r="AG23">
        <v>7485.76</v>
      </c>
      <c r="AH23">
        <f t="shared" si="15"/>
        <v>37.735849056603776</v>
      </c>
      <c r="AI23">
        <v>21500.2</v>
      </c>
      <c r="AJ23">
        <f t="shared" si="16"/>
        <v>31.74603174603175</v>
      </c>
      <c r="AK23">
        <v>14119.2</v>
      </c>
      <c r="AL23">
        <f t="shared" si="17"/>
        <v>44.44444444444445</v>
      </c>
      <c r="AM23">
        <v>22296.29</v>
      </c>
      <c r="AN23">
        <f t="shared" si="18"/>
        <v>39.215686274509807</v>
      </c>
      <c r="AO23">
        <v>8258.41</v>
      </c>
      <c r="AP23">
        <f t="shared" si="19"/>
        <v>40</v>
      </c>
      <c r="AQ23">
        <v>10801.74</v>
      </c>
      <c r="AR23">
        <f t="shared" si="20"/>
        <v>22.72727272727273</v>
      </c>
      <c r="AS23">
        <v>11963.31</v>
      </c>
      <c r="AT23">
        <f t="shared" si="21"/>
        <v>29.850746268656721</v>
      </c>
      <c r="AU23">
        <v>10920.76</v>
      </c>
      <c r="AV23">
        <f t="shared" si="22"/>
        <v>40</v>
      </c>
      <c r="AW23">
        <v>9788.2099999999991</v>
      </c>
    </row>
    <row r="24" spans="1:49" x14ac:dyDescent="0.65">
      <c r="A24">
        <v>2.31</v>
      </c>
      <c r="B24">
        <f t="shared" si="0"/>
        <v>34.42622950819672</v>
      </c>
      <c r="C24">
        <v>17645.89</v>
      </c>
      <c r="D24">
        <f t="shared" si="1"/>
        <v>35.593220338983052</v>
      </c>
      <c r="E24">
        <v>14488.58</v>
      </c>
      <c r="F24">
        <f t="shared" si="2"/>
        <v>13.461538461538462</v>
      </c>
      <c r="G24">
        <v>12689.85</v>
      </c>
      <c r="H24">
        <f t="shared" si="3"/>
        <v>38.888888888888893</v>
      </c>
      <c r="I24">
        <v>13372.67</v>
      </c>
      <c r="J24">
        <f t="shared" si="3"/>
        <v>38.888888888888893</v>
      </c>
      <c r="K24">
        <v>20238.18</v>
      </c>
      <c r="L24">
        <f t="shared" si="4"/>
        <v>39.622641509433961</v>
      </c>
      <c r="M24">
        <v>8182.49</v>
      </c>
      <c r="N24">
        <f t="shared" si="5"/>
        <v>33.87096774193548</v>
      </c>
      <c r="O24">
        <v>11440.75</v>
      </c>
      <c r="P24">
        <f t="shared" si="6"/>
        <v>35.593220338983052</v>
      </c>
      <c r="Q24">
        <v>21940.44</v>
      </c>
      <c r="R24">
        <f t="shared" si="7"/>
        <v>22.10526315789474</v>
      </c>
      <c r="S24">
        <v>8555.7900000000009</v>
      </c>
      <c r="T24">
        <f t="shared" si="8"/>
        <v>44.680851063829792</v>
      </c>
      <c r="U24">
        <v>12510.29</v>
      </c>
      <c r="V24">
        <f t="shared" si="9"/>
        <v>50</v>
      </c>
      <c r="W24">
        <v>18753.259999999998</v>
      </c>
      <c r="X24">
        <f t="shared" si="10"/>
        <v>40.384615384615387</v>
      </c>
      <c r="Y24">
        <v>22681.200000000001</v>
      </c>
      <c r="Z24">
        <f t="shared" si="11"/>
        <v>45.652173913043484</v>
      </c>
      <c r="AA24">
        <v>16051.47</v>
      </c>
      <c r="AB24">
        <f t="shared" si="12"/>
        <v>20.388349514563107</v>
      </c>
      <c r="AC24">
        <v>13131.97</v>
      </c>
      <c r="AD24">
        <f t="shared" si="13"/>
        <v>13.291139240506331</v>
      </c>
      <c r="AE24">
        <v>11062.15</v>
      </c>
      <c r="AF24">
        <f t="shared" si="14"/>
        <v>25.925925925925924</v>
      </c>
      <c r="AG24">
        <v>7714.05</v>
      </c>
      <c r="AH24">
        <f t="shared" si="15"/>
        <v>39.622641509433961</v>
      </c>
      <c r="AI24">
        <v>22018.82</v>
      </c>
      <c r="AJ24">
        <f t="shared" si="16"/>
        <v>33.333333333333336</v>
      </c>
      <c r="AK24">
        <v>13961.37</v>
      </c>
      <c r="AL24">
        <f t="shared" si="17"/>
        <v>46.666666666666664</v>
      </c>
      <c r="AM24">
        <v>22257.14</v>
      </c>
      <c r="AN24">
        <f t="shared" si="18"/>
        <v>41.17647058823529</v>
      </c>
      <c r="AO24">
        <v>8621.42</v>
      </c>
      <c r="AP24">
        <f t="shared" si="19"/>
        <v>42</v>
      </c>
      <c r="AQ24">
        <v>10995.09</v>
      </c>
      <c r="AR24">
        <f t="shared" si="20"/>
        <v>23.863636363636363</v>
      </c>
      <c r="AS24">
        <v>11339.37</v>
      </c>
      <c r="AT24">
        <f t="shared" si="21"/>
        <v>31.343283582089555</v>
      </c>
      <c r="AU24">
        <v>10503.59</v>
      </c>
      <c r="AV24">
        <f t="shared" si="22"/>
        <v>42</v>
      </c>
      <c r="AW24">
        <v>10270.719999999999</v>
      </c>
    </row>
    <row r="25" spans="1:49" x14ac:dyDescent="0.65">
      <c r="A25">
        <v>2.42</v>
      </c>
      <c r="B25">
        <f t="shared" si="0"/>
        <v>36.065573770491802</v>
      </c>
      <c r="C25">
        <v>16657.59</v>
      </c>
      <c r="D25">
        <f t="shared" si="1"/>
        <v>37.288135593220332</v>
      </c>
      <c r="E25">
        <v>14717.39</v>
      </c>
      <c r="F25">
        <f t="shared" si="2"/>
        <v>14.102564102564102</v>
      </c>
      <c r="G25">
        <v>12077.12</v>
      </c>
      <c r="H25">
        <f t="shared" si="3"/>
        <v>40.74074074074074</v>
      </c>
      <c r="I25">
        <v>13812.32</v>
      </c>
      <c r="J25">
        <f t="shared" si="3"/>
        <v>40.74074074074074</v>
      </c>
      <c r="K25">
        <v>19734.259999999998</v>
      </c>
      <c r="L25">
        <f t="shared" si="4"/>
        <v>41.509433962264147</v>
      </c>
      <c r="M25">
        <v>8222.2900000000009</v>
      </c>
      <c r="N25">
        <f t="shared" si="5"/>
        <v>35.483870967741929</v>
      </c>
      <c r="O25">
        <v>12084.26</v>
      </c>
      <c r="P25">
        <f t="shared" si="6"/>
        <v>37.288135593220332</v>
      </c>
      <c r="Q25">
        <v>21864.06</v>
      </c>
      <c r="R25">
        <f t="shared" si="7"/>
        <v>23.157894736842106</v>
      </c>
      <c r="S25">
        <v>8566.7199999999993</v>
      </c>
      <c r="T25">
        <f t="shared" si="8"/>
        <v>46.808510638297875</v>
      </c>
      <c r="U25">
        <v>12005.68</v>
      </c>
      <c r="V25">
        <f t="shared" si="9"/>
        <v>52.380952380952387</v>
      </c>
      <c r="W25">
        <v>22231.61</v>
      </c>
      <c r="X25">
        <f t="shared" si="10"/>
        <v>42.307692307692307</v>
      </c>
      <c r="Y25">
        <v>22472.71</v>
      </c>
      <c r="Z25">
        <f t="shared" si="11"/>
        <v>47.826086956521742</v>
      </c>
      <c r="AA25">
        <v>17367.89</v>
      </c>
      <c r="AB25">
        <f t="shared" si="12"/>
        <v>21.359223300970871</v>
      </c>
      <c r="AC25">
        <v>13505.78</v>
      </c>
      <c r="AD25">
        <f t="shared" si="13"/>
        <v>13.924050632911392</v>
      </c>
      <c r="AE25">
        <v>10746.79</v>
      </c>
      <c r="AF25">
        <f t="shared" si="14"/>
        <v>27.160493827160494</v>
      </c>
      <c r="AG25">
        <v>7987.89</v>
      </c>
      <c r="AH25">
        <f t="shared" si="15"/>
        <v>41.509433962264147</v>
      </c>
      <c r="AI25">
        <v>21418.44</v>
      </c>
      <c r="AJ25">
        <f t="shared" si="16"/>
        <v>34.920634920634917</v>
      </c>
      <c r="AK25">
        <v>12843.94</v>
      </c>
      <c r="AL25">
        <f t="shared" si="17"/>
        <v>48.888888888888886</v>
      </c>
      <c r="AM25">
        <v>21806.52</v>
      </c>
      <c r="AN25">
        <f t="shared" si="18"/>
        <v>43.13725490196078</v>
      </c>
      <c r="AO25">
        <v>9438.2999999999993</v>
      </c>
      <c r="AP25">
        <f t="shared" si="19"/>
        <v>44</v>
      </c>
      <c r="AQ25">
        <v>11386.04</v>
      </c>
      <c r="AR25">
        <f t="shared" si="20"/>
        <v>25</v>
      </c>
      <c r="AS25">
        <v>10740.35</v>
      </c>
      <c r="AT25">
        <f t="shared" si="21"/>
        <v>32.835820895522389</v>
      </c>
      <c r="AU25">
        <v>10362.41</v>
      </c>
      <c r="AV25">
        <f t="shared" si="22"/>
        <v>44</v>
      </c>
      <c r="AW25">
        <v>10872.49</v>
      </c>
    </row>
    <row r="26" spans="1:49" x14ac:dyDescent="0.65">
      <c r="A26">
        <v>2.5299999999999998</v>
      </c>
      <c r="B26">
        <f t="shared" si="0"/>
        <v>37.704918032786885</v>
      </c>
      <c r="C26">
        <v>16058.42</v>
      </c>
      <c r="D26">
        <f t="shared" si="1"/>
        <v>38.983050847457626</v>
      </c>
      <c r="E26">
        <v>15373.93</v>
      </c>
      <c r="F26">
        <f t="shared" si="2"/>
        <v>14.743589743589741</v>
      </c>
      <c r="G26">
        <v>11517.42</v>
      </c>
      <c r="H26">
        <f t="shared" si="3"/>
        <v>42.592592592592588</v>
      </c>
      <c r="I26">
        <v>14211.8</v>
      </c>
      <c r="J26">
        <f t="shared" si="3"/>
        <v>42.592592592592588</v>
      </c>
      <c r="K26">
        <v>19125.669999999998</v>
      </c>
      <c r="L26">
        <f t="shared" si="4"/>
        <v>43.396226415094333</v>
      </c>
      <c r="M26">
        <v>8778.57</v>
      </c>
      <c r="N26">
        <f t="shared" si="5"/>
        <v>37.096774193548384</v>
      </c>
      <c r="O26">
        <v>11200.32</v>
      </c>
      <c r="P26">
        <f t="shared" si="6"/>
        <v>38.983050847457626</v>
      </c>
      <c r="Q26">
        <v>22110.76</v>
      </c>
      <c r="R26">
        <f t="shared" si="7"/>
        <v>24.210526315789473</v>
      </c>
      <c r="S26">
        <v>7983.05</v>
      </c>
      <c r="T26">
        <f t="shared" si="8"/>
        <v>48.936170212765958</v>
      </c>
      <c r="U26">
        <v>12213.37</v>
      </c>
      <c r="V26">
        <f t="shared" si="9"/>
        <v>54.761904761904759</v>
      </c>
      <c r="W26">
        <v>23583.25</v>
      </c>
      <c r="X26">
        <f t="shared" si="10"/>
        <v>44.230769230769226</v>
      </c>
      <c r="Y26">
        <v>22944.35</v>
      </c>
      <c r="Z26">
        <f t="shared" si="11"/>
        <v>50</v>
      </c>
      <c r="AA26">
        <v>19008.86</v>
      </c>
      <c r="AB26">
        <f t="shared" si="12"/>
        <v>22.33009708737864</v>
      </c>
      <c r="AC26">
        <v>13288.35</v>
      </c>
      <c r="AD26">
        <f t="shared" si="13"/>
        <v>14.556962025316455</v>
      </c>
      <c r="AE26">
        <v>10321.66</v>
      </c>
      <c r="AF26">
        <f t="shared" si="14"/>
        <v>28.39506172839506</v>
      </c>
      <c r="AG26">
        <v>7933.44</v>
      </c>
      <c r="AH26">
        <f t="shared" si="15"/>
        <v>43.396226415094333</v>
      </c>
      <c r="AI26">
        <v>21605.89</v>
      </c>
      <c r="AJ26">
        <f t="shared" si="16"/>
        <v>36.507936507936506</v>
      </c>
      <c r="AK26">
        <v>13659.25</v>
      </c>
      <c r="AL26">
        <f t="shared" si="17"/>
        <v>51.111111111111107</v>
      </c>
      <c r="AM26">
        <v>22446.44</v>
      </c>
      <c r="AN26">
        <f t="shared" si="18"/>
        <v>45.098039215686271</v>
      </c>
      <c r="AO26">
        <v>9943.41</v>
      </c>
      <c r="AP26">
        <f t="shared" si="19"/>
        <v>46</v>
      </c>
      <c r="AQ26">
        <v>11745.79</v>
      </c>
      <c r="AR26">
        <f t="shared" si="20"/>
        <v>26.136363636363637</v>
      </c>
      <c r="AS26">
        <v>10005.200000000001</v>
      </c>
      <c r="AT26">
        <f t="shared" si="21"/>
        <v>34.328358208955223</v>
      </c>
      <c r="AU26">
        <v>10483.42</v>
      </c>
      <c r="AV26">
        <f t="shared" si="22"/>
        <v>46</v>
      </c>
      <c r="AW26">
        <v>11462.05</v>
      </c>
    </row>
    <row r="27" spans="1:49" x14ac:dyDescent="0.65">
      <c r="A27">
        <v>2.64</v>
      </c>
      <c r="B27">
        <f t="shared" si="0"/>
        <v>39.344262295081975</v>
      </c>
      <c r="C27">
        <v>15632.87</v>
      </c>
      <c r="D27">
        <f t="shared" si="1"/>
        <v>40.677966101694921</v>
      </c>
      <c r="E27">
        <v>16272.3</v>
      </c>
      <c r="F27">
        <f t="shared" si="2"/>
        <v>15.384615384615385</v>
      </c>
      <c r="G27">
        <v>11094.84</v>
      </c>
      <c r="H27">
        <f t="shared" si="3"/>
        <v>44.444444444444443</v>
      </c>
      <c r="I27">
        <v>14679.42</v>
      </c>
      <c r="J27">
        <f t="shared" si="3"/>
        <v>44.444444444444443</v>
      </c>
      <c r="K27">
        <v>18277.11</v>
      </c>
      <c r="L27">
        <f t="shared" si="4"/>
        <v>45.283018867924532</v>
      </c>
      <c r="M27">
        <v>9031.1</v>
      </c>
      <c r="N27">
        <f t="shared" si="5"/>
        <v>38.70967741935484</v>
      </c>
      <c r="O27">
        <v>10702.89</v>
      </c>
      <c r="P27">
        <f t="shared" si="6"/>
        <v>40.677966101694921</v>
      </c>
      <c r="Q27">
        <v>22284.45</v>
      </c>
      <c r="R27">
        <f t="shared" si="7"/>
        <v>25.263157894736842</v>
      </c>
      <c r="S27">
        <v>7864.83</v>
      </c>
      <c r="T27">
        <f t="shared" si="8"/>
        <v>51.063829787234049</v>
      </c>
      <c r="U27">
        <v>11759.94</v>
      </c>
      <c r="V27">
        <f t="shared" si="9"/>
        <v>57.142857142857139</v>
      </c>
      <c r="W27">
        <v>23717.39</v>
      </c>
      <c r="X27">
        <f t="shared" si="10"/>
        <v>46.153846153846153</v>
      </c>
      <c r="Y27">
        <v>22563.05</v>
      </c>
      <c r="Z27">
        <f t="shared" si="11"/>
        <v>52.173913043478272</v>
      </c>
      <c r="AA27">
        <v>19835.11</v>
      </c>
      <c r="AB27">
        <f t="shared" si="12"/>
        <v>23.300970873786408</v>
      </c>
      <c r="AC27">
        <v>13597.45</v>
      </c>
      <c r="AD27">
        <f t="shared" si="13"/>
        <v>15.18987341772152</v>
      </c>
      <c r="AE27">
        <v>10041.73</v>
      </c>
      <c r="AF27">
        <f t="shared" si="14"/>
        <v>29.629629629629626</v>
      </c>
      <c r="AG27">
        <v>7530.41</v>
      </c>
      <c r="AH27">
        <f t="shared" si="15"/>
        <v>45.283018867924532</v>
      </c>
      <c r="AI27">
        <v>21018.48</v>
      </c>
      <c r="AJ27">
        <f t="shared" si="16"/>
        <v>38.095238095238102</v>
      </c>
      <c r="AK27">
        <v>13033.49</v>
      </c>
      <c r="AL27">
        <f t="shared" si="17"/>
        <v>53.333333333333336</v>
      </c>
      <c r="AM27">
        <v>23575.29</v>
      </c>
      <c r="AN27">
        <f t="shared" si="18"/>
        <v>47.058823529411761</v>
      </c>
      <c r="AO27">
        <v>10164.790000000001</v>
      </c>
      <c r="AP27">
        <f t="shared" si="19"/>
        <v>48.000000000000007</v>
      </c>
      <c r="AQ27">
        <v>12331.36</v>
      </c>
      <c r="AR27">
        <f t="shared" si="20"/>
        <v>27.272727272727277</v>
      </c>
      <c r="AS27">
        <v>10159.209999999999</v>
      </c>
      <c r="AT27">
        <f t="shared" si="21"/>
        <v>35.820895522388064</v>
      </c>
      <c r="AU27">
        <v>10017.780000000001</v>
      </c>
      <c r="AV27">
        <f t="shared" si="22"/>
        <v>48.000000000000007</v>
      </c>
      <c r="AW27">
        <v>12907.7</v>
      </c>
    </row>
    <row r="28" spans="1:49" x14ac:dyDescent="0.65">
      <c r="A28">
        <v>2.75</v>
      </c>
      <c r="B28">
        <f t="shared" si="0"/>
        <v>40.983606557377051</v>
      </c>
      <c r="C28">
        <v>16040.65</v>
      </c>
      <c r="D28">
        <f t="shared" si="1"/>
        <v>42.372881355932201</v>
      </c>
      <c r="E28">
        <v>17113.87</v>
      </c>
      <c r="F28">
        <f t="shared" si="2"/>
        <v>16.025641025641026</v>
      </c>
      <c r="G28">
        <v>10545.38</v>
      </c>
      <c r="H28">
        <f t="shared" si="3"/>
        <v>46.296296296296291</v>
      </c>
      <c r="I28">
        <v>14974.98</v>
      </c>
      <c r="J28">
        <f t="shared" si="3"/>
        <v>46.296296296296291</v>
      </c>
      <c r="K28">
        <v>17550.54</v>
      </c>
      <c r="L28">
        <f t="shared" si="4"/>
        <v>47.169811320754718</v>
      </c>
      <c r="M28">
        <v>8632.57</v>
      </c>
      <c r="N28">
        <f t="shared" si="5"/>
        <v>40.322580645161288</v>
      </c>
      <c r="O28">
        <v>9724.67</v>
      </c>
      <c r="P28">
        <f t="shared" si="6"/>
        <v>42.372881355932201</v>
      </c>
      <c r="Q28">
        <v>23144.47</v>
      </c>
      <c r="R28">
        <f t="shared" si="7"/>
        <v>26.315789473684216</v>
      </c>
      <c r="S28">
        <v>8072.24</v>
      </c>
      <c r="T28">
        <f t="shared" si="8"/>
        <v>53.191489361702125</v>
      </c>
      <c r="U28">
        <v>12029.02</v>
      </c>
      <c r="V28">
        <f t="shared" si="9"/>
        <v>59.523809523809526</v>
      </c>
      <c r="W28">
        <v>22902.97</v>
      </c>
      <c r="X28">
        <f t="shared" si="10"/>
        <v>48.07692307692308</v>
      </c>
      <c r="Y28">
        <v>22978.53</v>
      </c>
      <c r="Z28">
        <f t="shared" si="11"/>
        <v>54.34782608695653</v>
      </c>
      <c r="AA28">
        <v>19679.48</v>
      </c>
      <c r="AB28">
        <f t="shared" si="12"/>
        <v>24.271844660194176</v>
      </c>
      <c r="AC28">
        <v>13692.9</v>
      </c>
      <c r="AD28">
        <f t="shared" si="13"/>
        <v>15.822784810126583</v>
      </c>
      <c r="AE28">
        <v>10220.35</v>
      </c>
      <c r="AF28">
        <f t="shared" si="14"/>
        <v>30.864197530864196</v>
      </c>
      <c r="AG28">
        <v>7839.07</v>
      </c>
      <c r="AH28">
        <f t="shared" si="15"/>
        <v>47.169811320754718</v>
      </c>
      <c r="AI28">
        <v>20696.41</v>
      </c>
      <c r="AJ28">
        <f t="shared" si="16"/>
        <v>39.682539682539684</v>
      </c>
      <c r="AK28">
        <v>12966.7</v>
      </c>
      <c r="AL28">
        <f t="shared" si="17"/>
        <v>55.555555555555557</v>
      </c>
      <c r="AM28">
        <v>24250.2</v>
      </c>
      <c r="AN28">
        <f t="shared" si="18"/>
        <v>49.019607843137251</v>
      </c>
      <c r="AO28">
        <v>10510.89</v>
      </c>
      <c r="AP28">
        <f t="shared" si="19"/>
        <v>50</v>
      </c>
      <c r="AQ28">
        <v>13101.69</v>
      </c>
      <c r="AR28">
        <f t="shared" si="20"/>
        <v>28.40909090909091</v>
      </c>
      <c r="AS28">
        <v>10098.6</v>
      </c>
      <c r="AT28">
        <f t="shared" si="21"/>
        <v>37.31343283582089</v>
      </c>
      <c r="AU28">
        <v>10173.26</v>
      </c>
      <c r="AV28">
        <f t="shared" si="22"/>
        <v>50</v>
      </c>
      <c r="AW28">
        <v>13397.36</v>
      </c>
    </row>
    <row r="29" spans="1:49" x14ac:dyDescent="0.65">
      <c r="A29">
        <v>2.86</v>
      </c>
      <c r="B29">
        <f t="shared" si="0"/>
        <v>42.622950819672127</v>
      </c>
      <c r="C29">
        <v>16049.01</v>
      </c>
      <c r="D29">
        <f t="shared" si="1"/>
        <v>44.067796610169488</v>
      </c>
      <c r="E29">
        <v>18956.18</v>
      </c>
      <c r="F29">
        <f t="shared" si="2"/>
        <v>16.666666666666664</v>
      </c>
      <c r="G29">
        <v>9878.5499999999993</v>
      </c>
      <c r="H29">
        <f t="shared" si="3"/>
        <v>48.148148148148145</v>
      </c>
      <c r="I29">
        <v>14704.43</v>
      </c>
      <c r="J29">
        <f t="shared" si="3"/>
        <v>48.148148148148145</v>
      </c>
      <c r="K29">
        <v>17314.669999999998</v>
      </c>
      <c r="L29">
        <f t="shared" si="4"/>
        <v>49.056603773584904</v>
      </c>
      <c r="M29">
        <v>8665.06</v>
      </c>
      <c r="N29">
        <f t="shared" si="5"/>
        <v>41.935483870967737</v>
      </c>
      <c r="O29">
        <v>9223.52</v>
      </c>
      <c r="P29">
        <f t="shared" si="6"/>
        <v>44.067796610169488</v>
      </c>
      <c r="Q29">
        <v>22970.38</v>
      </c>
      <c r="R29">
        <f t="shared" si="7"/>
        <v>27.368421052631582</v>
      </c>
      <c r="S29">
        <v>8611.91</v>
      </c>
      <c r="T29">
        <f t="shared" si="8"/>
        <v>55.319148936170215</v>
      </c>
      <c r="U29">
        <v>12721.74</v>
      </c>
      <c r="V29">
        <f t="shared" si="9"/>
        <v>61.904761904761898</v>
      </c>
      <c r="W29">
        <v>23025.79</v>
      </c>
      <c r="X29">
        <f t="shared" si="10"/>
        <v>50</v>
      </c>
      <c r="Y29">
        <v>22797.34</v>
      </c>
      <c r="Z29">
        <f t="shared" si="11"/>
        <v>56.521739130434788</v>
      </c>
      <c r="AA29">
        <v>19287.66</v>
      </c>
      <c r="AB29">
        <f t="shared" si="12"/>
        <v>25.242718446601941</v>
      </c>
      <c r="AC29">
        <v>13400.63</v>
      </c>
      <c r="AD29">
        <f t="shared" si="13"/>
        <v>16.455696202531644</v>
      </c>
      <c r="AE29">
        <v>10188.89</v>
      </c>
      <c r="AF29">
        <f t="shared" si="14"/>
        <v>32.098765432098766</v>
      </c>
      <c r="AG29">
        <v>8319.09</v>
      </c>
      <c r="AH29">
        <f t="shared" si="15"/>
        <v>49.056603773584904</v>
      </c>
      <c r="AI29">
        <v>21783.599999999999</v>
      </c>
      <c r="AJ29">
        <f t="shared" si="16"/>
        <v>41.269841269841265</v>
      </c>
      <c r="AK29">
        <v>13515.31</v>
      </c>
      <c r="AL29">
        <f t="shared" si="17"/>
        <v>57.777777777777771</v>
      </c>
      <c r="AM29">
        <v>24432.84</v>
      </c>
      <c r="AN29">
        <f t="shared" si="18"/>
        <v>50.980392156862742</v>
      </c>
      <c r="AO29">
        <v>10825.56</v>
      </c>
      <c r="AP29">
        <f t="shared" si="19"/>
        <v>52</v>
      </c>
      <c r="AQ29">
        <v>13547.67</v>
      </c>
      <c r="AR29">
        <f t="shared" si="20"/>
        <v>29.545454545454547</v>
      </c>
      <c r="AS29">
        <v>9819.98</v>
      </c>
      <c r="AT29">
        <f t="shared" si="21"/>
        <v>38.805970149253724</v>
      </c>
      <c r="AU29">
        <v>11096.49</v>
      </c>
      <c r="AV29">
        <f t="shared" si="22"/>
        <v>52</v>
      </c>
      <c r="AW29">
        <v>13914.35</v>
      </c>
    </row>
    <row r="30" spans="1:49" x14ac:dyDescent="0.65">
      <c r="A30">
        <v>2.97</v>
      </c>
      <c r="B30">
        <f t="shared" si="0"/>
        <v>44.262295081967217</v>
      </c>
      <c r="C30">
        <v>15819.89</v>
      </c>
      <c r="D30">
        <f t="shared" si="1"/>
        <v>45.762711864406782</v>
      </c>
      <c r="E30">
        <v>17597.57</v>
      </c>
      <c r="F30">
        <f t="shared" si="2"/>
        <v>17.30769230769231</v>
      </c>
      <c r="G30">
        <v>9638.0499999999993</v>
      </c>
      <c r="H30">
        <f t="shared" si="3"/>
        <v>50</v>
      </c>
      <c r="I30">
        <v>15441.08</v>
      </c>
      <c r="J30">
        <f t="shared" si="3"/>
        <v>50</v>
      </c>
      <c r="K30">
        <v>17277.34</v>
      </c>
      <c r="L30">
        <f t="shared" si="4"/>
        <v>50.943396226415096</v>
      </c>
      <c r="M30">
        <v>9251.5</v>
      </c>
      <c r="N30">
        <f t="shared" si="5"/>
        <v>43.548387096774192</v>
      </c>
      <c r="O30">
        <v>9103.64</v>
      </c>
      <c r="P30">
        <f t="shared" si="6"/>
        <v>45.762711864406782</v>
      </c>
      <c r="Q30">
        <v>23030.75</v>
      </c>
      <c r="R30">
        <f t="shared" si="7"/>
        <v>28.421052631578952</v>
      </c>
      <c r="S30">
        <v>9683.11</v>
      </c>
      <c r="T30">
        <f t="shared" si="8"/>
        <v>57.446808510638306</v>
      </c>
      <c r="U30">
        <v>12627.44</v>
      </c>
      <c r="V30">
        <f t="shared" si="9"/>
        <v>64.285714285714292</v>
      </c>
      <c r="W30">
        <v>22858.06</v>
      </c>
      <c r="X30">
        <f t="shared" si="10"/>
        <v>51.923076923076927</v>
      </c>
      <c r="Y30">
        <v>22653.71</v>
      </c>
      <c r="Z30">
        <f t="shared" si="11"/>
        <v>58.695652173913047</v>
      </c>
      <c r="AA30">
        <v>19005.240000000002</v>
      </c>
      <c r="AB30">
        <f t="shared" si="12"/>
        <v>26.21359223300971</v>
      </c>
      <c r="AC30">
        <v>12551.28</v>
      </c>
      <c r="AD30">
        <f t="shared" si="13"/>
        <v>17.088607594936711</v>
      </c>
      <c r="AE30">
        <v>9854.25</v>
      </c>
      <c r="AF30">
        <f t="shared" si="14"/>
        <v>33.333333333333336</v>
      </c>
      <c r="AG30">
        <v>8804.9699999999993</v>
      </c>
      <c r="AH30">
        <f t="shared" si="15"/>
        <v>50.943396226415096</v>
      </c>
      <c r="AI30">
        <v>21975.38</v>
      </c>
      <c r="AJ30">
        <f t="shared" si="16"/>
        <v>42.857142857142861</v>
      </c>
      <c r="AK30">
        <v>14097.37</v>
      </c>
      <c r="AL30">
        <f t="shared" si="17"/>
        <v>60</v>
      </c>
      <c r="AM30">
        <v>24812.97</v>
      </c>
      <c r="AN30">
        <f t="shared" si="18"/>
        <v>52.941176470588239</v>
      </c>
      <c r="AO30">
        <v>11114.38</v>
      </c>
      <c r="AP30">
        <f t="shared" si="19"/>
        <v>54</v>
      </c>
      <c r="AQ30">
        <v>13143.55</v>
      </c>
      <c r="AR30">
        <f t="shared" si="20"/>
        <v>30.681818181818183</v>
      </c>
      <c r="AS30">
        <v>10147.15</v>
      </c>
      <c r="AT30">
        <f t="shared" si="21"/>
        <v>40.298507462686565</v>
      </c>
      <c r="AU30">
        <v>12143.5</v>
      </c>
      <c r="AV30">
        <f t="shared" si="22"/>
        <v>54</v>
      </c>
      <c r="AW30">
        <v>13977.17</v>
      </c>
    </row>
    <row r="31" spans="1:49" x14ac:dyDescent="0.65">
      <c r="A31">
        <v>3.08</v>
      </c>
      <c r="B31">
        <f t="shared" si="0"/>
        <v>45.901639344262293</v>
      </c>
      <c r="C31">
        <v>16088.03</v>
      </c>
      <c r="D31">
        <f t="shared" si="1"/>
        <v>47.457627118644069</v>
      </c>
      <c r="E31">
        <v>17373.259999999998</v>
      </c>
      <c r="F31">
        <f t="shared" si="2"/>
        <v>17.948717948717949</v>
      </c>
      <c r="G31">
        <v>9959.84</v>
      </c>
      <c r="H31">
        <f t="shared" si="3"/>
        <v>51.851851851851848</v>
      </c>
      <c r="I31">
        <v>15727.99</v>
      </c>
      <c r="J31">
        <f t="shared" si="3"/>
        <v>51.851851851851848</v>
      </c>
      <c r="K31">
        <v>17167.54</v>
      </c>
      <c r="L31">
        <f t="shared" si="4"/>
        <v>52.830188679245282</v>
      </c>
      <c r="M31">
        <v>9803.2000000000007</v>
      </c>
      <c r="N31">
        <f t="shared" si="5"/>
        <v>45.161290322580641</v>
      </c>
      <c r="O31">
        <v>10263.08</v>
      </c>
      <c r="P31">
        <f t="shared" si="6"/>
        <v>47.457627118644069</v>
      </c>
      <c r="Q31">
        <v>23629.87</v>
      </c>
      <c r="R31">
        <f t="shared" si="7"/>
        <v>29.473684210526319</v>
      </c>
      <c r="S31">
        <v>10305.34</v>
      </c>
      <c r="T31">
        <f t="shared" si="8"/>
        <v>59.574468085106382</v>
      </c>
      <c r="U31">
        <v>11848</v>
      </c>
      <c r="V31">
        <f t="shared" si="9"/>
        <v>66.666666666666657</v>
      </c>
      <c r="W31">
        <v>20369.509999999998</v>
      </c>
      <c r="X31">
        <f t="shared" si="10"/>
        <v>53.846153846153854</v>
      </c>
      <c r="Y31">
        <v>22524.32</v>
      </c>
      <c r="Z31">
        <f t="shared" si="11"/>
        <v>60.869565217391312</v>
      </c>
      <c r="AA31">
        <v>17899.2</v>
      </c>
      <c r="AB31">
        <f t="shared" si="12"/>
        <v>27.184466019417474</v>
      </c>
      <c r="AC31">
        <v>11770.38</v>
      </c>
      <c r="AD31">
        <f t="shared" si="13"/>
        <v>17.721518987341771</v>
      </c>
      <c r="AE31">
        <v>9524</v>
      </c>
      <c r="AF31">
        <f t="shared" si="14"/>
        <v>34.567901234567898</v>
      </c>
      <c r="AG31">
        <v>9156.43</v>
      </c>
      <c r="AH31">
        <f t="shared" si="15"/>
        <v>52.830188679245282</v>
      </c>
      <c r="AI31">
        <v>23051.05</v>
      </c>
      <c r="AJ31">
        <f t="shared" si="16"/>
        <v>44.44444444444445</v>
      </c>
      <c r="AK31">
        <v>14635.78</v>
      </c>
      <c r="AL31">
        <f t="shared" si="17"/>
        <v>62.222222222222221</v>
      </c>
      <c r="AM31">
        <v>24843.19</v>
      </c>
      <c r="AN31">
        <f t="shared" si="18"/>
        <v>54.901960784313722</v>
      </c>
      <c r="AO31">
        <v>11630.01</v>
      </c>
      <c r="AP31">
        <f t="shared" si="19"/>
        <v>56.000000000000007</v>
      </c>
      <c r="AQ31">
        <v>13315.3</v>
      </c>
      <c r="AR31">
        <f t="shared" si="20"/>
        <v>31.818181818181817</v>
      </c>
      <c r="AS31">
        <v>10291.280000000001</v>
      </c>
      <c r="AT31">
        <f t="shared" si="21"/>
        <v>41.791044776119399</v>
      </c>
      <c r="AU31">
        <v>12792.24</v>
      </c>
      <c r="AV31">
        <f t="shared" si="22"/>
        <v>56.000000000000007</v>
      </c>
      <c r="AW31">
        <v>13364.62</v>
      </c>
    </row>
    <row r="32" spans="1:49" x14ac:dyDescent="0.65">
      <c r="A32">
        <v>3.19</v>
      </c>
      <c r="B32">
        <f t="shared" si="0"/>
        <v>47.540983606557376</v>
      </c>
      <c r="C32">
        <v>16801.57</v>
      </c>
      <c r="D32">
        <f t="shared" si="1"/>
        <v>49.152542372881349</v>
      </c>
      <c r="E32">
        <v>17985.2</v>
      </c>
      <c r="F32">
        <f t="shared" si="2"/>
        <v>18.589743589743591</v>
      </c>
      <c r="G32">
        <v>10338.11</v>
      </c>
      <c r="H32">
        <f t="shared" si="3"/>
        <v>53.703703703703695</v>
      </c>
      <c r="I32">
        <v>15792.58</v>
      </c>
      <c r="J32">
        <f t="shared" si="3"/>
        <v>53.703703703703695</v>
      </c>
      <c r="K32">
        <v>17961.18</v>
      </c>
      <c r="L32">
        <f t="shared" si="4"/>
        <v>54.716981132075468</v>
      </c>
      <c r="M32">
        <v>9823.56</v>
      </c>
      <c r="N32">
        <f t="shared" si="5"/>
        <v>46.774193548387096</v>
      </c>
      <c r="O32">
        <v>11745.58</v>
      </c>
      <c r="P32">
        <f t="shared" si="6"/>
        <v>49.152542372881349</v>
      </c>
      <c r="Q32">
        <v>24565.37</v>
      </c>
      <c r="R32">
        <f t="shared" si="7"/>
        <v>30.526315789473685</v>
      </c>
      <c r="S32">
        <v>10542.39</v>
      </c>
      <c r="T32">
        <f t="shared" si="8"/>
        <v>61.702127659574465</v>
      </c>
      <c r="U32">
        <v>11327.32</v>
      </c>
      <c r="V32">
        <f t="shared" si="9"/>
        <v>69.047619047619051</v>
      </c>
      <c r="W32">
        <v>18677.54</v>
      </c>
      <c r="X32">
        <f t="shared" si="10"/>
        <v>55.769230769230774</v>
      </c>
      <c r="Y32">
        <v>24091.78</v>
      </c>
      <c r="Z32">
        <f t="shared" si="11"/>
        <v>63.04347826086957</v>
      </c>
      <c r="AA32">
        <v>16335.59</v>
      </c>
      <c r="AB32">
        <f t="shared" si="12"/>
        <v>28.155339805825243</v>
      </c>
      <c r="AC32">
        <v>11305.09</v>
      </c>
      <c r="AD32">
        <f t="shared" si="13"/>
        <v>18.354430379746837</v>
      </c>
      <c r="AE32">
        <v>8708.1</v>
      </c>
      <c r="AF32">
        <f t="shared" si="14"/>
        <v>35.802469135802468</v>
      </c>
      <c r="AG32">
        <v>9568.56</v>
      </c>
      <c r="AH32">
        <f t="shared" si="15"/>
        <v>54.716981132075468</v>
      </c>
      <c r="AI32">
        <v>24927.74</v>
      </c>
      <c r="AJ32">
        <f t="shared" si="16"/>
        <v>46.031746031746032</v>
      </c>
      <c r="AK32">
        <v>13970.88</v>
      </c>
      <c r="AL32">
        <f t="shared" si="17"/>
        <v>64.444444444444443</v>
      </c>
      <c r="AM32">
        <v>25202.080000000002</v>
      </c>
      <c r="AN32">
        <f t="shared" si="18"/>
        <v>56.862745098039213</v>
      </c>
      <c r="AO32">
        <v>12661.69</v>
      </c>
      <c r="AP32">
        <f t="shared" si="19"/>
        <v>57.999999999999993</v>
      </c>
      <c r="AQ32">
        <v>13741.91</v>
      </c>
      <c r="AR32">
        <f t="shared" si="20"/>
        <v>32.954545454545453</v>
      </c>
      <c r="AS32">
        <v>10479.73</v>
      </c>
      <c r="AT32">
        <f t="shared" si="21"/>
        <v>43.283582089552233</v>
      </c>
      <c r="AU32">
        <v>11530.05</v>
      </c>
      <c r="AV32">
        <f t="shared" si="22"/>
        <v>57.999999999999993</v>
      </c>
      <c r="AW32">
        <v>13466.3</v>
      </c>
    </row>
    <row r="33" spans="1:49" x14ac:dyDescent="0.65">
      <c r="A33">
        <v>3.3</v>
      </c>
      <c r="B33">
        <f t="shared" si="0"/>
        <v>49.180327868852459</v>
      </c>
      <c r="C33">
        <v>17260.87</v>
      </c>
      <c r="D33">
        <f t="shared" si="1"/>
        <v>50.847457627118644</v>
      </c>
      <c r="E33">
        <v>17934.650000000001</v>
      </c>
      <c r="F33">
        <f t="shared" si="2"/>
        <v>19.23076923076923</v>
      </c>
      <c r="G33">
        <v>11105.33</v>
      </c>
      <c r="H33">
        <f t="shared" si="3"/>
        <v>55.55555555555555</v>
      </c>
      <c r="I33">
        <v>16093.64</v>
      </c>
      <c r="J33">
        <f t="shared" si="3"/>
        <v>55.55555555555555</v>
      </c>
      <c r="K33">
        <v>18070.53</v>
      </c>
      <c r="L33">
        <f t="shared" si="4"/>
        <v>56.60377358490566</v>
      </c>
      <c r="M33">
        <v>9830.7099999999991</v>
      </c>
      <c r="N33">
        <f t="shared" si="5"/>
        <v>48.387096774193544</v>
      </c>
      <c r="O33">
        <v>13007.89</v>
      </c>
      <c r="P33">
        <f t="shared" si="6"/>
        <v>50.847457627118644</v>
      </c>
      <c r="Q33">
        <v>25494.22</v>
      </c>
      <c r="R33">
        <f t="shared" si="7"/>
        <v>31.578947368421051</v>
      </c>
      <c r="S33">
        <v>10262.14</v>
      </c>
      <c r="T33">
        <f t="shared" si="8"/>
        <v>63.829787234042549</v>
      </c>
      <c r="U33">
        <v>10800.9</v>
      </c>
      <c r="V33">
        <f t="shared" si="9"/>
        <v>71.428571428571416</v>
      </c>
      <c r="W33">
        <v>17419.63</v>
      </c>
      <c r="X33">
        <f t="shared" si="10"/>
        <v>57.692307692307686</v>
      </c>
      <c r="Y33">
        <v>23718.13</v>
      </c>
      <c r="Z33">
        <f t="shared" si="11"/>
        <v>65.217391304347828</v>
      </c>
      <c r="AA33">
        <v>15477.6</v>
      </c>
      <c r="AB33">
        <f t="shared" si="12"/>
        <v>29.126213592233007</v>
      </c>
      <c r="AC33">
        <v>11238.54</v>
      </c>
      <c r="AD33">
        <f t="shared" si="13"/>
        <v>18.9873417721519</v>
      </c>
      <c r="AE33">
        <v>8221.68</v>
      </c>
      <c r="AF33">
        <f t="shared" si="14"/>
        <v>37.037037037037038</v>
      </c>
      <c r="AG33">
        <v>9648</v>
      </c>
      <c r="AH33">
        <f t="shared" si="15"/>
        <v>56.60377358490566</v>
      </c>
      <c r="AI33">
        <v>24070.81</v>
      </c>
      <c r="AJ33">
        <f t="shared" si="16"/>
        <v>47.619047619047613</v>
      </c>
      <c r="AK33">
        <v>14220.05</v>
      </c>
      <c r="AL33">
        <f t="shared" si="17"/>
        <v>66.666666666666657</v>
      </c>
      <c r="AM33">
        <v>26195.67</v>
      </c>
      <c r="AN33">
        <f t="shared" si="18"/>
        <v>58.823529411764696</v>
      </c>
      <c r="AO33">
        <v>15202.25</v>
      </c>
      <c r="AP33">
        <f t="shared" si="19"/>
        <v>60</v>
      </c>
      <c r="AQ33">
        <v>14694.7</v>
      </c>
      <c r="AR33">
        <f t="shared" si="20"/>
        <v>34.090909090909086</v>
      </c>
      <c r="AS33">
        <v>10166.44</v>
      </c>
      <c r="AT33">
        <f t="shared" si="21"/>
        <v>44.776119402985074</v>
      </c>
      <c r="AU33">
        <v>10197.98</v>
      </c>
      <c r="AV33">
        <f t="shared" si="22"/>
        <v>60</v>
      </c>
      <c r="AW33">
        <v>12615.39</v>
      </c>
    </row>
    <row r="34" spans="1:49" x14ac:dyDescent="0.65">
      <c r="A34">
        <v>3.41</v>
      </c>
      <c r="B34">
        <f t="shared" si="0"/>
        <v>50.819672131147541</v>
      </c>
      <c r="C34">
        <v>18371.919999999998</v>
      </c>
      <c r="D34">
        <f t="shared" si="1"/>
        <v>52.542372881355938</v>
      </c>
      <c r="E34">
        <v>17410.47</v>
      </c>
      <c r="F34">
        <f t="shared" si="2"/>
        <v>19.871794871794872</v>
      </c>
      <c r="G34">
        <v>11068.95</v>
      </c>
      <c r="H34">
        <f t="shared" si="3"/>
        <v>57.407407407407405</v>
      </c>
      <c r="I34">
        <v>16687.16</v>
      </c>
      <c r="J34">
        <f t="shared" si="3"/>
        <v>57.407407407407405</v>
      </c>
      <c r="K34">
        <v>18853.53</v>
      </c>
      <c r="L34">
        <f t="shared" si="4"/>
        <v>58.490566037735846</v>
      </c>
      <c r="M34">
        <v>10759.36</v>
      </c>
      <c r="N34">
        <f t="shared" si="5"/>
        <v>50</v>
      </c>
      <c r="O34">
        <v>12548.54</v>
      </c>
      <c r="P34">
        <f t="shared" si="6"/>
        <v>52.542372881355938</v>
      </c>
      <c r="Q34">
        <v>26163.26</v>
      </c>
      <c r="R34">
        <f t="shared" si="7"/>
        <v>32.631578947368425</v>
      </c>
      <c r="S34">
        <v>10234.32</v>
      </c>
      <c r="T34">
        <f t="shared" si="8"/>
        <v>65.957446808510639</v>
      </c>
      <c r="U34">
        <v>10941.67</v>
      </c>
      <c r="V34">
        <f t="shared" si="9"/>
        <v>73.80952380952381</v>
      </c>
      <c r="W34">
        <v>15879.26</v>
      </c>
      <c r="X34">
        <f t="shared" si="10"/>
        <v>59.615384615384627</v>
      </c>
      <c r="Y34">
        <v>23669.41</v>
      </c>
      <c r="Z34">
        <f t="shared" si="11"/>
        <v>67.391304347826093</v>
      </c>
      <c r="AA34">
        <v>14902.45</v>
      </c>
      <c r="AB34">
        <f t="shared" si="12"/>
        <v>30.097087378640779</v>
      </c>
      <c r="AC34">
        <v>10793.04</v>
      </c>
      <c r="AD34">
        <f t="shared" si="13"/>
        <v>19.620253164556964</v>
      </c>
      <c r="AE34">
        <v>8402.33</v>
      </c>
      <c r="AF34">
        <f t="shared" si="14"/>
        <v>38.271604938271608</v>
      </c>
      <c r="AG34">
        <v>9439.5</v>
      </c>
      <c r="AH34">
        <f t="shared" si="15"/>
        <v>58.490566037735846</v>
      </c>
      <c r="AI34">
        <v>24722.53</v>
      </c>
      <c r="AJ34">
        <f t="shared" si="16"/>
        <v>49.206349206349209</v>
      </c>
      <c r="AK34">
        <v>14626.44</v>
      </c>
      <c r="AL34">
        <f t="shared" si="17"/>
        <v>68.888888888888886</v>
      </c>
      <c r="AM34">
        <v>27056.15</v>
      </c>
      <c r="AN34">
        <f t="shared" si="18"/>
        <v>60.784313725490193</v>
      </c>
      <c r="AO34">
        <v>17388.64</v>
      </c>
      <c r="AP34">
        <f t="shared" si="19"/>
        <v>62</v>
      </c>
      <c r="AQ34">
        <v>14115.65</v>
      </c>
      <c r="AR34">
        <f t="shared" si="20"/>
        <v>35.227272727272727</v>
      </c>
      <c r="AS34">
        <v>9494.5499999999993</v>
      </c>
      <c r="AT34">
        <f t="shared" si="21"/>
        <v>46.268656716417908</v>
      </c>
      <c r="AU34">
        <v>10029.9</v>
      </c>
      <c r="AV34">
        <f t="shared" si="22"/>
        <v>62</v>
      </c>
      <c r="AW34">
        <v>11838.68</v>
      </c>
    </row>
    <row r="35" spans="1:49" x14ac:dyDescent="0.65">
      <c r="A35">
        <v>3.52</v>
      </c>
      <c r="B35">
        <f t="shared" si="0"/>
        <v>52.459016393442624</v>
      </c>
      <c r="C35">
        <v>19557.55</v>
      </c>
      <c r="D35">
        <f t="shared" si="1"/>
        <v>54.237288135593218</v>
      </c>
      <c r="E35">
        <v>16549.63</v>
      </c>
      <c r="F35">
        <f t="shared" si="2"/>
        <v>20.512820512820511</v>
      </c>
      <c r="G35">
        <v>10537.22</v>
      </c>
      <c r="H35">
        <f t="shared" si="3"/>
        <v>59.259259259259252</v>
      </c>
      <c r="I35">
        <v>17546.810000000001</v>
      </c>
      <c r="J35">
        <f t="shared" si="3"/>
        <v>59.259259259259252</v>
      </c>
      <c r="K35">
        <v>18964.080000000002</v>
      </c>
      <c r="L35">
        <f t="shared" si="4"/>
        <v>60.377358490566039</v>
      </c>
      <c r="M35">
        <v>11639.87</v>
      </c>
      <c r="N35">
        <f t="shared" si="5"/>
        <v>51.612903225806448</v>
      </c>
      <c r="O35">
        <v>11654.31</v>
      </c>
      <c r="P35">
        <f t="shared" si="6"/>
        <v>54.237288135593218</v>
      </c>
      <c r="Q35">
        <v>26324.79</v>
      </c>
      <c r="R35">
        <f t="shared" si="7"/>
        <v>33.684210526315795</v>
      </c>
      <c r="S35">
        <v>9855.5400000000009</v>
      </c>
      <c r="T35">
        <f t="shared" si="8"/>
        <v>68.085106382978722</v>
      </c>
      <c r="U35">
        <v>11316.85</v>
      </c>
      <c r="V35">
        <f t="shared" si="9"/>
        <v>76.19047619047619</v>
      </c>
      <c r="W35">
        <v>15199.48</v>
      </c>
      <c r="X35">
        <f t="shared" si="10"/>
        <v>61.53846153846154</v>
      </c>
      <c r="Y35">
        <v>22982.39</v>
      </c>
      <c r="Z35">
        <f t="shared" si="11"/>
        <v>69.565217391304358</v>
      </c>
      <c r="AA35">
        <v>13931.82</v>
      </c>
      <c r="AB35">
        <f t="shared" si="12"/>
        <v>31.067961165048541</v>
      </c>
      <c r="AC35">
        <v>11043.42</v>
      </c>
      <c r="AD35">
        <f t="shared" si="13"/>
        <v>20.253164556962027</v>
      </c>
      <c r="AE35">
        <v>9227.34</v>
      </c>
      <c r="AF35">
        <f t="shared" si="14"/>
        <v>39.506172839506171</v>
      </c>
      <c r="AG35">
        <v>8507</v>
      </c>
      <c r="AH35">
        <f t="shared" si="15"/>
        <v>60.377358490566039</v>
      </c>
      <c r="AI35">
        <v>25547.26</v>
      </c>
      <c r="AJ35">
        <f t="shared" si="16"/>
        <v>50.793650793650791</v>
      </c>
      <c r="AK35">
        <v>14346.91</v>
      </c>
      <c r="AL35">
        <f t="shared" si="17"/>
        <v>71.111111111111114</v>
      </c>
      <c r="AM35">
        <v>27011.95</v>
      </c>
      <c r="AN35">
        <f t="shared" si="18"/>
        <v>62.745098039215684</v>
      </c>
      <c r="AO35">
        <v>18242.490000000002</v>
      </c>
      <c r="AP35">
        <f t="shared" si="19"/>
        <v>64</v>
      </c>
      <c r="AQ35">
        <v>14223.49</v>
      </c>
      <c r="AR35">
        <f t="shared" si="20"/>
        <v>36.363636363636367</v>
      </c>
      <c r="AS35">
        <v>9131.4500000000007</v>
      </c>
      <c r="AT35">
        <f t="shared" si="21"/>
        <v>47.761194029850742</v>
      </c>
      <c r="AU35">
        <v>9072.39</v>
      </c>
      <c r="AV35">
        <f t="shared" si="22"/>
        <v>64</v>
      </c>
      <c r="AW35">
        <v>9914.6200000000008</v>
      </c>
    </row>
    <row r="36" spans="1:49" x14ac:dyDescent="0.65">
      <c r="A36">
        <v>3.63</v>
      </c>
      <c r="B36">
        <f t="shared" si="0"/>
        <v>54.0983606557377</v>
      </c>
      <c r="C36">
        <v>21112.21</v>
      </c>
      <c r="D36">
        <f t="shared" si="1"/>
        <v>55.932203389830505</v>
      </c>
      <c r="E36">
        <v>16531.099999999999</v>
      </c>
      <c r="F36">
        <f t="shared" si="2"/>
        <v>21.153846153846153</v>
      </c>
      <c r="G36">
        <v>9331.27</v>
      </c>
      <c r="H36">
        <f t="shared" si="3"/>
        <v>61.111111111111107</v>
      </c>
      <c r="I36">
        <v>18009.990000000002</v>
      </c>
      <c r="J36">
        <f t="shared" si="3"/>
        <v>61.111111111111107</v>
      </c>
      <c r="K36">
        <v>18564.04</v>
      </c>
      <c r="L36">
        <f t="shared" si="4"/>
        <v>62.264150943396224</v>
      </c>
      <c r="M36">
        <v>12051.02</v>
      </c>
      <c r="N36">
        <f t="shared" si="5"/>
        <v>53.225806451612897</v>
      </c>
      <c r="O36">
        <v>10112.26</v>
      </c>
      <c r="P36">
        <f t="shared" si="6"/>
        <v>55.932203389830505</v>
      </c>
      <c r="Q36">
        <v>26010.52</v>
      </c>
      <c r="R36">
        <f t="shared" si="7"/>
        <v>34.736842105263158</v>
      </c>
      <c r="S36">
        <v>9484.16</v>
      </c>
      <c r="T36">
        <f t="shared" si="8"/>
        <v>70.212765957446805</v>
      </c>
      <c r="U36">
        <v>11746.15</v>
      </c>
      <c r="V36">
        <f t="shared" si="9"/>
        <v>78.571428571428569</v>
      </c>
      <c r="W36">
        <v>14564.25</v>
      </c>
      <c r="X36">
        <f t="shared" si="10"/>
        <v>63.46153846153846</v>
      </c>
      <c r="Y36">
        <v>21924.57</v>
      </c>
      <c r="Z36">
        <f t="shared" si="11"/>
        <v>71.739130434782624</v>
      </c>
      <c r="AA36">
        <v>14349.39</v>
      </c>
      <c r="AB36">
        <f t="shared" si="12"/>
        <v>32.038834951456309</v>
      </c>
      <c r="AC36">
        <v>11228.37</v>
      </c>
      <c r="AD36">
        <f t="shared" si="13"/>
        <v>20.88607594936709</v>
      </c>
      <c r="AE36">
        <v>9540.82</v>
      </c>
      <c r="AF36">
        <f t="shared" si="14"/>
        <v>40.74074074074074</v>
      </c>
      <c r="AG36">
        <v>8308.33</v>
      </c>
      <c r="AH36">
        <f t="shared" si="15"/>
        <v>62.264150943396224</v>
      </c>
      <c r="AI36">
        <v>26002.54</v>
      </c>
      <c r="AJ36">
        <f t="shared" si="16"/>
        <v>52.380952380952387</v>
      </c>
      <c r="AK36">
        <v>14866.53</v>
      </c>
      <c r="AL36">
        <f t="shared" si="17"/>
        <v>73.333333333333329</v>
      </c>
      <c r="AM36">
        <v>27143.119999999999</v>
      </c>
      <c r="AN36">
        <f t="shared" si="18"/>
        <v>64.705882352941174</v>
      </c>
      <c r="AO36">
        <v>18439.05</v>
      </c>
      <c r="AP36">
        <f t="shared" si="19"/>
        <v>66</v>
      </c>
      <c r="AQ36">
        <v>13527.76</v>
      </c>
      <c r="AR36">
        <f t="shared" si="20"/>
        <v>37.5</v>
      </c>
      <c r="AS36">
        <v>8759.7900000000009</v>
      </c>
      <c r="AT36">
        <f t="shared" si="21"/>
        <v>49.253731343283583</v>
      </c>
      <c r="AU36">
        <v>10254.15</v>
      </c>
      <c r="AV36">
        <f t="shared" si="22"/>
        <v>66</v>
      </c>
      <c r="AW36">
        <v>10082.379999999999</v>
      </c>
    </row>
    <row r="37" spans="1:49" x14ac:dyDescent="0.65">
      <c r="A37">
        <v>3.74</v>
      </c>
      <c r="B37">
        <f t="shared" si="0"/>
        <v>55.73770491803279</v>
      </c>
      <c r="C37">
        <v>22688.66</v>
      </c>
      <c r="D37">
        <f t="shared" si="1"/>
        <v>57.627118644067799</v>
      </c>
      <c r="E37">
        <v>17547.759999999998</v>
      </c>
      <c r="F37">
        <f t="shared" si="2"/>
        <v>21.794871794871796</v>
      </c>
      <c r="G37">
        <v>9007.9500000000007</v>
      </c>
      <c r="H37">
        <f t="shared" si="3"/>
        <v>62.962962962962962</v>
      </c>
      <c r="I37">
        <v>16417.22</v>
      </c>
      <c r="J37">
        <f t="shared" si="3"/>
        <v>62.962962962962962</v>
      </c>
      <c r="K37">
        <v>18736.79</v>
      </c>
      <c r="L37">
        <f t="shared" si="4"/>
        <v>64.150943396226424</v>
      </c>
      <c r="M37">
        <v>11234.49</v>
      </c>
      <c r="N37">
        <f t="shared" si="5"/>
        <v>54.838709677419352</v>
      </c>
      <c r="O37">
        <v>9510.31</v>
      </c>
      <c r="P37">
        <f t="shared" si="6"/>
        <v>57.627118644067799</v>
      </c>
      <c r="Q37">
        <v>26370.28</v>
      </c>
      <c r="R37">
        <f t="shared" si="7"/>
        <v>35.789473684210535</v>
      </c>
      <c r="S37">
        <v>9848.58</v>
      </c>
      <c r="T37">
        <f t="shared" si="8"/>
        <v>72.340425531914903</v>
      </c>
      <c r="U37">
        <v>12942.37</v>
      </c>
      <c r="V37">
        <f t="shared" si="9"/>
        <v>80.952380952380949</v>
      </c>
      <c r="W37">
        <v>13441.41</v>
      </c>
      <c r="X37">
        <f t="shared" si="10"/>
        <v>65.384615384615401</v>
      </c>
      <c r="Y37">
        <v>21018.34</v>
      </c>
      <c r="Z37">
        <f t="shared" si="11"/>
        <v>73.913043478260875</v>
      </c>
      <c r="AA37">
        <v>14070.81</v>
      </c>
      <c r="AB37">
        <f t="shared" si="12"/>
        <v>33.009708737864081</v>
      </c>
      <c r="AC37">
        <v>11255.09</v>
      </c>
      <c r="AD37">
        <f t="shared" si="13"/>
        <v>21.518987341772156</v>
      </c>
      <c r="AE37">
        <v>10256.39</v>
      </c>
      <c r="AF37">
        <f t="shared" si="14"/>
        <v>41.97530864197531</v>
      </c>
      <c r="AG37">
        <v>8329.89</v>
      </c>
      <c r="AH37">
        <f t="shared" si="15"/>
        <v>64.150943396226424</v>
      </c>
      <c r="AI37">
        <v>24797.1</v>
      </c>
      <c r="AJ37">
        <f t="shared" si="16"/>
        <v>53.968253968253975</v>
      </c>
      <c r="AK37">
        <v>16833.91</v>
      </c>
      <c r="AL37">
        <f t="shared" si="17"/>
        <v>75.555555555555557</v>
      </c>
      <c r="AM37">
        <v>27172.75</v>
      </c>
      <c r="AN37">
        <f t="shared" si="18"/>
        <v>66.666666666666657</v>
      </c>
      <c r="AO37">
        <v>15774.14</v>
      </c>
      <c r="AP37">
        <f t="shared" si="19"/>
        <v>68</v>
      </c>
      <c r="AQ37">
        <v>13222.63</v>
      </c>
      <c r="AR37">
        <f t="shared" si="20"/>
        <v>38.63636363636364</v>
      </c>
      <c r="AS37">
        <v>8056.75</v>
      </c>
      <c r="AT37">
        <f t="shared" si="21"/>
        <v>50.746268656716417</v>
      </c>
      <c r="AU37">
        <v>9175.76</v>
      </c>
      <c r="AV37">
        <f t="shared" si="22"/>
        <v>68</v>
      </c>
      <c r="AW37">
        <v>9401.57</v>
      </c>
    </row>
    <row r="38" spans="1:49" x14ac:dyDescent="0.65">
      <c r="A38">
        <v>3.85</v>
      </c>
      <c r="B38">
        <f t="shared" si="0"/>
        <v>57.377049180327866</v>
      </c>
      <c r="C38">
        <v>23800.18</v>
      </c>
      <c r="D38">
        <f t="shared" si="1"/>
        <v>59.322033898305079</v>
      </c>
      <c r="E38">
        <v>18505.259999999998</v>
      </c>
      <c r="F38">
        <f t="shared" si="2"/>
        <v>22.435897435897438</v>
      </c>
      <c r="G38">
        <v>8937.5</v>
      </c>
      <c r="H38">
        <f t="shared" si="3"/>
        <v>64.81481481481481</v>
      </c>
      <c r="I38">
        <v>15239.18</v>
      </c>
      <c r="J38">
        <f t="shared" si="3"/>
        <v>64.81481481481481</v>
      </c>
      <c r="K38">
        <v>20321.740000000002</v>
      </c>
      <c r="L38">
        <f t="shared" si="4"/>
        <v>66.037735849056602</v>
      </c>
      <c r="M38">
        <v>9983.75</v>
      </c>
      <c r="N38">
        <f t="shared" si="5"/>
        <v>56.451612903225801</v>
      </c>
      <c r="O38">
        <v>9459.19</v>
      </c>
      <c r="P38">
        <f t="shared" si="6"/>
        <v>59.322033898305079</v>
      </c>
      <c r="Q38">
        <v>24979.200000000001</v>
      </c>
      <c r="R38">
        <f t="shared" si="7"/>
        <v>36.842105263157897</v>
      </c>
      <c r="S38">
        <v>10089.25</v>
      </c>
      <c r="T38">
        <f t="shared" si="8"/>
        <v>74.468085106382986</v>
      </c>
      <c r="U38">
        <v>14600.76</v>
      </c>
      <c r="V38">
        <f t="shared" si="9"/>
        <v>83.333333333333343</v>
      </c>
      <c r="W38">
        <v>14356.21</v>
      </c>
      <c r="X38">
        <f t="shared" si="10"/>
        <v>67.307692307692307</v>
      </c>
      <c r="Y38">
        <v>20914.509999999998</v>
      </c>
      <c r="Z38">
        <f t="shared" si="11"/>
        <v>76.08695652173914</v>
      </c>
      <c r="AA38">
        <v>13062.99</v>
      </c>
      <c r="AB38">
        <f t="shared" si="12"/>
        <v>33.980582524271846</v>
      </c>
      <c r="AC38">
        <v>11352.03</v>
      </c>
      <c r="AD38">
        <f t="shared" si="13"/>
        <v>22.151898734177216</v>
      </c>
      <c r="AE38">
        <v>10033.58</v>
      </c>
      <c r="AF38">
        <f t="shared" si="14"/>
        <v>43.209876543209873</v>
      </c>
      <c r="AG38">
        <v>8422.01</v>
      </c>
      <c r="AH38">
        <f t="shared" si="15"/>
        <v>66.037735849056602</v>
      </c>
      <c r="AI38">
        <v>23652.639999999999</v>
      </c>
      <c r="AJ38">
        <f t="shared" si="16"/>
        <v>55.555555555555557</v>
      </c>
      <c r="AK38">
        <v>18052.22</v>
      </c>
      <c r="AL38">
        <f t="shared" si="17"/>
        <v>77.777777777777786</v>
      </c>
      <c r="AM38">
        <v>26400.959999999999</v>
      </c>
      <c r="AN38">
        <f t="shared" si="18"/>
        <v>68.627450980392155</v>
      </c>
      <c r="AO38">
        <v>13375.84</v>
      </c>
      <c r="AP38">
        <f t="shared" si="19"/>
        <v>70</v>
      </c>
      <c r="AQ38">
        <v>13691.37</v>
      </c>
      <c r="AR38">
        <f t="shared" si="20"/>
        <v>39.772727272727273</v>
      </c>
      <c r="AS38">
        <v>7683.81</v>
      </c>
      <c r="AT38">
        <f t="shared" si="21"/>
        <v>52.238805970149251</v>
      </c>
      <c r="AU38">
        <v>9263.68</v>
      </c>
      <c r="AV38">
        <f t="shared" si="22"/>
        <v>70</v>
      </c>
      <c r="AW38">
        <v>8685.89</v>
      </c>
    </row>
    <row r="39" spans="1:49" x14ac:dyDescent="0.65">
      <c r="A39">
        <v>3.96</v>
      </c>
      <c r="B39">
        <f t="shared" si="0"/>
        <v>59.016393442622949</v>
      </c>
      <c r="C39">
        <v>25081.85</v>
      </c>
      <c r="D39">
        <f t="shared" si="1"/>
        <v>61.016949152542367</v>
      </c>
      <c r="E39">
        <v>18460.32</v>
      </c>
      <c r="F39">
        <f t="shared" si="2"/>
        <v>23.076923076923077</v>
      </c>
      <c r="G39">
        <v>8872.64</v>
      </c>
      <c r="H39">
        <f t="shared" si="3"/>
        <v>66.666666666666657</v>
      </c>
      <c r="I39">
        <v>16455.75</v>
      </c>
      <c r="J39">
        <f t="shared" si="3"/>
        <v>66.666666666666657</v>
      </c>
      <c r="K39">
        <v>20784.09</v>
      </c>
      <c r="L39">
        <f t="shared" si="4"/>
        <v>67.924528301886795</v>
      </c>
      <c r="M39">
        <v>9338.16</v>
      </c>
      <c r="N39">
        <f t="shared" si="5"/>
        <v>58.064516129032249</v>
      </c>
      <c r="O39">
        <v>10040.549999999999</v>
      </c>
      <c r="P39">
        <f t="shared" si="6"/>
        <v>61.016949152542367</v>
      </c>
      <c r="Q39">
        <v>25942.560000000001</v>
      </c>
      <c r="R39">
        <f t="shared" si="7"/>
        <v>37.894736842105267</v>
      </c>
      <c r="S39">
        <v>9831.67</v>
      </c>
      <c r="T39">
        <f t="shared" si="8"/>
        <v>76.59574468085107</v>
      </c>
      <c r="U39">
        <v>15298.59</v>
      </c>
      <c r="V39">
        <f t="shared" si="9"/>
        <v>85.714285714285708</v>
      </c>
      <c r="W39">
        <v>14483.94</v>
      </c>
      <c r="X39">
        <f t="shared" si="10"/>
        <v>69.230769230769226</v>
      </c>
      <c r="Y39">
        <v>20573.28</v>
      </c>
      <c r="Z39">
        <f t="shared" si="11"/>
        <v>78.260869565217391</v>
      </c>
      <c r="AA39">
        <v>13081.65</v>
      </c>
      <c r="AB39">
        <f t="shared" si="12"/>
        <v>34.95145631067961</v>
      </c>
      <c r="AC39">
        <v>11494.88</v>
      </c>
      <c r="AD39">
        <f t="shared" si="13"/>
        <v>22.784810126582279</v>
      </c>
      <c r="AE39">
        <v>9206.4</v>
      </c>
      <c r="AF39">
        <f t="shared" si="14"/>
        <v>44.444444444444443</v>
      </c>
      <c r="AG39">
        <v>8940.49</v>
      </c>
      <c r="AH39">
        <f t="shared" si="15"/>
        <v>67.924528301886795</v>
      </c>
      <c r="AI39">
        <v>22454.560000000001</v>
      </c>
      <c r="AJ39">
        <f t="shared" si="16"/>
        <v>57.142857142857139</v>
      </c>
      <c r="AK39">
        <v>17404.79</v>
      </c>
      <c r="AL39">
        <f t="shared" si="17"/>
        <v>80</v>
      </c>
      <c r="AM39">
        <v>24220.080000000002</v>
      </c>
      <c r="AN39">
        <f t="shared" si="18"/>
        <v>70.588235294117638</v>
      </c>
      <c r="AO39">
        <v>11603.23</v>
      </c>
      <c r="AP39">
        <f t="shared" si="19"/>
        <v>72</v>
      </c>
      <c r="AQ39">
        <v>12933.77</v>
      </c>
      <c r="AR39">
        <f t="shared" si="20"/>
        <v>40.909090909090914</v>
      </c>
      <c r="AS39">
        <v>7505</v>
      </c>
      <c r="AT39">
        <f t="shared" si="21"/>
        <v>53.731343283582092</v>
      </c>
      <c r="AU39">
        <v>9519.31</v>
      </c>
      <c r="AV39">
        <f t="shared" si="22"/>
        <v>72</v>
      </c>
      <c r="AW39">
        <v>8453.44</v>
      </c>
    </row>
    <row r="40" spans="1:49" x14ac:dyDescent="0.65">
      <c r="A40">
        <v>4.07</v>
      </c>
      <c r="B40">
        <f t="shared" si="0"/>
        <v>60.655737704918032</v>
      </c>
      <c r="C40">
        <v>25454.080000000002</v>
      </c>
      <c r="D40">
        <f t="shared" si="1"/>
        <v>62.711864406779661</v>
      </c>
      <c r="E40">
        <v>17368.95</v>
      </c>
      <c r="F40">
        <f t="shared" si="2"/>
        <v>23.717948717948719</v>
      </c>
      <c r="G40">
        <v>8373.74</v>
      </c>
      <c r="H40">
        <f t="shared" si="3"/>
        <v>68.518518518518519</v>
      </c>
      <c r="I40">
        <v>15652</v>
      </c>
      <c r="J40">
        <f t="shared" si="3"/>
        <v>68.518518518518519</v>
      </c>
      <c r="K40">
        <v>19623.189999999999</v>
      </c>
      <c r="L40">
        <f t="shared" si="4"/>
        <v>69.811320754716988</v>
      </c>
      <c r="M40">
        <v>8409.7900000000009</v>
      </c>
      <c r="N40">
        <f t="shared" si="5"/>
        <v>59.677419354838712</v>
      </c>
      <c r="O40">
        <v>11433.27</v>
      </c>
      <c r="P40">
        <f t="shared" si="6"/>
        <v>62.711864406779661</v>
      </c>
      <c r="Q40">
        <v>26913.3</v>
      </c>
      <c r="R40">
        <f t="shared" si="7"/>
        <v>38.947368421052637</v>
      </c>
      <c r="S40">
        <v>9527.2199999999993</v>
      </c>
      <c r="T40">
        <f t="shared" si="8"/>
        <v>78.723404255319153</v>
      </c>
      <c r="U40">
        <v>14779.34</v>
      </c>
      <c r="V40">
        <f t="shared" si="9"/>
        <v>88.095238095238102</v>
      </c>
      <c r="W40">
        <v>14179.2</v>
      </c>
      <c r="X40">
        <f t="shared" si="10"/>
        <v>71.15384615384616</v>
      </c>
      <c r="Y40">
        <v>20351.310000000001</v>
      </c>
      <c r="Z40">
        <f t="shared" si="11"/>
        <v>80.43478260869567</v>
      </c>
      <c r="AA40">
        <v>14179.39</v>
      </c>
      <c r="AB40">
        <f t="shared" si="12"/>
        <v>35.922330097087382</v>
      </c>
      <c r="AC40">
        <v>11926.93</v>
      </c>
      <c r="AD40">
        <f t="shared" si="13"/>
        <v>23.417721518987346</v>
      </c>
      <c r="AE40">
        <v>8140.56</v>
      </c>
      <c r="AF40">
        <f t="shared" si="14"/>
        <v>45.679012345679013</v>
      </c>
      <c r="AG40">
        <v>8992</v>
      </c>
      <c r="AH40">
        <f t="shared" si="15"/>
        <v>69.811320754716988</v>
      </c>
      <c r="AI40">
        <v>20969.490000000002</v>
      </c>
      <c r="AJ40">
        <f t="shared" si="16"/>
        <v>58.730158730158735</v>
      </c>
      <c r="AK40">
        <v>17331.02</v>
      </c>
      <c r="AL40">
        <f t="shared" si="17"/>
        <v>82.222222222222229</v>
      </c>
      <c r="AM40">
        <v>23397.59</v>
      </c>
      <c r="AN40">
        <f t="shared" si="18"/>
        <v>72.549019607843135</v>
      </c>
      <c r="AO40">
        <v>10765.48</v>
      </c>
      <c r="AP40">
        <f t="shared" si="19"/>
        <v>74.000000000000014</v>
      </c>
      <c r="AQ40">
        <v>12555.33</v>
      </c>
      <c r="AR40">
        <f t="shared" si="20"/>
        <v>42.045454545454547</v>
      </c>
      <c r="AS40">
        <v>7655.51</v>
      </c>
      <c r="AT40">
        <f t="shared" si="21"/>
        <v>55.223880597014926</v>
      </c>
      <c r="AU40">
        <v>9959.65</v>
      </c>
      <c r="AV40">
        <f t="shared" si="22"/>
        <v>74.000000000000014</v>
      </c>
      <c r="AW40">
        <v>8464.0499999999993</v>
      </c>
    </row>
    <row r="41" spans="1:49" x14ac:dyDescent="0.65">
      <c r="A41">
        <v>4.18</v>
      </c>
      <c r="B41">
        <f t="shared" si="0"/>
        <v>62.295081967213108</v>
      </c>
      <c r="C41">
        <v>25567.13</v>
      </c>
      <c r="D41">
        <f t="shared" si="1"/>
        <v>64.406779661016941</v>
      </c>
      <c r="E41">
        <v>16222.06</v>
      </c>
      <c r="F41">
        <f t="shared" si="2"/>
        <v>24.358974358974358</v>
      </c>
      <c r="G41">
        <v>8194.11</v>
      </c>
      <c r="H41">
        <f t="shared" si="3"/>
        <v>70.370370370370367</v>
      </c>
      <c r="I41">
        <v>17135.240000000002</v>
      </c>
      <c r="J41">
        <f t="shared" si="3"/>
        <v>70.370370370370367</v>
      </c>
      <c r="K41">
        <v>18110.36</v>
      </c>
      <c r="L41">
        <f t="shared" si="4"/>
        <v>71.698113207547166</v>
      </c>
      <c r="M41">
        <v>8207.91</v>
      </c>
      <c r="N41">
        <f t="shared" si="5"/>
        <v>61.290322580645153</v>
      </c>
      <c r="O41">
        <v>12335.07</v>
      </c>
      <c r="P41">
        <f t="shared" si="6"/>
        <v>64.406779661016941</v>
      </c>
      <c r="Q41">
        <v>28867.53</v>
      </c>
      <c r="R41">
        <f t="shared" si="7"/>
        <v>40</v>
      </c>
      <c r="S41">
        <v>9219.7800000000007</v>
      </c>
      <c r="T41">
        <f t="shared" si="8"/>
        <v>80.851063829787222</v>
      </c>
      <c r="U41">
        <v>13098.95</v>
      </c>
      <c r="V41">
        <f t="shared" si="9"/>
        <v>90.476190476190467</v>
      </c>
      <c r="W41">
        <v>14721.92</v>
      </c>
      <c r="X41">
        <f t="shared" si="10"/>
        <v>73.076923076923066</v>
      </c>
      <c r="Y41">
        <v>19989.87</v>
      </c>
      <c r="Z41">
        <f t="shared" si="11"/>
        <v>82.608695652173907</v>
      </c>
      <c r="AA41">
        <v>14880.94</v>
      </c>
      <c r="AB41">
        <f t="shared" si="12"/>
        <v>36.89320388349514</v>
      </c>
      <c r="AC41">
        <v>11909.56</v>
      </c>
      <c r="AD41">
        <f t="shared" si="13"/>
        <v>24.050632911392405</v>
      </c>
      <c r="AE41">
        <v>7485.31</v>
      </c>
      <c r="AF41">
        <f t="shared" si="14"/>
        <v>46.913580246913575</v>
      </c>
      <c r="AG41">
        <v>8755.18</v>
      </c>
      <c r="AH41">
        <f t="shared" si="15"/>
        <v>71.698113207547166</v>
      </c>
      <c r="AI41">
        <v>20747.349999999999</v>
      </c>
      <c r="AJ41">
        <f t="shared" si="16"/>
        <v>60.317460317460316</v>
      </c>
      <c r="AK41">
        <v>16567.650000000001</v>
      </c>
      <c r="AL41">
        <f t="shared" si="17"/>
        <v>84.444444444444429</v>
      </c>
      <c r="AM41">
        <v>22203.31</v>
      </c>
      <c r="AN41">
        <f t="shared" si="18"/>
        <v>74.509803921568619</v>
      </c>
      <c r="AO41">
        <v>11096.92</v>
      </c>
      <c r="AP41">
        <f t="shared" si="19"/>
        <v>75.999999999999986</v>
      </c>
      <c r="AQ41">
        <v>12253.58</v>
      </c>
      <c r="AR41">
        <f t="shared" si="20"/>
        <v>43.18181818181818</v>
      </c>
      <c r="AS41">
        <v>8098.87</v>
      </c>
      <c r="AT41">
        <f t="shared" si="21"/>
        <v>56.71641791044776</v>
      </c>
      <c r="AU41">
        <v>9971.14</v>
      </c>
      <c r="AV41">
        <f t="shared" si="22"/>
        <v>75.999999999999986</v>
      </c>
      <c r="AW41">
        <v>8881.7199999999993</v>
      </c>
    </row>
    <row r="42" spans="1:49" x14ac:dyDescent="0.65">
      <c r="A42">
        <v>4.29</v>
      </c>
      <c r="B42">
        <f t="shared" si="0"/>
        <v>63.934426229508205</v>
      </c>
      <c r="C42">
        <v>24455.200000000001</v>
      </c>
      <c r="D42">
        <f t="shared" si="1"/>
        <v>66.101694915254242</v>
      </c>
      <c r="E42">
        <v>15132.49</v>
      </c>
      <c r="F42">
        <f t="shared" si="2"/>
        <v>25</v>
      </c>
      <c r="G42">
        <v>8065.3</v>
      </c>
      <c r="H42">
        <f t="shared" si="3"/>
        <v>72.222222222222214</v>
      </c>
      <c r="I42">
        <v>18772.32</v>
      </c>
      <c r="J42">
        <f t="shared" si="3"/>
        <v>72.222222222222214</v>
      </c>
      <c r="K42">
        <v>17590.02</v>
      </c>
      <c r="L42">
        <f t="shared" si="4"/>
        <v>73.584905660377359</v>
      </c>
      <c r="M42">
        <v>7854.03</v>
      </c>
      <c r="N42">
        <f t="shared" si="5"/>
        <v>62.903225806451616</v>
      </c>
      <c r="O42">
        <v>12316.88</v>
      </c>
      <c r="P42">
        <f t="shared" si="6"/>
        <v>66.101694915254242</v>
      </c>
      <c r="Q42">
        <v>29116.880000000001</v>
      </c>
      <c r="R42">
        <f t="shared" si="7"/>
        <v>41.052631578947377</v>
      </c>
      <c r="S42">
        <v>9036.9599999999991</v>
      </c>
      <c r="T42">
        <f t="shared" si="8"/>
        <v>82.978723404255319</v>
      </c>
      <c r="U42">
        <v>11880.64</v>
      </c>
      <c r="V42">
        <f t="shared" si="9"/>
        <v>92.857142857142861</v>
      </c>
      <c r="W42">
        <v>14804.8</v>
      </c>
      <c r="X42">
        <f t="shared" si="10"/>
        <v>75</v>
      </c>
      <c r="Y42">
        <v>19880.41</v>
      </c>
      <c r="Z42">
        <f t="shared" si="11"/>
        <v>84.782608695652186</v>
      </c>
      <c r="AA42">
        <v>14803.51</v>
      </c>
      <c r="AB42">
        <f t="shared" si="12"/>
        <v>37.864077669902912</v>
      </c>
      <c r="AC42">
        <v>11595.38</v>
      </c>
      <c r="AD42">
        <f t="shared" si="13"/>
        <v>24.683544303797468</v>
      </c>
      <c r="AE42">
        <v>7560.37</v>
      </c>
      <c r="AF42">
        <f t="shared" si="14"/>
        <v>48.148148148148145</v>
      </c>
      <c r="AG42">
        <v>8697.67</v>
      </c>
      <c r="AH42">
        <f t="shared" si="15"/>
        <v>73.584905660377359</v>
      </c>
      <c r="AI42">
        <v>19379.82</v>
      </c>
      <c r="AJ42">
        <f t="shared" si="16"/>
        <v>61.904761904761905</v>
      </c>
      <c r="AK42">
        <v>16400.68</v>
      </c>
      <c r="AL42">
        <f t="shared" si="17"/>
        <v>86.666666666666671</v>
      </c>
      <c r="AM42">
        <v>21815.360000000001</v>
      </c>
      <c r="AN42">
        <f t="shared" si="18"/>
        <v>76.470588235294116</v>
      </c>
      <c r="AO42">
        <v>11064.47</v>
      </c>
      <c r="AP42">
        <f t="shared" si="19"/>
        <v>78</v>
      </c>
      <c r="AQ42">
        <v>12501.4</v>
      </c>
      <c r="AR42">
        <f t="shared" si="20"/>
        <v>44.31818181818182</v>
      </c>
      <c r="AS42">
        <v>8219.7900000000009</v>
      </c>
      <c r="AT42">
        <f t="shared" si="21"/>
        <v>58.208955223880601</v>
      </c>
      <c r="AU42">
        <v>10476.77</v>
      </c>
      <c r="AV42">
        <f t="shared" si="22"/>
        <v>78</v>
      </c>
      <c r="AW42">
        <v>8830.23</v>
      </c>
    </row>
    <row r="43" spans="1:49" x14ac:dyDescent="0.65">
      <c r="A43">
        <v>4.4000000000000004</v>
      </c>
      <c r="B43">
        <f t="shared" si="0"/>
        <v>65.573770491803288</v>
      </c>
      <c r="C43">
        <v>22642.78</v>
      </c>
      <c r="D43">
        <f t="shared" si="1"/>
        <v>67.79661016949153</v>
      </c>
      <c r="E43">
        <v>14487.98</v>
      </c>
      <c r="F43">
        <f t="shared" si="2"/>
        <v>25.641025641025646</v>
      </c>
      <c r="G43">
        <v>8361.35</v>
      </c>
      <c r="H43">
        <f t="shared" si="3"/>
        <v>74.074074074074076</v>
      </c>
      <c r="I43">
        <v>19575.77</v>
      </c>
      <c r="J43">
        <f t="shared" si="3"/>
        <v>74.074074074074076</v>
      </c>
      <c r="K43">
        <v>16460.16</v>
      </c>
      <c r="L43">
        <f t="shared" si="4"/>
        <v>75.471698113207552</v>
      </c>
      <c r="M43">
        <v>7699.2</v>
      </c>
      <c r="N43">
        <f t="shared" si="5"/>
        <v>64.516129032258064</v>
      </c>
      <c r="O43">
        <v>12454</v>
      </c>
      <c r="P43">
        <f t="shared" si="6"/>
        <v>67.79661016949153</v>
      </c>
      <c r="Q43">
        <v>29842.59</v>
      </c>
      <c r="R43">
        <f t="shared" si="7"/>
        <v>42.105263157894747</v>
      </c>
      <c r="S43">
        <v>8975.2800000000007</v>
      </c>
      <c r="T43">
        <f t="shared" si="8"/>
        <v>85.106382978723417</v>
      </c>
      <c r="U43">
        <v>11576.32</v>
      </c>
      <c r="V43">
        <f t="shared" si="9"/>
        <v>95.238095238095241</v>
      </c>
      <c r="W43">
        <v>16024.64</v>
      </c>
      <c r="X43">
        <f t="shared" si="10"/>
        <v>76.923076923076934</v>
      </c>
      <c r="Y43">
        <v>19301.939999999999</v>
      </c>
      <c r="Z43">
        <f t="shared" si="11"/>
        <v>86.956521739130437</v>
      </c>
      <c r="AA43">
        <v>14913.65</v>
      </c>
      <c r="AB43">
        <f t="shared" si="12"/>
        <v>38.834951456310684</v>
      </c>
      <c r="AC43">
        <v>11231.1</v>
      </c>
      <c r="AD43">
        <f t="shared" si="13"/>
        <v>25.316455696202532</v>
      </c>
      <c r="AE43">
        <v>7540.61</v>
      </c>
      <c r="AF43">
        <f t="shared" si="14"/>
        <v>49.382716049382722</v>
      </c>
      <c r="AG43">
        <v>8704</v>
      </c>
      <c r="AH43">
        <f t="shared" si="15"/>
        <v>75.471698113207552</v>
      </c>
      <c r="AI43">
        <v>19389.95</v>
      </c>
      <c r="AJ43">
        <f t="shared" si="16"/>
        <v>63.492063492063501</v>
      </c>
      <c r="AK43">
        <v>15802.3</v>
      </c>
      <c r="AL43">
        <f t="shared" si="17"/>
        <v>88.8888888888889</v>
      </c>
      <c r="AM43">
        <v>20608.79</v>
      </c>
      <c r="AN43">
        <f t="shared" si="18"/>
        <v>78.431372549019613</v>
      </c>
      <c r="AO43">
        <v>10200.61</v>
      </c>
      <c r="AP43">
        <f t="shared" si="19"/>
        <v>80</v>
      </c>
      <c r="AQ43">
        <v>12515.11</v>
      </c>
      <c r="AR43">
        <f t="shared" si="20"/>
        <v>45.45454545454546</v>
      </c>
      <c r="AS43">
        <v>8515.23</v>
      </c>
      <c r="AT43">
        <f t="shared" si="21"/>
        <v>59.701492537313442</v>
      </c>
      <c r="AU43">
        <v>9939.85</v>
      </c>
      <c r="AV43">
        <f t="shared" si="22"/>
        <v>80</v>
      </c>
      <c r="AW43">
        <v>8697.8799999999992</v>
      </c>
    </row>
    <row r="44" spans="1:49" x14ac:dyDescent="0.65">
      <c r="A44">
        <v>4.51</v>
      </c>
      <c r="B44">
        <f t="shared" si="0"/>
        <v>67.213114754098356</v>
      </c>
      <c r="C44">
        <v>20825.95</v>
      </c>
      <c r="D44">
        <f t="shared" si="1"/>
        <v>69.491525423728802</v>
      </c>
      <c r="E44">
        <v>13717.85</v>
      </c>
      <c r="F44">
        <f t="shared" si="2"/>
        <v>26.282051282051285</v>
      </c>
      <c r="G44">
        <v>8396.7900000000009</v>
      </c>
      <c r="H44">
        <f t="shared" si="3"/>
        <v>75.925925925925924</v>
      </c>
      <c r="I44">
        <v>19306.7</v>
      </c>
      <c r="J44">
        <f t="shared" si="3"/>
        <v>75.925925925925924</v>
      </c>
      <c r="K44">
        <v>16270.52</v>
      </c>
      <c r="L44">
        <f t="shared" si="4"/>
        <v>77.35849056603773</v>
      </c>
      <c r="M44">
        <v>7324.82</v>
      </c>
      <c r="N44">
        <f t="shared" si="5"/>
        <v>66.129032258064512</v>
      </c>
      <c r="O44">
        <v>12880.87</v>
      </c>
      <c r="P44">
        <f t="shared" si="6"/>
        <v>69.491525423728802</v>
      </c>
      <c r="Q44">
        <v>30532.57</v>
      </c>
      <c r="R44">
        <f t="shared" si="7"/>
        <v>43.15789473684211</v>
      </c>
      <c r="S44">
        <v>8923.26</v>
      </c>
      <c r="T44">
        <f t="shared" si="8"/>
        <v>87.234042553191486</v>
      </c>
      <c r="U44">
        <v>10307.84</v>
      </c>
      <c r="V44">
        <f t="shared" si="9"/>
        <v>97.61904761904762</v>
      </c>
      <c r="W44">
        <v>16991.36</v>
      </c>
      <c r="X44">
        <f t="shared" si="10"/>
        <v>78.84615384615384</v>
      </c>
      <c r="Y44">
        <v>19177.400000000001</v>
      </c>
      <c r="Z44">
        <f t="shared" si="11"/>
        <v>89.130434782608702</v>
      </c>
      <c r="AA44">
        <v>15431.18</v>
      </c>
      <c r="AB44">
        <f t="shared" si="12"/>
        <v>39.805825242718448</v>
      </c>
      <c r="AC44">
        <v>10768.48</v>
      </c>
      <c r="AD44">
        <f t="shared" si="13"/>
        <v>25.949367088607595</v>
      </c>
      <c r="AE44">
        <v>6932.05</v>
      </c>
      <c r="AF44">
        <f t="shared" si="14"/>
        <v>50.617283950617278</v>
      </c>
      <c r="AG44">
        <v>9591.4699999999993</v>
      </c>
      <c r="AH44">
        <f t="shared" si="15"/>
        <v>77.35849056603773</v>
      </c>
      <c r="AI44">
        <v>18410.73</v>
      </c>
      <c r="AJ44">
        <f t="shared" si="16"/>
        <v>65.079365079365076</v>
      </c>
      <c r="AK44">
        <v>16745</v>
      </c>
      <c r="AL44">
        <f t="shared" si="17"/>
        <v>91.1111111111111</v>
      </c>
      <c r="AM44">
        <v>19801.86</v>
      </c>
      <c r="AN44">
        <f t="shared" si="18"/>
        <v>80.392156862745097</v>
      </c>
      <c r="AO44">
        <v>9277.16</v>
      </c>
      <c r="AP44">
        <f t="shared" si="19"/>
        <v>82</v>
      </c>
      <c r="AQ44">
        <v>12923.52</v>
      </c>
      <c r="AR44">
        <f t="shared" si="20"/>
        <v>46.590909090909086</v>
      </c>
      <c r="AS44">
        <v>8806.4500000000007</v>
      </c>
      <c r="AT44">
        <f t="shared" si="21"/>
        <v>61.194029850746269</v>
      </c>
      <c r="AU44">
        <v>10552.39</v>
      </c>
      <c r="AV44">
        <f t="shared" si="22"/>
        <v>82</v>
      </c>
      <c r="AW44">
        <v>8533.7800000000007</v>
      </c>
    </row>
    <row r="45" spans="1:49" x14ac:dyDescent="0.65">
      <c r="A45">
        <v>4.62</v>
      </c>
      <c r="B45">
        <f t="shared" si="0"/>
        <v>68.852459016393439</v>
      </c>
      <c r="C45">
        <v>19621.18</v>
      </c>
      <c r="D45">
        <f t="shared" si="1"/>
        <v>71.186440677966104</v>
      </c>
      <c r="E45">
        <v>12570.94</v>
      </c>
      <c r="F45">
        <f t="shared" si="2"/>
        <v>26.923076923076923</v>
      </c>
      <c r="G45">
        <v>8763.76</v>
      </c>
      <c r="H45">
        <f t="shared" si="3"/>
        <v>77.777777777777786</v>
      </c>
      <c r="I45">
        <v>18066</v>
      </c>
      <c r="J45">
        <f t="shared" si="3"/>
        <v>77.777777777777786</v>
      </c>
      <c r="K45">
        <v>15373.22</v>
      </c>
      <c r="L45">
        <f t="shared" si="4"/>
        <v>79.245283018867923</v>
      </c>
      <c r="M45">
        <v>6935.53</v>
      </c>
      <c r="N45">
        <f t="shared" si="5"/>
        <v>67.741935483870961</v>
      </c>
      <c r="O45">
        <v>13137.95</v>
      </c>
      <c r="P45">
        <f t="shared" si="6"/>
        <v>71.186440677966104</v>
      </c>
      <c r="Q45">
        <v>29319.74</v>
      </c>
      <c r="R45">
        <f t="shared" si="7"/>
        <v>44.21052631578948</v>
      </c>
      <c r="S45">
        <v>9016.1200000000008</v>
      </c>
      <c r="T45">
        <f t="shared" si="8"/>
        <v>89.361702127659584</v>
      </c>
      <c r="U45">
        <v>9368</v>
      </c>
      <c r="V45">
        <f>($A45/4.62)*100</f>
        <v>100</v>
      </c>
      <c r="W45">
        <v>18030.400000000001</v>
      </c>
      <c r="X45">
        <f t="shared" si="10"/>
        <v>80.769230769230774</v>
      </c>
      <c r="Y45">
        <v>19137.14</v>
      </c>
      <c r="Z45">
        <f t="shared" si="11"/>
        <v>91.304347826086968</v>
      </c>
      <c r="AA45">
        <v>16407.060000000001</v>
      </c>
      <c r="AB45">
        <f t="shared" si="12"/>
        <v>40.776699029126213</v>
      </c>
      <c r="AC45">
        <v>10439.58</v>
      </c>
      <c r="AD45">
        <f t="shared" si="13"/>
        <v>26.582278481012661</v>
      </c>
      <c r="AE45">
        <v>6791.98</v>
      </c>
      <c r="AF45">
        <f t="shared" si="14"/>
        <v>51.851851851851848</v>
      </c>
      <c r="AG45">
        <v>10740.64</v>
      </c>
      <c r="AH45">
        <f t="shared" si="15"/>
        <v>79.245283018867923</v>
      </c>
      <c r="AI45">
        <v>17176.38</v>
      </c>
      <c r="AJ45">
        <f t="shared" si="16"/>
        <v>66.666666666666671</v>
      </c>
      <c r="AK45">
        <v>16566.36</v>
      </c>
      <c r="AL45">
        <f t="shared" si="17"/>
        <v>93.333333333333329</v>
      </c>
      <c r="AM45">
        <v>19260.330000000002</v>
      </c>
      <c r="AN45">
        <f t="shared" si="18"/>
        <v>82.35294117647058</v>
      </c>
      <c r="AO45">
        <v>8261.5</v>
      </c>
      <c r="AP45">
        <f t="shared" si="19"/>
        <v>84</v>
      </c>
      <c r="AQ45">
        <v>11708.96</v>
      </c>
      <c r="AR45">
        <f t="shared" si="20"/>
        <v>47.727272727272727</v>
      </c>
      <c r="AS45">
        <v>8875.32</v>
      </c>
      <c r="AT45">
        <f t="shared" si="21"/>
        <v>62.68656716417911</v>
      </c>
      <c r="AU45">
        <v>10425.65</v>
      </c>
      <c r="AV45">
        <f t="shared" si="22"/>
        <v>84</v>
      </c>
      <c r="AW45">
        <v>8783.3799999999992</v>
      </c>
    </row>
    <row r="46" spans="1:49" x14ac:dyDescent="0.65">
      <c r="A46">
        <v>4.7300000000000004</v>
      </c>
      <c r="B46">
        <f t="shared" si="0"/>
        <v>70.491803278688536</v>
      </c>
      <c r="C46">
        <v>17925.38</v>
      </c>
      <c r="D46">
        <f t="shared" si="1"/>
        <v>72.881355932203391</v>
      </c>
      <c r="E46">
        <v>12466.21</v>
      </c>
      <c r="F46">
        <f t="shared" si="2"/>
        <v>27.564102564102566</v>
      </c>
      <c r="G46">
        <v>8643.74</v>
      </c>
      <c r="H46">
        <f t="shared" si="3"/>
        <v>79.629629629629633</v>
      </c>
      <c r="I46">
        <v>16101.96</v>
      </c>
      <c r="J46">
        <f t="shared" si="3"/>
        <v>79.629629629629633</v>
      </c>
      <c r="K46">
        <v>15235.93</v>
      </c>
      <c r="L46">
        <f t="shared" si="4"/>
        <v>81.132075471698116</v>
      </c>
      <c r="M46">
        <v>6524.31</v>
      </c>
      <c r="N46">
        <f t="shared" si="5"/>
        <v>69.354838709677423</v>
      </c>
      <c r="O46">
        <v>13210.05</v>
      </c>
      <c r="P46">
        <f t="shared" si="6"/>
        <v>72.881355932203391</v>
      </c>
      <c r="Q46">
        <v>27627.25</v>
      </c>
      <c r="R46">
        <f t="shared" si="7"/>
        <v>45.26315789473685</v>
      </c>
      <c r="S46">
        <v>9181.4599999999991</v>
      </c>
      <c r="T46">
        <f t="shared" si="8"/>
        <v>91.489361702127667</v>
      </c>
      <c r="U46">
        <v>9436.32</v>
      </c>
      <c r="X46">
        <f t="shared" si="10"/>
        <v>82.692307692307693</v>
      </c>
      <c r="Y46">
        <v>18754.38</v>
      </c>
      <c r="Z46">
        <f t="shared" si="11"/>
        <v>93.478260869565233</v>
      </c>
      <c r="AA46">
        <v>15961.17</v>
      </c>
      <c r="AB46">
        <f t="shared" si="12"/>
        <v>41.747572815533985</v>
      </c>
      <c r="AC46">
        <v>10037.709999999999</v>
      </c>
      <c r="AD46">
        <f t="shared" si="13"/>
        <v>27.215189873417728</v>
      </c>
      <c r="AE46">
        <v>6518.6</v>
      </c>
      <c r="AF46">
        <f t="shared" si="14"/>
        <v>53.086419753086425</v>
      </c>
      <c r="AG46">
        <v>11123.86</v>
      </c>
      <c r="AH46">
        <f t="shared" si="15"/>
        <v>81.132075471698116</v>
      </c>
      <c r="AI46">
        <v>17349.12</v>
      </c>
      <c r="AJ46">
        <f t="shared" si="16"/>
        <v>68.253968253968267</v>
      </c>
      <c r="AK46">
        <v>15597.57</v>
      </c>
      <c r="AL46">
        <f t="shared" si="17"/>
        <v>95.555555555555557</v>
      </c>
      <c r="AM46">
        <v>18849.97</v>
      </c>
      <c r="AN46">
        <f t="shared" si="18"/>
        <v>84.313725490196077</v>
      </c>
      <c r="AO46">
        <v>7795.09</v>
      </c>
      <c r="AP46">
        <f t="shared" si="19"/>
        <v>86.000000000000014</v>
      </c>
      <c r="AQ46">
        <v>10572.64</v>
      </c>
      <c r="AR46">
        <f t="shared" si="20"/>
        <v>48.863636363636367</v>
      </c>
      <c r="AS46">
        <v>8978.4699999999993</v>
      </c>
      <c r="AT46">
        <f t="shared" si="21"/>
        <v>64.179104477611943</v>
      </c>
      <c r="AU46">
        <v>9861.39</v>
      </c>
      <c r="AV46">
        <f t="shared" si="22"/>
        <v>86.000000000000014</v>
      </c>
      <c r="AW46">
        <v>8970.2199999999993</v>
      </c>
    </row>
    <row r="47" spans="1:49" x14ac:dyDescent="0.65">
      <c r="A47">
        <v>4.84</v>
      </c>
      <c r="B47">
        <f t="shared" si="0"/>
        <v>72.131147540983605</v>
      </c>
      <c r="C47">
        <v>17003.86</v>
      </c>
      <c r="D47">
        <f t="shared" si="1"/>
        <v>74.576271186440664</v>
      </c>
      <c r="E47">
        <v>12913.82</v>
      </c>
      <c r="F47">
        <f t="shared" si="2"/>
        <v>28.205128205128204</v>
      </c>
      <c r="G47">
        <v>9142.06</v>
      </c>
      <c r="H47">
        <f t="shared" si="3"/>
        <v>81.481481481481481</v>
      </c>
      <c r="I47">
        <v>15599.03</v>
      </c>
      <c r="J47">
        <f t="shared" si="3"/>
        <v>81.481481481481481</v>
      </c>
      <c r="K47">
        <v>14476.78</v>
      </c>
      <c r="L47">
        <f t="shared" si="4"/>
        <v>83.018867924528294</v>
      </c>
      <c r="M47">
        <v>6266.7</v>
      </c>
      <c r="N47">
        <f t="shared" si="5"/>
        <v>70.967741935483858</v>
      </c>
      <c r="O47">
        <v>13239.87</v>
      </c>
      <c r="P47">
        <f t="shared" si="6"/>
        <v>74.576271186440664</v>
      </c>
      <c r="Q47">
        <v>26169</v>
      </c>
      <c r="R47">
        <f t="shared" si="7"/>
        <v>46.315789473684212</v>
      </c>
      <c r="S47">
        <v>8915.6200000000008</v>
      </c>
      <c r="T47">
        <f t="shared" si="8"/>
        <v>93.61702127659575</v>
      </c>
      <c r="U47">
        <v>9591.68</v>
      </c>
      <c r="X47">
        <f t="shared" si="10"/>
        <v>84.615384615384613</v>
      </c>
      <c r="Y47">
        <v>18499.75</v>
      </c>
      <c r="Z47">
        <f t="shared" si="11"/>
        <v>95.652173913043484</v>
      </c>
      <c r="AA47">
        <v>13776.42</v>
      </c>
      <c r="AB47">
        <f t="shared" si="12"/>
        <v>42.718446601941743</v>
      </c>
      <c r="AC47">
        <v>9990.93</v>
      </c>
      <c r="AD47">
        <f t="shared" si="13"/>
        <v>27.848101265822784</v>
      </c>
      <c r="AE47">
        <v>6918.06</v>
      </c>
      <c r="AF47">
        <f t="shared" si="14"/>
        <v>54.320987654320987</v>
      </c>
      <c r="AG47">
        <v>11436.79</v>
      </c>
      <c r="AH47">
        <f t="shared" si="15"/>
        <v>83.018867924528294</v>
      </c>
      <c r="AI47">
        <v>16506.48</v>
      </c>
      <c r="AJ47">
        <f t="shared" si="16"/>
        <v>69.841269841269835</v>
      </c>
      <c r="AK47">
        <v>14716.95</v>
      </c>
      <c r="AL47">
        <f t="shared" si="17"/>
        <v>97.777777777777771</v>
      </c>
      <c r="AM47">
        <v>18072.580000000002</v>
      </c>
      <c r="AN47">
        <f t="shared" si="18"/>
        <v>86.274509803921561</v>
      </c>
      <c r="AO47">
        <v>8077.21</v>
      </c>
      <c r="AP47">
        <f t="shared" si="19"/>
        <v>88</v>
      </c>
      <c r="AQ47">
        <v>10448.16</v>
      </c>
      <c r="AR47">
        <f t="shared" si="20"/>
        <v>50</v>
      </c>
      <c r="AS47">
        <v>8277.67</v>
      </c>
      <c r="AT47">
        <f t="shared" si="21"/>
        <v>65.671641791044777</v>
      </c>
      <c r="AU47">
        <v>9463.0400000000009</v>
      </c>
      <c r="AV47">
        <f t="shared" si="22"/>
        <v>88</v>
      </c>
      <c r="AW47">
        <v>9028.4699999999993</v>
      </c>
    </row>
    <row r="48" spans="1:49" x14ac:dyDescent="0.65">
      <c r="A48">
        <v>4.95</v>
      </c>
      <c r="B48">
        <f t="shared" si="0"/>
        <v>73.770491803278688</v>
      </c>
      <c r="C48">
        <v>14977.93</v>
      </c>
      <c r="D48">
        <f t="shared" si="1"/>
        <v>76.271186440677965</v>
      </c>
      <c r="E48">
        <v>12572.91</v>
      </c>
      <c r="F48">
        <f t="shared" si="2"/>
        <v>28.84615384615385</v>
      </c>
      <c r="G48">
        <v>9410.68</v>
      </c>
      <c r="H48">
        <f t="shared" si="3"/>
        <v>83.333333333333329</v>
      </c>
      <c r="I48">
        <v>15182.88</v>
      </c>
      <c r="J48">
        <f t="shared" si="3"/>
        <v>83.333333333333329</v>
      </c>
      <c r="K48">
        <v>14789.59</v>
      </c>
      <c r="L48">
        <f t="shared" si="4"/>
        <v>84.905660377358487</v>
      </c>
      <c r="M48">
        <v>6106.04</v>
      </c>
      <c r="N48">
        <f t="shared" si="5"/>
        <v>72.58064516129032</v>
      </c>
      <c r="O48">
        <v>13593.89</v>
      </c>
      <c r="P48">
        <f t="shared" si="6"/>
        <v>76.271186440677965</v>
      </c>
      <c r="Q48">
        <v>24965.98</v>
      </c>
      <c r="R48">
        <f t="shared" si="7"/>
        <v>47.368421052631582</v>
      </c>
      <c r="S48">
        <v>8784.4699999999993</v>
      </c>
      <c r="T48">
        <f t="shared" si="8"/>
        <v>95.744680851063833</v>
      </c>
      <c r="U48">
        <v>8929.1200000000008</v>
      </c>
      <c r="X48">
        <f t="shared" si="10"/>
        <v>86.538461538461547</v>
      </c>
      <c r="Y48">
        <v>18907.23</v>
      </c>
      <c r="Z48">
        <f t="shared" si="11"/>
        <v>97.826086956521749</v>
      </c>
      <c r="AA48">
        <v>14169.31</v>
      </c>
      <c r="AB48">
        <f t="shared" si="12"/>
        <v>43.689320388349515</v>
      </c>
      <c r="AC48">
        <v>10345.76</v>
      </c>
      <c r="AD48">
        <f t="shared" si="13"/>
        <v>28.481012658227851</v>
      </c>
      <c r="AE48">
        <v>6878.62</v>
      </c>
      <c r="AF48">
        <f t="shared" si="14"/>
        <v>55.555555555555557</v>
      </c>
      <c r="AG48">
        <v>11062.24</v>
      </c>
      <c r="AH48">
        <f t="shared" si="15"/>
        <v>84.905660377358487</v>
      </c>
      <c r="AI48">
        <v>16929.599999999999</v>
      </c>
      <c r="AJ48">
        <f t="shared" si="16"/>
        <v>71.428571428571431</v>
      </c>
      <c r="AK48">
        <v>14180.15</v>
      </c>
      <c r="AL48">
        <f t="shared" si="17"/>
        <v>100</v>
      </c>
      <c r="AM48">
        <v>16291.83</v>
      </c>
      <c r="AN48">
        <f t="shared" si="18"/>
        <v>88.235294117647058</v>
      </c>
      <c r="AO48">
        <v>8190.54</v>
      </c>
      <c r="AP48">
        <f t="shared" si="19"/>
        <v>90</v>
      </c>
      <c r="AQ48">
        <v>9917.2800000000007</v>
      </c>
      <c r="AR48">
        <f t="shared" si="20"/>
        <v>51.136363636363633</v>
      </c>
      <c r="AS48">
        <v>7823.72</v>
      </c>
      <c r="AT48">
        <f t="shared" si="21"/>
        <v>67.164179104477611</v>
      </c>
      <c r="AU48">
        <v>8849.7800000000007</v>
      </c>
      <c r="AV48">
        <f t="shared" si="22"/>
        <v>90</v>
      </c>
      <c r="AW48">
        <v>9562.67</v>
      </c>
    </row>
    <row r="49" spans="1:49" x14ac:dyDescent="0.65">
      <c r="A49">
        <v>5.0599999999999996</v>
      </c>
      <c r="B49">
        <f t="shared" si="0"/>
        <v>75.409836065573771</v>
      </c>
      <c r="C49">
        <v>14437.27</v>
      </c>
      <c r="D49">
        <f t="shared" si="1"/>
        <v>77.966101694915253</v>
      </c>
      <c r="E49">
        <v>13005.26</v>
      </c>
      <c r="F49">
        <f t="shared" si="2"/>
        <v>29.487179487179482</v>
      </c>
      <c r="G49">
        <v>9172.14</v>
      </c>
      <c r="H49">
        <f t="shared" si="3"/>
        <v>85.185185185185176</v>
      </c>
      <c r="I49">
        <v>15530.77</v>
      </c>
      <c r="J49">
        <f t="shared" si="3"/>
        <v>85.185185185185176</v>
      </c>
      <c r="K49">
        <v>14331.29</v>
      </c>
      <c r="L49">
        <f t="shared" si="4"/>
        <v>86.792452830188665</v>
      </c>
      <c r="M49">
        <v>5932.97</v>
      </c>
      <c r="N49">
        <f t="shared" si="5"/>
        <v>74.193548387096769</v>
      </c>
      <c r="O49">
        <v>13353.15</v>
      </c>
      <c r="P49">
        <f t="shared" si="6"/>
        <v>77.966101694915253</v>
      </c>
      <c r="Q49">
        <v>26254.65</v>
      </c>
      <c r="R49">
        <f t="shared" si="7"/>
        <v>48.421052631578945</v>
      </c>
      <c r="S49">
        <v>9355.42</v>
      </c>
      <c r="T49">
        <f t="shared" si="8"/>
        <v>97.872340425531917</v>
      </c>
      <c r="U49">
        <v>8599.52</v>
      </c>
      <c r="X49">
        <f t="shared" si="10"/>
        <v>88.461538461538453</v>
      </c>
      <c r="Y49">
        <v>19696.38</v>
      </c>
      <c r="Z49">
        <f t="shared" si="11"/>
        <v>100</v>
      </c>
      <c r="AA49">
        <v>13814.37</v>
      </c>
      <c r="AB49">
        <f t="shared" si="12"/>
        <v>44.660194174757279</v>
      </c>
      <c r="AC49">
        <v>10840.55</v>
      </c>
      <c r="AD49">
        <f t="shared" si="13"/>
        <v>29.11392405063291</v>
      </c>
      <c r="AE49">
        <v>7100.54</v>
      </c>
      <c r="AF49">
        <f t="shared" si="14"/>
        <v>56.79012345679012</v>
      </c>
      <c r="AG49">
        <v>10588.94</v>
      </c>
      <c r="AH49">
        <f t="shared" si="15"/>
        <v>86.792452830188665</v>
      </c>
      <c r="AI49">
        <v>17072.689999999999</v>
      </c>
      <c r="AJ49">
        <f t="shared" si="16"/>
        <v>73.015873015873012</v>
      </c>
      <c r="AK49">
        <v>12808.59</v>
      </c>
      <c r="AN49">
        <f t="shared" si="18"/>
        <v>90.196078431372541</v>
      </c>
      <c r="AO49">
        <v>8256.94</v>
      </c>
      <c r="AP49">
        <f t="shared" si="19"/>
        <v>92</v>
      </c>
      <c r="AQ49">
        <v>9315.36</v>
      </c>
      <c r="AR49">
        <f t="shared" si="20"/>
        <v>52.272727272727273</v>
      </c>
      <c r="AS49">
        <v>7606.54</v>
      </c>
      <c r="AT49">
        <f t="shared" si="21"/>
        <v>68.656716417910445</v>
      </c>
      <c r="AU49">
        <v>8118.88</v>
      </c>
      <c r="AV49">
        <f t="shared" si="22"/>
        <v>92</v>
      </c>
      <c r="AW49">
        <v>9928.85</v>
      </c>
    </row>
    <row r="50" spans="1:49" x14ac:dyDescent="0.65">
      <c r="A50">
        <v>5.17</v>
      </c>
      <c r="B50">
        <f t="shared" si="0"/>
        <v>77.049180327868854</v>
      </c>
      <c r="C50">
        <v>13488.77</v>
      </c>
      <c r="D50">
        <f t="shared" si="1"/>
        <v>79.66101694915254</v>
      </c>
      <c r="E50">
        <v>13109.36</v>
      </c>
      <c r="F50">
        <f t="shared" si="2"/>
        <v>30.128205128205128</v>
      </c>
      <c r="G50">
        <v>8473.41</v>
      </c>
      <c r="H50">
        <f t="shared" si="3"/>
        <v>87.037037037037038</v>
      </c>
      <c r="I50">
        <v>15293.06</v>
      </c>
      <c r="J50">
        <f t="shared" si="3"/>
        <v>87.037037037037038</v>
      </c>
      <c r="K50">
        <v>14682.32</v>
      </c>
      <c r="L50">
        <f t="shared" si="4"/>
        <v>88.679245283018872</v>
      </c>
      <c r="M50">
        <v>6399.39</v>
      </c>
      <c r="N50">
        <f t="shared" si="5"/>
        <v>75.806451612903231</v>
      </c>
      <c r="O50">
        <v>13413.65</v>
      </c>
      <c r="P50">
        <f t="shared" si="6"/>
        <v>79.66101694915254</v>
      </c>
      <c r="Q50">
        <v>25230.11</v>
      </c>
      <c r="R50">
        <f t="shared" si="7"/>
        <v>49.473684210526322</v>
      </c>
      <c r="S50">
        <v>9760.81</v>
      </c>
      <c r="T50">
        <f t="shared" si="8"/>
        <v>100</v>
      </c>
      <c r="U50">
        <v>8339.68</v>
      </c>
      <c r="X50">
        <f t="shared" si="10"/>
        <v>90.384615384615387</v>
      </c>
      <c r="Y50">
        <v>19801.5</v>
      </c>
      <c r="AB50">
        <f t="shared" si="12"/>
        <v>45.631067961165044</v>
      </c>
      <c r="AC50">
        <v>11179.05</v>
      </c>
      <c r="AD50">
        <f t="shared" si="13"/>
        <v>29.746835443037977</v>
      </c>
      <c r="AE50">
        <v>6861.97</v>
      </c>
      <c r="AF50">
        <f t="shared" si="14"/>
        <v>58.024691358024697</v>
      </c>
      <c r="AG50">
        <v>11096.19</v>
      </c>
      <c r="AH50">
        <f t="shared" si="15"/>
        <v>88.679245283018872</v>
      </c>
      <c r="AI50">
        <v>17584.8</v>
      </c>
      <c r="AJ50">
        <f t="shared" si="16"/>
        <v>74.603174603174608</v>
      </c>
      <c r="AK50">
        <v>11989.35</v>
      </c>
      <c r="AN50">
        <f t="shared" si="18"/>
        <v>92.156862745098039</v>
      </c>
      <c r="AO50">
        <v>8155.63</v>
      </c>
      <c r="AP50">
        <f t="shared" si="19"/>
        <v>94</v>
      </c>
      <c r="AQ50">
        <v>9430.7199999999993</v>
      </c>
      <c r="AR50">
        <f t="shared" si="20"/>
        <v>53.409090909090907</v>
      </c>
      <c r="AS50">
        <v>7532.89</v>
      </c>
      <c r="AT50">
        <f t="shared" si="21"/>
        <v>70.149253731343293</v>
      </c>
      <c r="AU50">
        <v>8112.86</v>
      </c>
      <c r="AV50">
        <f t="shared" si="22"/>
        <v>94</v>
      </c>
      <c r="AW50">
        <v>10367.89</v>
      </c>
    </row>
    <row r="51" spans="1:49" x14ac:dyDescent="0.65">
      <c r="A51">
        <v>5.28</v>
      </c>
      <c r="B51">
        <f t="shared" si="0"/>
        <v>78.688524590163951</v>
      </c>
      <c r="C51">
        <v>13281.09</v>
      </c>
      <c r="D51">
        <f t="shared" si="1"/>
        <v>81.355932203389841</v>
      </c>
      <c r="E51">
        <v>13108.17</v>
      </c>
      <c r="F51">
        <f t="shared" si="2"/>
        <v>30.76923076923077</v>
      </c>
      <c r="G51">
        <v>7462.47</v>
      </c>
      <c r="H51">
        <f t="shared" si="3"/>
        <v>88.888888888888886</v>
      </c>
      <c r="I51">
        <v>14756.66</v>
      </c>
      <c r="J51">
        <f t="shared" si="3"/>
        <v>88.888888888888886</v>
      </c>
      <c r="K51">
        <v>14408.51</v>
      </c>
      <c r="L51">
        <f t="shared" si="4"/>
        <v>90.566037735849065</v>
      </c>
      <c r="M51">
        <v>6065.68</v>
      </c>
      <c r="N51">
        <f t="shared" si="5"/>
        <v>77.41935483870968</v>
      </c>
      <c r="O51">
        <v>12901.25</v>
      </c>
      <c r="P51">
        <f t="shared" si="6"/>
        <v>81.355932203389841</v>
      </c>
      <c r="Q51">
        <v>24545.68</v>
      </c>
      <c r="R51">
        <f t="shared" si="7"/>
        <v>50.526315789473685</v>
      </c>
      <c r="S51">
        <v>9640.9</v>
      </c>
      <c r="X51">
        <f t="shared" si="10"/>
        <v>92.307692307692307</v>
      </c>
      <c r="Y51">
        <v>20510</v>
      </c>
      <c r="AB51">
        <f t="shared" si="12"/>
        <v>46.601941747572816</v>
      </c>
      <c r="AC51">
        <v>11501.83</v>
      </c>
      <c r="AD51">
        <f t="shared" si="13"/>
        <v>30.37974683544304</v>
      </c>
      <c r="AE51">
        <v>6480.88</v>
      </c>
      <c r="AF51">
        <f t="shared" si="14"/>
        <v>59.259259259259252</v>
      </c>
      <c r="AG51">
        <v>12293.36</v>
      </c>
      <c r="AH51">
        <f t="shared" si="15"/>
        <v>90.566037735849065</v>
      </c>
      <c r="AI51">
        <v>18090.419999999998</v>
      </c>
      <c r="AJ51">
        <f t="shared" si="16"/>
        <v>76.190476190476204</v>
      </c>
      <c r="AK51">
        <v>10710.96</v>
      </c>
      <c r="AN51">
        <f t="shared" si="18"/>
        <v>94.117647058823522</v>
      </c>
      <c r="AO51">
        <v>8428.43</v>
      </c>
      <c r="AP51">
        <f t="shared" si="19"/>
        <v>96.000000000000014</v>
      </c>
      <c r="AQ51">
        <v>9685.44</v>
      </c>
      <c r="AR51">
        <f t="shared" si="20"/>
        <v>54.545454545454554</v>
      </c>
      <c r="AS51">
        <v>7971.52</v>
      </c>
      <c r="AT51">
        <f t="shared" si="21"/>
        <v>71.641791044776127</v>
      </c>
      <c r="AU51">
        <v>7300.24</v>
      </c>
      <c r="AV51">
        <f t="shared" si="22"/>
        <v>96.000000000000014</v>
      </c>
      <c r="AW51">
        <v>10131.040000000001</v>
      </c>
    </row>
    <row r="52" spans="1:49" x14ac:dyDescent="0.65">
      <c r="A52">
        <v>5.39</v>
      </c>
      <c r="B52">
        <f t="shared" si="0"/>
        <v>80.327868852459019</v>
      </c>
      <c r="C52">
        <v>13262.55</v>
      </c>
      <c r="D52">
        <f t="shared" si="1"/>
        <v>83.050847457627114</v>
      </c>
      <c r="E52">
        <v>12538.45</v>
      </c>
      <c r="F52">
        <f t="shared" si="2"/>
        <v>31.410256410256409</v>
      </c>
      <c r="G52">
        <v>7642.17</v>
      </c>
      <c r="H52">
        <f t="shared" si="3"/>
        <v>90.740740740740733</v>
      </c>
      <c r="I52">
        <v>14966.74</v>
      </c>
      <c r="J52">
        <f t="shared" si="3"/>
        <v>90.740740740740733</v>
      </c>
      <c r="K52">
        <v>14526.14</v>
      </c>
      <c r="L52">
        <f t="shared" si="4"/>
        <v>92.452830188679229</v>
      </c>
      <c r="M52">
        <v>6812.35</v>
      </c>
      <c r="N52">
        <f t="shared" si="5"/>
        <v>79.032258064516128</v>
      </c>
      <c r="O52">
        <v>11898.77</v>
      </c>
      <c r="P52">
        <f t="shared" si="6"/>
        <v>83.050847457627114</v>
      </c>
      <c r="Q52">
        <v>21948.52</v>
      </c>
      <c r="R52">
        <f t="shared" si="7"/>
        <v>51.578947368421055</v>
      </c>
      <c r="S52">
        <v>9357.01</v>
      </c>
      <c r="X52">
        <f t="shared" si="10"/>
        <v>94.230769230769226</v>
      </c>
      <c r="Y52">
        <v>20667.009999999998</v>
      </c>
      <c r="AB52">
        <f t="shared" si="12"/>
        <v>47.572815533980581</v>
      </c>
      <c r="AC52">
        <v>12261.52</v>
      </c>
      <c r="AD52">
        <f t="shared" si="13"/>
        <v>31.0126582278481</v>
      </c>
      <c r="AE52">
        <v>5888.05</v>
      </c>
      <c r="AF52">
        <f t="shared" si="14"/>
        <v>60.493827160493815</v>
      </c>
      <c r="AG52">
        <v>12950.25</v>
      </c>
      <c r="AH52">
        <f t="shared" si="15"/>
        <v>92.452830188679229</v>
      </c>
      <c r="AI52">
        <v>17695.18</v>
      </c>
      <c r="AJ52">
        <f t="shared" si="16"/>
        <v>77.777777777777786</v>
      </c>
      <c r="AK52">
        <v>10692.9</v>
      </c>
      <c r="AN52">
        <f t="shared" si="18"/>
        <v>96.078431372549005</v>
      </c>
      <c r="AO52">
        <v>9185.6</v>
      </c>
      <c r="AP52">
        <f t="shared" si="19"/>
        <v>98</v>
      </c>
      <c r="AQ52">
        <v>10887.84</v>
      </c>
      <c r="AR52">
        <f t="shared" si="20"/>
        <v>55.68181818181818</v>
      </c>
      <c r="AS52">
        <v>8422.2900000000009</v>
      </c>
      <c r="AT52">
        <f t="shared" si="21"/>
        <v>73.134328358208947</v>
      </c>
      <c r="AU52">
        <v>7237.53</v>
      </c>
      <c r="AV52">
        <f t="shared" si="22"/>
        <v>98</v>
      </c>
      <c r="AW52">
        <v>11369.78</v>
      </c>
    </row>
    <row r="53" spans="1:49" x14ac:dyDescent="0.65">
      <c r="A53">
        <v>5.5</v>
      </c>
      <c r="B53">
        <f t="shared" si="0"/>
        <v>81.967213114754102</v>
      </c>
      <c r="C53">
        <v>13571.22</v>
      </c>
      <c r="D53">
        <f t="shared" si="1"/>
        <v>84.745762711864401</v>
      </c>
      <c r="E53">
        <v>11300.67</v>
      </c>
      <c r="F53">
        <f t="shared" si="2"/>
        <v>32.051282051282051</v>
      </c>
      <c r="G53">
        <v>7513.63</v>
      </c>
      <c r="H53">
        <f t="shared" si="3"/>
        <v>92.592592592592581</v>
      </c>
      <c r="I53">
        <v>15059.75</v>
      </c>
      <c r="J53">
        <f t="shared" si="3"/>
        <v>92.592592592592581</v>
      </c>
      <c r="K53">
        <v>14905.69</v>
      </c>
      <c r="L53">
        <f t="shared" si="4"/>
        <v>94.339622641509436</v>
      </c>
      <c r="M53">
        <v>7044.5</v>
      </c>
      <c r="N53">
        <f t="shared" si="5"/>
        <v>80.645161290322577</v>
      </c>
      <c r="O53">
        <v>10429.94</v>
      </c>
      <c r="P53">
        <f t="shared" si="6"/>
        <v>84.745762711864401</v>
      </c>
      <c r="Q53">
        <v>20618.13</v>
      </c>
      <c r="R53">
        <f t="shared" si="7"/>
        <v>52.631578947368432</v>
      </c>
      <c r="S53">
        <v>8963.07</v>
      </c>
      <c r="X53">
        <f t="shared" si="10"/>
        <v>96.15384615384616</v>
      </c>
      <c r="Y53">
        <v>21741.42</v>
      </c>
      <c r="AB53">
        <f t="shared" si="12"/>
        <v>48.543689320388353</v>
      </c>
      <c r="AC53">
        <v>12826.92</v>
      </c>
      <c r="AD53">
        <f t="shared" si="13"/>
        <v>31.645569620253166</v>
      </c>
      <c r="AE53">
        <v>5756.68</v>
      </c>
      <c r="AF53">
        <f t="shared" si="14"/>
        <v>61.728395061728392</v>
      </c>
      <c r="AG53">
        <v>12311.84</v>
      </c>
      <c r="AH53">
        <f t="shared" si="15"/>
        <v>94.339622641509436</v>
      </c>
      <c r="AI53">
        <v>17830.12</v>
      </c>
      <c r="AJ53">
        <f t="shared" si="16"/>
        <v>79.365079365079367</v>
      </c>
      <c r="AK53">
        <v>10727.36</v>
      </c>
      <c r="AN53">
        <f t="shared" si="18"/>
        <v>98.039215686274503</v>
      </c>
      <c r="AO53">
        <v>10621.36</v>
      </c>
      <c r="AP53">
        <f t="shared" si="19"/>
        <v>100</v>
      </c>
      <c r="AQ53">
        <v>10621.12</v>
      </c>
      <c r="AR53">
        <f t="shared" si="20"/>
        <v>56.81818181818182</v>
      </c>
      <c r="AS53">
        <v>9215.9699999999993</v>
      </c>
      <c r="AT53">
        <f t="shared" si="21"/>
        <v>74.626865671641781</v>
      </c>
      <c r="AU53">
        <v>7371.52</v>
      </c>
      <c r="AV53">
        <f t="shared" si="22"/>
        <v>100</v>
      </c>
      <c r="AW53">
        <v>12232.35</v>
      </c>
    </row>
    <row r="54" spans="1:49" x14ac:dyDescent="0.65">
      <c r="A54">
        <v>5.61</v>
      </c>
      <c r="B54">
        <f t="shared" si="0"/>
        <v>83.606557377049185</v>
      </c>
      <c r="C54">
        <v>13300.63</v>
      </c>
      <c r="D54">
        <f t="shared" si="1"/>
        <v>86.440677966101703</v>
      </c>
      <c r="E54">
        <v>10754.46</v>
      </c>
      <c r="F54">
        <f t="shared" si="2"/>
        <v>32.692307692307693</v>
      </c>
      <c r="G54">
        <v>7313.86</v>
      </c>
      <c r="H54">
        <f t="shared" si="3"/>
        <v>94.444444444444443</v>
      </c>
      <c r="I54">
        <v>15909.04</v>
      </c>
      <c r="J54">
        <f t="shared" si="3"/>
        <v>94.444444444444443</v>
      </c>
      <c r="K54">
        <v>15229.5</v>
      </c>
      <c r="L54">
        <f t="shared" si="4"/>
        <v>96.226415094339629</v>
      </c>
      <c r="M54">
        <v>6153.54</v>
      </c>
      <c r="N54">
        <f t="shared" si="5"/>
        <v>82.258064516129039</v>
      </c>
      <c r="O54">
        <v>10817.9</v>
      </c>
      <c r="P54">
        <f t="shared" si="6"/>
        <v>86.440677966101703</v>
      </c>
      <c r="Q54">
        <v>20805.07</v>
      </c>
      <c r="R54">
        <f t="shared" si="7"/>
        <v>53.684210526315802</v>
      </c>
      <c r="S54">
        <v>9223.15</v>
      </c>
      <c r="X54">
        <f t="shared" si="10"/>
        <v>98.07692307692308</v>
      </c>
      <c r="Y54">
        <v>22083.040000000001</v>
      </c>
      <c r="AB54">
        <f t="shared" si="12"/>
        <v>49.514563106796118</v>
      </c>
      <c r="AC54">
        <v>13106.37</v>
      </c>
      <c r="AD54">
        <f t="shared" si="13"/>
        <v>32.278481012658233</v>
      </c>
      <c r="AE54">
        <v>5974.29</v>
      </c>
      <c r="AF54">
        <f t="shared" si="14"/>
        <v>62.962962962962962</v>
      </c>
      <c r="AG54">
        <v>12104.8</v>
      </c>
      <c r="AH54">
        <f t="shared" si="15"/>
        <v>96.226415094339629</v>
      </c>
      <c r="AI54">
        <v>18246.87</v>
      </c>
      <c r="AJ54">
        <f t="shared" si="16"/>
        <v>80.952380952380963</v>
      </c>
      <c r="AK54">
        <v>10350.459999999999</v>
      </c>
      <c r="AN54">
        <f t="shared" si="18"/>
        <v>100</v>
      </c>
      <c r="AO54">
        <v>11148.35</v>
      </c>
      <c r="AR54">
        <f t="shared" si="20"/>
        <v>57.95454545454546</v>
      </c>
      <c r="AS54">
        <v>9281.9</v>
      </c>
      <c r="AT54">
        <f t="shared" si="21"/>
        <v>76.119402985074629</v>
      </c>
      <c r="AU54">
        <v>7277.15</v>
      </c>
    </row>
    <row r="55" spans="1:49" x14ac:dyDescent="0.65">
      <c r="A55">
        <v>5.72</v>
      </c>
      <c r="B55">
        <f t="shared" si="0"/>
        <v>85.245901639344254</v>
      </c>
      <c r="C55">
        <v>13546.49</v>
      </c>
      <c r="D55">
        <f t="shared" si="1"/>
        <v>88.135593220338976</v>
      </c>
      <c r="E55">
        <v>10131.719999999999</v>
      </c>
      <c r="F55">
        <f t="shared" si="2"/>
        <v>33.333333333333329</v>
      </c>
      <c r="G55">
        <v>7426.59</v>
      </c>
      <c r="H55">
        <f t="shared" si="3"/>
        <v>96.296296296296291</v>
      </c>
      <c r="I55">
        <v>17883.89</v>
      </c>
      <c r="J55">
        <f t="shared" si="3"/>
        <v>96.296296296296291</v>
      </c>
      <c r="K55">
        <v>15796.32</v>
      </c>
      <c r="L55">
        <f t="shared" si="4"/>
        <v>98.113207547169807</v>
      </c>
      <c r="M55">
        <v>7097.71</v>
      </c>
      <c r="N55">
        <f t="shared" si="5"/>
        <v>83.870967741935473</v>
      </c>
      <c r="O55">
        <v>10349.09</v>
      </c>
      <c r="P55">
        <f t="shared" si="6"/>
        <v>88.135593220338976</v>
      </c>
      <c r="Q55">
        <v>20421.43</v>
      </c>
      <c r="R55">
        <f t="shared" si="7"/>
        <v>54.736842105263165</v>
      </c>
      <c r="S55">
        <v>9265.2999999999993</v>
      </c>
      <c r="X55">
        <f t="shared" si="10"/>
        <v>100</v>
      </c>
      <c r="Y55">
        <v>21653.17</v>
      </c>
      <c r="AB55">
        <f t="shared" si="12"/>
        <v>50.485436893203882</v>
      </c>
      <c r="AC55">
        <v>13115.1</v>
      </c>
      <c r="AD55">
        <f t="shared" si="13"/>
        <v>32.911392405063289</v>
      </c>
      <c r="AE55">
        <v>6080.82</v>
      </c>
      <c r="AF55">
        <f t="shared" si="14"/>
        <v>64.197530864197532</v>
      </c>
      <c r="AG55">
        <v>11683.84</v>
      </c>
      <c r="AH55">
        <f t="shared" si="15"/>
        <v>98.113207547169807</v>
      </c>
      <c r="AI55">
        <v>18941.52</v>
      </c>
      <c r="AJ55">
        <f t="shared" si="16"/>
        <v>82.539682539682531</v>
      </c>
      <c r="AK55">
        <v>10263.15</v>
      </c>
      <c r="AR55">
        <f t="shared" si="20"/>
        <v>59.090909090909093</v>
      </c>
      <c r="AS55">
        <v>8415.69</v>
      </c>
      <c r="AT55">
        <f t="shared" si="21"/>
        <v>77.611940298507449</v>
      </c>
      <c r="AU55">
        <v>6686.52</v>
      </c>
    </row>
    <row r="56" spans="1:49" x14ac:dyDescent="0.65">
      <c r="A56">
        <v>5.83</v>
      </c>
      <c r="B56">
        <f t="shared" si="0"/>
        <v>86.885245901639337</v>
      </c>
      <c r="C56">
        <v>13120.67</v>
      </c>
      <c r="D56">
        <f t="shared" si="1"/>
        <v>89.830508474576263</v>
      </c>
      <c r="E56">
        <v>9679.7800000000007</v>
      </c>
      <c r="F56">
        <f t="shared" si="2"/>
        <v>33.974358974358978</v>
      </c>
      <c r="G56">
        <v>7537.45</v>
      </c>
      <c r="H56">
        <f t="shared" si="3"/>
        <v>98.148148148148138</v>
      </c>
      <c r="I56">
        <v>17744.61</v>
      </c>
      <c r="J56">
        <f t="shared" si="3"/>
        <v>98.148148148148138</v>
      </c>
      <c r="K56">
        <v>16662.07</v>
      </c>
      <c r="L56">
        <f t="shared" si="4"/>
        <v>100</v>
      </c>
      <c r="M56">
        <v>6715.22</v>
      </c>
      <c r="N56">
        <f t="shared" si="5"/>
        <v>85.483870967741936</v>
      </c>
      <c r="O56">
        <v>10392.82</v>
      </c>
      <c r="P56">
        <f t="shared" si="6"/>
        <v>89.830508474576263</v>
      </c>
      <c r="Q56">
        <v>20886.87</v>
      </c>
      <c r="R56">
        <f t="shared" si="7"/>
        <v>55.789473684210535</v>
      </c>
      <c r="S56">
        <v>9246.08</v>
      </c>
      <c r="AB56">
        <f t="shared" si="12"/>
        <v>51.456310679611647</v>
      </c>
      <c r="AC56">
        <v>12596.69</v>
      </c>
      <c r="AD56">
        <f t="shared" si="13"/>
        <v>33.544303797468359</v>
      </c>
      <c r="AE56">
        <v>6353.65</v>
      </c>
      <c r="AF56">
        <f t="shared" si="14"/>
        <v>65.432098765432102</v>
      </c>
      <c r="AG56">
        <v>10668.64</v>
      </c>
      <c r="AH56">
        <f t="shared" si="15"/>
        <v>100</v>
      </c>
      <c r="AI56">
        <v>19588.27</v>
      </c>
      <c r="AJ56">
        <f t="shared" si="16"/>
        <v>84.126984126984127</v>
      </c>
      <c r="AK56">
        <v>10508.13</v>
      </c>
      <c r="AR56">
        <f t="shared" si="20"/>
        <v>60.227272727272727</v>
      </c>
      <c r="AS56">
        <v>7754.11</v>
      </c>
      <c r="AT56">
        <f t="shared" si="21"/>
        <v>79.104477611940297</v>
      </c>
      <c r="AU56">
        <v>6910.56</v>
      </c>
    </row>
    <row r="57" spans="1:49" x14ac:dyDescent="0.65">
      <c r="A57">
        <v>5.94</v>
      </c>
      <c r="B57">
        <f t="shared" si="0"/>
        <v>88.524590163934434</v>
      </c>
      <c r="C57">
        <v>12938.68</v>
      </c>
      <c r="D57">
        <f t="shared" si="1"/>
        <v>91.525423728813564</v>
      </c>
      <c r="E57">
        <v>10596.12</v>
      </c>
      <c r="F57">
        <f t="shared" si="2"/>
        <v>34.61538461538462</v>
      </c>
      <c r="G57">
        <v>7564.82</v>
      </c>
      <c r="H57">
        <f t="shared" si="3"/>
        <v>100</v>
      </c>
      <c r="I57">
        <v>17316.04</v>
      </c>
      <c r="J57">
        <f t="shared" si="3"/>
        <v>100</v>
      </c>
      <c r="K57">
        <v>16051.47</v>
      </c>
      <c r="N57">
        <f t="shared" si="5"/>
        <v>87.096774193548384</v>
      </c>
      <c r="O57">
        <v>10834.01</v>
      </c>
      <c r="P57">
        <f t="shared" si="6"/>
        <v>91.525423728813564</v>
      </c>
      <c r="Q57">
        <v>21745.57</v>
      </c>
      <c r="R57">
        <f t="shared" si="7"/>
        <v>56.842105263157904</v>
      </c>
      <c r="S57">
        <v>9526.1200000000008</v>
      </c>
      <c r="AB57">
        <f t="shared" si="12"/>
        <v>52.427184466019419</v>
      </c>
      <c r="AC57">
        <v>12131.69</v>
      </c>
      <c r="AD57">
        <f t="shared" si="13"/>
        <v>34.177215189873422</v>
      </c>
      <c r="AE57">
        <v>6588.13</v>
      </c>
      <c r="AF57">
        <f t="shared" si="14"/>
        <v>66.666666666666671</v>
      </c>
      <c r="AG57">
        <v>10495.2</v>
      </c>
      <c r="AJ57">
        <f t="shared" si="16"/>
        <v>85.714285714285722</v>
      </c>
      <c r="AK57">
        <v>10370.64</v>
      </c>
      <c r="AR57">
        <f t="shared" si="20"/>
        <v>61.363636363636367</v>
      </c>
      <c r="AS57">
        <v>7296.1</v>
      </c>
      <c r="AT57">
        <f t="shared" si="21"/>
        <v>80.597014925373131</v>
      </c>
      <c r="AU57">
        <v>7252.25</v>
      </c>
    </row>
    <row r="58" spans="1:49" x14ac:dyDescent="0.65">
      <c r="A58">
        <v>6.05</v>
      </c>
      <c r="B58">
        <f t="shared" si="0"/>
        <v>90.163934426229503</v>
      </c>
      <c r="C58">
        <v>14069.76</v>
      </c>
      <c r="D58">
        <f t="shared" si="1"/>
        <v>93.220338983050837</v>
      </c>
      <c r="E58">
        <v>11379.38</v>
      </c>
      <c r="F58">
        <f t="shared" si="2"/>
        <v>35.256410256410255</v>
      </c>
      <c r="G58">
        <v>7871.34</v>
      </c>
      <c r="N58">
        <f t="shared" si="5"/>
        <v>88.709677419354833</v>
      </c>
      <c r="O58">
        <v>11795.23</v>
      </c>
      <c r="P58">
        <f t="shared" si="6"/>
        <v>93.220338983050837</v>
      </c>
      <c r="Q58">
        <v>23096.1</v>
      </c>
      <c r="R58">
        <f t="shared" si="7"/>
        <v>57.894736842105267</v>
      </c>
      <c r="S58">
        <v>10147.89</v>
      </c>
      <c r="AB58">
        <f t="shared" si="12"/>
        <v>53.398058252427184</v>
      </c>
      <c r="AC58">
        <v>11911.41</v>
      </c>
      <c r="AD58">
        <f t="shared" si="13"/>
        <v>34.810126582278485</v>
      </c>
      <c r="AE58">
        <v>6999.59</v>
      </c>
      <c r="AF58">
        <f t="shared" si="14"/>
        <v>67.901234567901241</v>
      </c>
      <c r="AG58">
        <v>9595.36</v>
      </c>
      <c r="AJ58">
        <f t="shared" si="16"/>
        <v>87.301587301587304</v>
      </c>
      <c r="AK58">
        <v>9808.7999999999993</v>
      </c>
      <c r="AR58">
        <f t="shared" si="20"/>
        <v>62.5</v>
      </c>
      <c r="AS58">
        <v>7559.74</v>
      </c>
      <c r="AT58">
        <f t="shared" si="21"/>
        <v>82.089552238805965</v>
      </c>
      <c r="AU58">
        <v>7396.11</v>
      </c>
    </row>
    <row r="59" spans="1:49" x14ac:dyDescent="0.65">
      <c r="A59">
        <v>6.16</v>
      </c>
      <c r="B59">
        <f t="shared" si="0"/>
        <v>91.803278688524586</v>
      </c>
      <c r="C59">
        <v>15010.52</v>
      </c>
      <c r="D59">
        <f t="shared" si="1"/>
        <v>94.915254237288138</v>
      </c>
      <c r="E59">
        <v>11863.57</v>
      </c>
      <c r="F59">
        <f t="shared" si="2"/>
        <v>35.897435897435898</v>
      </c>
      <c r="G59">
        <v>7728.29</v>
      </c>
      <c r="N59">
        <f t="shared" si="5"/>
        <v>90.322580645161281</v>
      </c>
      <c r="O59">
        <v>11255.56</v>
      </c>
      <c r="P59">
        <f t="shared" si="6"/>
        <v>94.915254237288138</v>
      </c>
      <c r="Q59">
        <v>23380.53</v>
      </c>
      <c r="R59">
        <f t="shared" si="7"/>
        <v>58.947368421052637</v>
      </c>
      <c r="S59">
        <v>10982.69</v>
      </c>
      <c r="AB59">
        <f t="shared" si="12"/>
        <v>54.368932038834949</v>
      </c>
      <c r="AC59">
        <v>11607.74</v>
      </c>
      <c r="AD59">
        <f t="shared" si="13"/>
        <v>35.443037974683541</v>
      </c>
      <c r="AE59">
        <v>7628.12</v>
      </c>
      <c r="AF59">
        <f t="shared" si="14"/>
        <v>69.135802469135797</v>
      </c>
      <c r="AG59">
        <v>9013.44</v>
      </c>
      <c r="AJ59">
        <f t="shared" si="16"/>
        <v>88.8888888888889</v>
      </c>
      <c r="AK59">
        <v>10331.41</v>
      </c>
      <c r="AR59">
        <f t="shared" si="20"/>
        <v>63.636363636363633</v>
      </c>
      <c r="AS59">
        <v>8226.69</v>
      </c>
      <c r="AT59">
        <f t="shared" si="21"/>
        <v>83.582089552238799</v>
      </c>
      <c r="AU59">
        <v>7339.69</v>
      </c>
    </row>
    <row r="60" spans="1:49" x14ac:dyDescent="0.65">
      <c r="A60">
        <v>6.27</v>
      </c>
      <c r="B60">
        <f t="shared" si="0"/>
        <v>93.442622950819668</v>
      </c>
      <c r="C60">
        <v>16134.62</v>
      </c>
      <c r="D60">
        <f t="shared" si="1"/>
        <v>96.610169491525411</v>
      </c>
      <c r="E60">
        <v>12003.04</v>
      </c>
      <c r="F60">
        <f t="shared" si="2"/>
        <v>36.538461538461533</v>
      </c>
      <c r="G60">
        <v>7755.25</v>
      </c>
      <c r="N60">
        <f t="shared" si="5"/>
        <v>91.93548387096773</v>
      </c>
      <c r="O60">
        <v>11238.85</v>
      </c>
      <c r="P60">
        <f t="shared" si="6"/>
        <v>96.610169491525411</v>
      </c>
      <c r="Q60">
        <v>23532.9</v>
      </c>
      <c r="R60">
        <f t="shared" si="7"/>
        <v>60</v>
      </c>
      <c r="S60">
        <v>11870.31</v>
      </c>
      <c r="AB60">
        <f t="shared" si="12"/>
        <v>55.339805825242713</v>
      </c>
      <c r="AC60">
        <v>11572.25</v>
      </c>
      <c r="AD60">
        <f t="shared" si="13"/>
        <v>36.075949367088604</v>
      </c>
      <c r="AE60">
        <v>7550.24</v>
      </c>
      <c r="AF60">
        <f t="shared" si="14"/>
        <v>70.370370370370367</v>
      </c>
      <c r="AG60">
        <v>8875.36</v>
      </c>
      <c r="AJ60">
        <f t="shared" si="16"/>
        <v>90.476190476190482</v>
      </c>
      <c r="AK60">
        <v>10304.09</v>
      </c>
      <c r="AR60">
        <f t="shared" si="20"/>
        <v>64.772727272727266</v>
      </c>
      <c r="AS60">
        <v>8847.19</v>
      </c>
      <c r="AT60">
        <f t="shared" si="21"/>
        <v>85.074626865671632</v>
      </c>
      <c r="AU60">
        <v>7414.39</v>
      </c>
    </row>
    <row r="61" spans="1:49" x14ac:dyDescent="0.65">
      <c r="A61">
        <v>6.38</v>
      </c>
      <c r="B61">
        <f t="shared" si="0"/>
        <v>95.081967213114751</v>
      </c>
      <c r="C61">
        <v>16665.150000000001</v>
      </c>
      <c r="D61">
        <f t="shared" si="1"/>
        <v>98.305084745762699</v>
      </c>
      <c r="E61">
        <v>12076.95</v>
      </c>
      <c r="F61">
        <f t="shared" si="2"/>
        <v>37.179487179487182</v>
      </c>
      <c r="G61">
        <v>8116.14</v>
      </c>
      <c r="N61">
        <f t="shared" si="5"/>
        <v>93.548387096774192</v>
      </c>
      <c r="O61">
        <v>10718.5</v>
      </c>
      <c r="P61">
        <f t="shared" si="6"/>
        <v>98.305084745762699</v>
      </c>
      <c r="Q61">
        <v>23566.12</v>
      </c>
      <c r="R61">
        <f t="shared" si="7"/>
        <v>61.05263157894737</v>
      </c>
      <c r="S61">
        <v>12227.81</v>
      </c>
      <c r="AB61">
        <f t="shared" si="12"/>
        <v>56.310679611650485</v>
      </c>
      <c r="AC61">
        <v>11737.02</v>
      </c>
      <c r="AD61">
        <f t="shared" si="13"/>
        <v>36.708860759493675</v>
      </c>
      <c r="AE61">
        <v>6754.84</v>
      </c>
      <c r="AF61">
        <f t="shared" si="14"/>
        <v>71.604938271604937</v>
      </c>
      <c r="AG61">
        <v>8090.08</v>
      </c>
      <c r="AJ61">
        <f t="shared" si="16"/>
        <v>92.063492063492063</v>
      </c>
      <c r="AK61">
        <v>10696.53</v>
      </c>
      <c r="AR61">
        <f t="shared" si="20"/>
        <v>65.909090909090907</v>
      </c>
      <c r="AS61">
        <v>8875.4599999999991</v>
      </c>
      <c r="AT61">
        <f t="shared" si="21"/>
        <v>86.567164179104466</v>
      </c>
      <c r="AU61">
        <v>7722.17</v>
      </c>
    </row>
    <row r="62" spans="1:49" x14ac:dyDescent="0.65">
      <c r="A62">
        <v>6.49</v>
      </c>
      <c r="B62">
        <f t="shared" si="0"/>
        <v>96.721311475409848</v>
      </c>
      <c r="C62">
        <v>17167.099999999999</v>
      </c>
      <c r="D62">
        <f t="shared" si="1"/>
        <v>100</v>
      </c>
      <c r="E62">
        <v>12397.33</v>
      </c>
      <c r="F62">
        <f t="shared" si="2"/>
        <v>37.820512820512818</v>
      </c>
      <c r="G62">
        <v>7951.42</v>
      </c>
      <c r="N62">
        <f t="shared" si="5"/>
        <v>95.161290322580655</v>
      </c>
      <c r="O62">
        <v>12452.89</v>
      </c>
      <c r="P62">
        <f t="shared" si="6"/>
        <v>100</v>
      </c>
      <c r="Q62">
        <v>23235.48</v>
      </c>
      <c r="R62">
        <f t="shared" si="7"/>
        <v>62.10526315789474</v>
      </c>
      <c r="S62">
        <v>13085.7</v>
      </c>
      <c r="AB62">
        <f t="shared" si="12"/>
        <v>57.28155339805825</v>
      </c>
      <c r="AC62">
        <v>12189.94</v>
      </c>
      <c r="AD62">
        <f t="shared" si="13"/>
        <v>37.341772151898738</v>
      </c>
      <c r="AE62">
        <v>6109.86</v>
      </c>
      <c r="AF62">
        <f t="shared" si="14"/>
        <v>72.839506172839506</v>
      </c>
      <c r="AG62">
        <v>8015.2</v>
      </c>
      <c r="AJ62">
        <f t="shared" si="16"/>
        <v>93.650793650793659</v>
      </c>
      <c r="AK62">
        <v>10028.58</v>
      </c>
      <c r="AR62">
        <f t="shared" si="20"/>
        <v>67.045454545454547</v>
      </c>
      <c r="AS62">
        <v>9247.7900000000009</v>
      </c>
      <c r="AT62">
        <f t="shared" si="21"/>
        <v>88.059701492537314</v>
      </c>
      <c r="AU62">
        <v>7839.79</v>
      </c>
    </row>
    <row r="63" spans="1:49" x14ac:dyDescent="0.65">
      <c r="A63">
        <v>6.6</v>
      </c>
      <c r="B63">
        <f t="shared" si="0"/>
        <v>98.360655737704917</v>
      </c>
      <c r="C63">
        <v>16549.080000000002</v>
      </c>
      <c r="F63">
        <f t="shared" si="2"/>
        <v>38.46153846153846</v>
      </c>
      <c r="G63">
        <v>7304.73</v>
      </c>
      <c r="N63">
        <f t="shared" si="5"/>
        <v>96.774193548387089</v>
      </c>
      <c r="O63">
        <v>14104.21</v>
      </c>
      <c r="R63">
        <f t="shared" si="7"/>
        <v>63.157894736842103</v>
      </c>
      <c r="S63">
        <v>13116.46</v>
      </c>
      <c r="AB63">
        <f t="shared" si="12"/>
        <v>58.252427184466015</v>
      </c>
      <c r="AC63">
        <v>13133.49</v>
      </c>
      <c r="AD63">
        <f t="shared" si="13"/>
        <v>37.974683544303801</v>
      </c>
      <c r="AE63">
        <v>5666.68</v>
      </c>
      <c r="AF63">
        <f t="shared" si="14"/>
        <v>74.074074074074076</v>
      </c>
      <c r="AG63">
        <v>8507.0400000000009</v>
      </c>
      <c r="AJ63">
        <f t="shared" si="16"/>
        <v>95.238095238095227</v>
      </c>
      <c r="AK63">
        <v>10210.07</v>
      </c>
      <c r="AR63">
        <f t="shared" si="20"/>
        <v>68.181818181818173</v>
      </c>
      <c r="AS63">
        <v>10525.24</v>
      </c>
      <c r="AT63">
        <f t="shared" si="21"/>
        <v>89.552238805970148</v>
      </c>
      <c r="AU63">
        <v>7824.14</v>
      </c>
    </row>
    <row r="64" spans="1:49" x14ac:dyDescent="0.65">
      <c r="A64">
        <v>6.71</v>
      </c>
      <c r="B64">
        <f t="shared" si="0"/>
        <v>100</v>
      </c>
      <c r="C64">
        <v>15477.09</v>
      </c>
      <c r="F64">
        <f t="shared" si="2"/>
        <v>39.102564102564102</v>
      </c>
      <c r="G64">
        <v>6956.03</v>
      </c>
      <c r="N64">
        <f t="shared" si="5"/>
        <v>98.387096774193537</v>
      </c>
      <c r="O64">
        <v>15524.55</v>
      </c>
      <c r="R64">
        <f t="shared" si="7"/>
        <v>64.21052631578948</v>
      </c>
      <c r="S64">
        <v>12824.08</v>
      </c>
      <c r="AB64">
        <f t="shared" si="12"/>
        <v>59.22330097087378</v>
      </c>
      <c r="AC64">
        <v>13224.25</v>
      </c>
      <c r="AD64">
        <f t="shared" si="13"/>
        <v>38.607594936708864</v>
      </c>
      <c r="AE64">
        <v>5296.08</v>
      </c>
      <c r="AF64">
        <f t="shared" si="14"/>
        <v>75.308641975308646</v>
      </c>
      <c r="AG64">
        <v>8678.4599999999991</v>
      </c>
      <c r="AJ64">
        <f t="shared" si="16"/>
        <v>96.825396825396822</v>
      </c>
      <c r="AK64">
        <v>10196.48</v>
      </c>
      <c r="AR64">
        <f t="shared" si="20"/>
        <v>69.318181818181827</v>
      </c>
      <c r="AS64">
        <v>10700.22</v>
      </c>
      <c r="AT64">
        <f t="shared" si="21"/>
        <v>91.044776119402982</v>
      </c>
      <c r="AU64">
        <v>7796.11</v>
      </c>
    </row>
    <row r="65" spans="1:47" x14ac:dyDescent="0.65">
      <c r="A65">
        <v>6.82</v>
      </c>
      <c r="F65">
        <f t="shared" si="2"/>
        <v>39.743589743589745</v>
      </c>
      <c r="G65">
        <v>6758.98</v>
      </c>
      <c r="N65">
        <f t="shared" si="5"/>
        <v>100</v>
      </c>
      <c r="O65">
        <v>14368.87</v>
      </c>
      <c r="R65">
        <f t="shared" si="7"/>
        <v>65.26315789473685</v>
      </c>
      <c r="S65">
        <v>12754.5</v>
      </c>
      <c r="AB65">
        <f t="shared" si="12"/>
        <v>60.194174757281559</v>
      </c>
      <c r="AC65">
        <v>13419.29</v>
      </c>
      <c r="AD65">
        <f t="shared" si="13"/>
        <v>39.240506329113927</v>
      </c>
      <c r="AE65">
        <v>5268.29</v>
      </c>
      <c r="AF65">
        <f t="shared" si="14"/>
        <v>76.543209876543216</v>
      </c>
      <c r="AG65">
        <v>9111.23</v>
      </c>
      <c r="AJ65">
        <f t="shared" si="16"/>
        <v>98.412698412698418</v>
      </c>
      <c r="AK65">
        <v>10181.049999999999</v>
      </c>
      <c r="AR65">
        <f t="shared" si="20"/>
        <v>70.454545454545453</v>
      </c>
      <c r="AS65">
        <v>10345.26</v>
      </c>
      <c r="AT65">
        <f t="shared" si="21"/>
        <v>92.537313432835816</v>
      </c>
      <c r="AU65">
        <v>8175.13</v>
      </c>
    </row>
    <row r="66" spans="1:47" x14ac:dyDescent="0.65">
      <c r="A66">
        <v>6.93</v>
      </c>
      <c r="F66">
        <f t="shared" si="2"/>
        <v>40.38461538461538</v>
      </c>
      <c r="G66">
        <v>6399.38</v>
      </c>
      <c r="R66">
        <f t="shared" si="7"/>
        <v>66.31578947368422</v>
      </c>
      <c r="S66">
        <v>12279.13</v>
      </c>
      <c r="AB66">
        <f t="shared" si="12"/>
        <v>61.165048543689316</v>
      </c>
      <c r="AC66">
        <v>12948.64</v>
      </c>
      <c r="AD66">
        <f t="shared" si="13"/>
        <v>39.87341772151899</v>
      </c>
      <c r="AE66">
        <v>5545.97</v>
      </c>
      <c r="AF66">
        <f t="shared" si="14"/>
        <v>77.777777777777771</v>
      </c>
      <c r="AG66">
        <v>9325.4</v>
      </c>
      <c r="AJ66">
        <f t="shared" si="16"/>
        <v>100</v>
      </c>
      <c r="AK66">
        <v>9997.77</v>
      </c>
      <c r="AR66">
        <f t="shared" si="20"/>
        <v>71.590909090909093</v>
      </c>
      <c r="AS66">
        <v>10025.870000000001</v>
      </c>
      <c r="AT66">
        <f t="shared" si="21"/>
        <v>94.02985074626865</v>
      </c>
      <c r="AU66">
        <v>8301.27</v>
      </c>
    </row>
    <row r="67" spans="1:47" x14ac:dyDescent="0.65">
      <c r="A67">
        <v>7.04</v>
      </c>
      <c r="F67">
        <f t="shared" si="2"/>
        <v>41.025641025641022</v>
      </c>
      <c r="G67">
        <v>6194.8</v>
      </c>
      <c r="R67">
        <f t="shared" si="7"/>
        <v>67.368421052631589</v>
      </c>
      <c r="S67">
        <v>12317.45</v>
      </c>
      <c r="AB67">
        <f t="shared" si="12"/>
        <v>62.135922330097081</v>
      </c>
      <c r="AC67">
        <v>13040.08</v>
      </c>
      <c r="AD67">
        <f t="shared" si="13"/>
        <v>40.506329113924053</v>
      </c>
      <c r="AE67">
        <v>5733.96</v>
      </c>
      <c r="AF67">
        <f t="shared" si="14"/>
        <v>79.012345679012341</v>
      </c>
      <c r="AG67">
        <v>8994.52</v>
      </c>
      <c r="AR67">
        <f t="shared" si="20"/>
        <v>72.727272727272734</v>
      </c>
      <c r="AS67">
        <v>9880.31</v>
      </c>
      <c r="AT67">
        <f t="shared" si="21"/>
        <v>95.522388059701484</v>
      </c>
      <c r="AU67">
        <v>8119.01</v>
      </c>
    </row>
    <row r="68" spans="1:47" x14ac:dyDescent="0.65">
      <c r="A68">
        <v>7.15</v>
      </c>
      <c r="F68">
        <f t="shared" ref="F68:F131" si="23">($A68/17.16)*100</f>
        <v>41.666666666666671</v>
      </c>
      <c r="G68">
        <v>6227.79</v>
      </c>
      <c r="R68">
        <f t="shared" ref="R68:R98" si="24">($A68/10.45)*100</f>
        <v>68.421052631578959</v>
      </c>
      <c r="S68">
        <v>12179.5</v>
      </c>
      <c r="AB68">
        <f t="shared" ref="AB68:AB106" si="25">($A68/11.33)*100</f>
        <v>63.10679611650486</v>
      </c>
      <c r="AC68">
        <v>13242.08</v>
      </c>
      <c r="AD68">
        <f t="shared" ref="AD68:AD131" si="26">($A68/17.38)*100</f>
        <v>41.139240506329116</v>
      </c>
      <c r="AE68">
        <v>5665.22</v>
      </c>
      <c r="AF68">
        <f t="shared" ref="AF68:AF84" si="27">($A68/8.91)*100</f>
        <v>80.246913580246911</v>
      </c>
      <c r="AG68">
        <v>8672.35</v>
      </c>
      <c r="AR68">
        <f t="shared" ref="AR68:AR91" si="28">($A68/9.68)*100</f>
        <v>73.86363636363636</v>
      </c>
      <c r="AS68">
        <v>10017.27</v>
      </c>
      <c r="AT68">
        <f t="shared" ref="AT68:AT70" si="29">($A68/7.37)*100</f>
        <v>97.014925373134332</v>
      </c>
      <c r="AU68">
        <v>7823.89</v>
      </c>
    </row>
    <row r="69" spans="1:47" x14ac:dyDescent="0.65">
      <c r="A69">
        <v>7.26</v>
      </c>
      <c r="F69">
        <f t="shared" si="23"/>
        <v>42.307692307692307</v>
      </c>
      <c r="G69">
        <v>6415.22</v>
      </c>
      <c r="R69">
        <f t="shared" si="24"/>
        <v>69.473684210526315</v>
      </c>
      <c r="S69">
        <v>12429.84</v>
      </c>
      <c r="AB69">
        <f t="shared" si="25"/>
        <v>64.077669902912618</v>
      </c>
      <c r="AC69">
        <v>13474.73</v>
      </c>
      <c r="AD69">
        <f t="shared" si="26"/>
        <v>41.77215189873418</v>
      </c>
      <c r="AE69">
        <v>5720.51</v>
      </c>
      <c r="AF69">
        <f t="shared" si="27"/>
        <v>81.481481481481481</v>
      </c>
      <c r="AG69">
        <v>8836.5400000000009</v>
      </c>
      <c r="AR69">
        <f t="shared" si="28"/>
        <v>75</v>
      </c>
      <c r="AS69">
        <v>10332.780000000001</v>
      </c>
      <c r="AT69">
        <f t="shared" si="29"/>
        <v>98.507462686567166</v>
      </c>
      <c r="AU69">
        <v>7722.71</v>
      </c>
    </row>
    <row r="70" spans="1:47" x14ac:dyDescent="0.65">
      <c r="A70">
        <v>7.37</v>
      </c>
      <c r="F70">
        <f t="shared" si="23"/>
        <v>42.948717948717949</v>
      </c>
      <c r="G70">
        <v>6269.4</v>
      </c>
      <c r="R70">
        <f t="shared" si="24"/>
        <v>70.526315789473699</v>
      </c>
      <c r="S70">
        <v>13110.05</v>
      </c>
      <c r="AB70">
        <f t="shared" si="25"/>
        <v>65.048543689320397</v>
      </c>
      <c r="AC70">
        <v>13272.68</v>
      </c>
      <c r="AD70">
        <f t="shared" si="26"/>
        <v>42.405063291139243</v>
      </c>
      <c r="AE70">
        <v>5627.88</v>
      </c>
      <c r="AF70">
        <f t="shared" si="27"/>
        <v>82.716049382716051</v>
      </c>
      <c r="AG70">
        <v>9323.11</v>
      </c>
      <c r="AR70">
        <f t="shared" si="28"/>
        <v>76.13636363636364</v>
      </c>
      <c r="AS70">
        <v>10960.67</v>
      </c>
      <c r="AT70">
        <f t="shared" si="29"/>
        <v>100</v>
      </c>
      <c r="AU70">
        <v>7877.1</v>
      </c>
    </row>
    <row r="71" spans="1:47" x14ac:dyDescent="0.65">
      <c r="A71">
        <v>7.48</v>
      </c>
      <c r="F71">
        <f t="shared" si="23"/>
        <v>43.589743589743591</v>
      </c>
      <c r="G71">
        <v>6409.47</v>
      </c>
      <c r="R71">
        <f t="shared" si="24"/>
        <v>71.578947368421069</v>
      </c>
      <c r="S71">
        <v>13028</v>
      </c>
      <c r="AB71">
        <f t="shared" si="25"/>
        <v>66.019417475728162</v>
      </c>
      <c r="AC71">
        <v>13238.51</v>
      </c>
      <c r="AD71">
        <f t="shared" si="26"/>
        <v>43.037974683544313</v>
      </c>
      <c r="AE71">
        <v>5344.16</v>
      </c>
      <c r="AF71">
        <f t="shared" si="27"/>
        <v>83.950617283950621</v>
      </c>
      <c r="AG71">
        <v>9627.74</v>
      </c>
      <c r="AR71">
        <f t="shared" si="28"/>
        <v>77.27272727272728</v>
      </c>
      <c r="AS71">
        <v>11300.22</v>
      </c>
    </row>
    <row r="72" spans="1:47" x14ac:dyDescent="0.65">
      <c r="A72">
        <v>7.59</v>
      </c>
      <c r="F72">
        <f t="shared" si="23"/>
        <v>44.230769230769226</v>
      </c>
      <c r="G72">
        <v>6462.35</v>
      </c>
      <c r="R72">
        <f t="shared" si="24"/>
        <v>72.631578947368425</v>
      </c>
      <c r="S72">
        <v>12740</v>
      </c>
      <c r="AB72">
        <f t="shared" si="25"/>
        <v>66.990291262135926</v>
      </c>
      <c r="AC72">
        <v>12675.04</v>
      </c>
      <c r="AD72">
        <f t="shared" si="26"/>
        <v>43.670886075949369</v>
      </c>
      <c r="AE72">
        <v>5023.24</v>
      </c>
      <c r="AF72">
        <f t="shared" si="27"/>
        <v>85.18518518518519</v>
      </c>
      <c r="AG72">
        <v>10244.299999999999</v>
      </c>
      <c r="AR72">
        <f t="shared" si="28"/>
        <v>78.409090909090907</v>
      </c>
      <c r="AS72">
        <v>10981.64</v>
      </c>
    </row>
    <row r="73" spans="1:47" x14ac:dyDescent="0.65">
      <c r="A73">
        <v>7.7</v>
      </c>
      <c r="F73">
        <f t="shared" si="23"/>
        <v>44.871794871794876</v>
      </c>
      <c r="G73">
        <v>7165.8</v>
      </c>
      <c r="R73">
        <f t="shared" si="24"/>
        <v>73.684210526315795</v>
      </c>
      <c r="S73">
        <v>13236</v>
      </c>
      <c r="AB73">
        <f t="shared" si="25"/>
        <v>67.961165048543691</v>
      </c>
      <c r="AC73">
        <v>12558.16</v>
      </c>
      <c r="AD73">
        <f t="shared" si="26"/>
        <v>44.303797468354432</v>
      </c>
      <c r="AE73">
        <v>4975.91</v>
      </c>
      <c r="AF73">
        <f t="shared" si="27"/>
        <v>86.419753086419746</v>
      </c>
      <c r="AG73">
        <v>10029.24</v>
      </c>
      <c r="AR73">
        <f t="shared" si="28"/>
        <v>79.545454545454547</v>
      </c>
      <c r="AS73">
        <v>10641.09</v>
      </c>
    </row>
    <row r="74" spans="1:47" x14ac:dyDescent="0.65">
      <c r="A74">
        <v>7.81</v>
      </c>
      <c r="F74">
        <f t="shared" si="23"/>
        <v>45.512820512820511</v>
      </c>
      <c r="G74">
        <v>7324.87</v>
      </c>
      <c r="R74">
        <f t="shared" si="24"/>
        <v>74.73684210526315</v>
      </c>
      <c r="S74">
        <v>12180</v>
      </c>
      <c r="AB74">
        <f t="shared" si="25"/>
        <v>68.932038834951442</v>
      </c>
      <c r="AC74">
        <v>12236.61</v>
      </c>
      <c r="AD74">
        <f t="shared" si="26"/>
        <v>44.936708860759495</v>
      </c>
      <c r="AE74">
        <v>5295.47</v>
      </c>
      <c r="AF74">
        <f t="shared" si="27"/>
        <v>87.654320987654316</v>
      </c>
      <c r="AG74">
        <v>10034.93</v>
      </c>
      <c r="AR74">
        <f t="shared" si="28"/>
        <v>80.681818181818173</v>
      </c>
      <c r="AS74">
        <v>10203.77</v>
      </c>
    </row>
    <row r="75" spans="1:47" x14ac:dyDescent="0.65">
      <c r="A75">
        <v>7.92</v>
      </c>
      <c r="F75">
        <f t="shared" si="23"/>
        <v>46.153846153846153</v>
      </c>
      <c r="G75">
        <v>7686.26</v>
      </c>
      <c r="R75">
        <f t="shared" si="24"/>
        <v>75.789473684210535</v>
      </c>
      <c r="S75">
        <v>10384</v>
      </c>
      <c r="AB75">
        <f t="shared" si="25"/>
        <v>69.902912621359221</v>
      </c>
      <c r="AC75">
        <v>11967.19</v>
      </c>
      <c r="AD75">
        <f t="shared" si="26"/>
        <v>45.569620253164558</v>
      </c>
      <c r="AE75">
        <v>5736.13</v>
      </c>
      <c r="AF75">
        <f t="shared" si="27"/>
        <v>88.888888888888886</v>
      </c>
      <c r="AG75">
        <v>10079.370000000001</v>
      </c>
      <c r="AR75">
        <f t="shared" si="28"/>
        <v>81.818181818181827</v>
      </c>
      <c r="AS75">
        <v>9865.02</v>
      </c>
    </row>
    <row r="76" spans="1:47" x14ac:dyDescent="0.65">
      <c r="A76">
        <v>8.0299999999999994</v>
      </c>
      <c r="F76">
        <f t="shared" si="23"/>
        <v>46.794871794871788</v>
      </c>
      <c r="G76">
        <v>7371.53</v>
      </c>
      <c r="R76">
        <f t="shared" si="24"/>
        <v>76.84210526315789</v>
      </c>
      <c r="S76">
        <v>9388</v>
      </c>
      <c r="AB76">
        <f t="shared" si="25"/>
        <v>70.873786407766985</v>
      </c>
      <c r="AC76">
        <v>11993.76</v>
      </c>
      <c r="AD76">
        <f t="shared" si="26"/>
        <v>46.202531645569614</v>
      </c>
      <c r="AE76">
        <v>5766.34</v>
      </c>
      <c r="AF76">
        <f t="shared" si="27"/>
        <v>90.123456790123441</v>
      </c>
      <c r="AG76">
        <v>9819.06</v>
      </c>
      <c r="AR76">
        <f t="shared" si="28"/>
        <v>82.954545454545453</v>
      </c>
      <c r="AS76">
        <v>9055.31</v>
      </c>
    </row>
    <row r="77" spans="1:47" x14ac:dyDescent="0.65">
      <c r="A77">
        <v>8.14</v>
      </c>
      <c r="F77">
        <f t="shared" si="23"/>
        <v>47.435897435897438</v>
      </c>
      <c r="G77">
        <v>7327.48</v>
      </c>
      <c r="R77">
        <f t="shared" si="24"/>
        <v>77.894736842105274</v>
      </c>
      <c r="S77">
        <v>9292</v>
      </c>
      <c r="AB77">
        <f t="shared" si="25"/>
        <v>71.844660194174764</v>
      </c>
      <c r="AC77">
        <v>12419.41</v>
      </c>
      <c r="AD77">
        <f t="shared" si="26"/>
        <v>46.835443037974692</v>
      </c>
      <c r="AE77">
        <v>5707.54</v>
      </c>
      <c r="AF77">
        <f t="shared" si="27"/>
        <v>91.358024691358025</v>
      </c>
      <c r="AG77">
        <v>10079.56</v>
      </c>
      <c r="AR77">
        <f t="shared" si="28"/>
        <v>84.090909090909093</v>
      </c>
      <c r="AS77">
        <v>7837.82</v>
      </c>
    </row>
    <row r="78" spans="1:47" x14ac:dyDescent="0.65">
      <c r="A78">
        <v>8.25</v>
      </c>
      <c r="F78">
        <f t="shared" si="23"/>
        <v>48.07692307692308</v>
      </c>
      <c r="G78">
        <v>7661.82</v>
      </c>
      <c r="R78">
        <f t="shared" si="24"/>
        <v>78.94736842105263</v>
      </c>
      <c r="S78">
        <v>9304</v>
      </c>
      <c r="AB78">
        <f t="shared" si="25"/>
        <v>72.815533980582529</v>
      </c>
      <c r="AC78">
        <v>12661.76</v>
      </c>
      <c r="AD78">
        <f t="shared" si="26"/>
        <v>47.468354430379748</v>
      </c>
      <c r="AE78">
        <v>5593.66</v>
      </c>
      <c r="AF78">
        <f t="shared" si="27"/>
        <v>92.592592592592595</v>
      </c>
      <c r="AG78">
        <v>9847.52</v>
      </c>
      <c r="AR78">
        <f t="shared" si="28"/>
        <v>85.227272727272734</v>
      </c>
      <c r="AS78">
        <v>6871.22</v>
      </c>
    </row>
    <row r="79" spans="1:47" x14ac:dyDescent="0.65">
      <c r="A79">
        <v>8.36</v>
      </c>
      <c r="F79">
        <f t="shared" si="23"/>
        <v>48.717948717948715</v>
      </c>
      <c r="G79">
        <v>7813.34</v>
      </c>
      <c r="R79">
        <f t="shared" si="24"/>
        <v>80</v>
      </c>
      <c r="S79">
        <v>9284</v>
      </c>
      <c r="AB79">
        <f t="shared" si="25"/>
        <v>73.78640776699028</v>
      </c>
      <c r="AC79">
        <v>12272.66</v>
      </c>
      <c r="AD79">
        <f t="shared" si="26"/>
        <v>48.101265822784811</v>
      </c>
      <c r="AE79">
        <v>5554.62</v>
      </c>
      <c r="AF79">
        <f t="shared" si="27"/>
        <v>93.827160493827151</v>
      </c>
      <c r="AG79">
        <v>10093</v>
      </c>
      <c r="AR79">
        <f t="shared" si="28"/>
        <v>86.36363636363636</v>
      </c>
      <c r="AS79">
        <v>6448.4</v>
      </c>
    </row>
    <row r="80" spans="1:47" x14ac:dyDescent="0.65">
      <c r="A80">
        <v>8.4700000000000006</v>
      </c>
      <c r="F80">
        <f t="shared" si="23"/>
        <v>49.358974358974365</v>
      </c>
      <c r="G80">
        <v>7516.83</v>
      </c>
      <c r="R80">
        <f t="shared" si="24"/>
        <v>81.05263157894737</v>
      </c>
      <c r="S80">
        <v>9296</v>
      </c>
      <c r="AB80">
        <f t="shared" si="25"/>
        <v>74.757281553398059</v>
      </c>
      <c r="AC80">
        <v>12133.88</v>
      </c>
      <c r="AD80">
        <f t="shared" si="26"/>
        <v>48.734177215189881</v>
      </c>
      <c r="AE80">
        <v>5642.33</v>
      </c>
      <c r="AF80">
        <f t="shared" si="27"/>
        <v>95.061728395061735</v>
      </c>
      <c r="AG80">
        <v>11100.27</v>
      </c>
      <c r="AR80">
        <f t="shared" si="28"/>
        <v>87.500000000000014</v>
      </c>
      <c r="AS80">
        <v>5993.87</v>
      </c>
    </row>
    <row r="81" spans="1:45" x14ac:dyDescent="0.65">
      <c r="A81">
        <v>8.58</v>
      </c>
      <c r="F81">
        <f t="shared" si="23"/>
        <v>50</v>
      </c>
      <c r="G81">
        <v>7096.19</v>
      </c>
      <c r="R81">
        <f t="shared" si="24"/>
        <v>82.105263157894754</v>
      </c>
      <c r="S81">
        <v>8756</v>
      </c>
      <c r="AB81">
        <f t="shared" si="25"/>
        <v>75.728155339805824</v>
      </c>
      <c r="AC81">
        <v>11628.31</v>
      </c>
      <c r="AD81">
        <f t="shared" si="26"/>
        <v>49.367088607594937</v>
      </c>
      <c r="AE81">
        <v>5568.87</v>
      </c>
      <c r="AF81">
        <f t="shared" si="27"/>
        <v>96.296296296296291</v>
      </c>
      <c r="AG81">
        <v>11525.7</v>
      </c>
      <c r="AR81">
        <f t="shared" si="28"/>
        <v>88.63636363636364</v>
      </c>
      <c r="AS81">
        <v>5920.44</v>
      </c>
    </row>
    <row r="82" spans="1:45" x14ac:dyDescent="0.65">
      <c r="A82">
        <v>8.69</v>
      </c>
      <c r="F82">
        <f t="shared" si="23"/>
        <v>50.641025641025635</v>
      </c>
      <c r="G82">
        <v>7192.68</v>
      </c>
      <c r="R82">
        <f t="shared" si="24"/>
        <v>83.15789473684211</v>
      </c>
      <c r="S82">
        <v>8316</v>
      </c>
      <c r="AB82">
        <f t="shared" si="25"/>
        <v>76.699029126213588</v>
      </c>
      <c r="AC82">
        <v>10859.88</v>
      </c>
      <c r="AD82">
        <f t="shared" si="26"/>
        <v>50</v>
      </c>
      <c r="AE82">
        <v>5537.99</v>
      </c>
      <c r="AF82">
        <f t="shared" si="27"/>
        <v>97.53086419753086</v>
      </c>
      <c r="AG82">
        <v>11699.67</v>
      </c>
      <c r="AR82">
        <f t="shared" si="28"/>
        <v>89.772727272727266</v>
      </c>
      <c r="AS82">
        <v>5772.41</v>
      </c>
    </row>
    <row r="83" spans="1:45" x14ac:dyDescent="0.65">
      <c r="A83">
        <v>8.8000000000000007</v>
      </c>
      <c r="F83">
        <f t="shared" si="23"/>
        <v>51.282051282051292</v>
      </c>
      <c r="G83">
        <v>7148.52</v>
      </c>
      <c r="R83">
        <f t="shared" si="24"/>
        <v>84.210526315789494</v>
      </c>
      <c r="S83">
        <v>7980</v>
      </c>
      <c r="AB83">
        <f t="shared" si="25"/>
        <v>77.669902912621367</v>
      </c>
      <c r="AC83">
        <v>10443.879999999999</v>
      </c>
      <c r="AD83">
        <f t="shared" si="26"/>
        <v>50.632911392405063</v>
      </c>
      <c r="AE83">
        <v>5506.96</v>
      </c>
      <c r="AF83">
        <f t="shared" si="27"/>
        <v>98.765432098765444</v>
      </c>
      <c r="AG83">
        <v>11220.31</v>
      </c>
      <c r="AR83">
        <f t="shared" si="28"/>
        <v>90.909090909090921</v>
      </c>
      <c r="AS83">
        <v>6045.11</v>
      </c>
    </row>
    <row r="84" spans="1:45" x14ac:dyDescent="0.65">
      <c r="A84">
        <v>8.91</v>
      </c>
      <c r="F84">
        <f t="shared" si="23"/>
        <v>51.923076923076927</v>
      </c>
      <c r="G84">
        <v>6945.05</v>
      </c>
      <c r="R84">
        <f t="shared" si="24"/>
        <v>85.26315789473685</v>
      </c>
      <c r="S84">
        <v>8040</v>
      </c>
      <c r="AB84">
        <f t="shared" si="25"/>
        <v>78.640776699029118</v>
      </c>
      <c r="AC84">
        <v>10044.93</v>
      </c>
      <c r="AD84">
        <f t="shared" si="26"/>
        <v>51.265822784810133</v>
      </c>
      <c r="AE84">
        <v>5553.95</v>
      </c>
      <c r="AF84">
        <f t="shared" si="27"/>
        <v>100</v>
      </c>
      <c r="AG84">
        <v>10593.52</v>
      </c>
      <c r="AR84">
        <f t="shared" si="28"/>
        <v>92.045454545454547</v>
      </c>
      <c r="AS84">
        <v>5905.81</v>
      </c>
    </row>
    <row r="85" spans="1:45" x14ac:dyDescent="0.65">
      <c r="A85">
        <v>9.02</v>
      </c>
      <c r="F85">
        <f t="shared" si="23"/>
        <v>52.564102564102569</v>
      </c>
      <c r="G85">
        <v>6516.21</v>
      </c>
      <c r="R85">
        <f t="shared" si="24"/>
        <v>86.31578947368422</v>
      </c>
      <c r="S85">
        <v>8336</v>
      </c>
      <c r="AB85">
        <f t="shared" si="25"/>
        <v>79.611650485436897</v>
      </c>
      <c r="AC85">
        <v>9684.2099999999991</v>
      </c>
      <c r="AD85">
        <f t="shared" si="26"/>
        <v>51.898734177215189</v>
      </c>
      <c r="AE85">
        <v>5381.53</v>
      </c>
      <c r="AR85">
        <f t="shared" si="28"/>
        <v>93.181818181818173</v>
      </c>
      <c r="AS85">
        <v>6406.05</v>
      </c>
    </row>
    <row r="86" spans="1:45" x14ac:dyDescent="0.65">
      <c r="A86">
        <v>9.1300000000000008</v>
      </c>
      <c r="F86">
        <f t="shared" si="23"/>
        <v>53.205128205128204</v>
      </c>
      <c r="G86">
        <v>6689.48</v>
      </c>
      <c r="R86">
        <f t="shared" si="24"/>
        <v>87.368421052631589</v>
      </c>
      <c r="S86">
        <v>8940</v>
      </c>
      <c r="AB86">
        <f t="shared" si="25"/>
        <v>80.582524271844676</v>
      </c>
      <c r="AC86">
        <v>9518.35</v>
      </c>
      <c r="AD86">
        <f t="shared" si="26"/>
        <v>52.531645569620252</v>
      </c>
      <c r="AE86">
        <v>5421.17</v>
      </c>
      <c r="AR86">
        <f t="shared" si="28"/>
        <v>94.318181818181841</v>
      </c>
      <c r="AS86">
        <v>6809.5</v>
      </c>
    </row>
    <row r="87" spans="1:45" x14ac:dyDescent="0.65">
      <c r="A87">
        <v>9.24</v>
      </c>
      <c r="F87">
        <f t="shared" si="23"/>
        <v>53.846153846153847</v>
      </c>
      <c r="G87">
        <v>6827.12</v>
      </c>
      <c r="R87">
        <f t="shared" si="24"/>
        <v>88.421052631578959</v>
      </c>
      <c r="S87">
        <v>8876</v>
      </c>
      <c r="AB87">
        <f t="shared" si="25"/>
        <v>81.553398058252426</v>
      </c>
      <c r="AC87">
        <v>9141.4599999999991</v>
      </c>
      <c r="AD87">
        <f t="shared" si="26"/>
        <v>53.164556962025323</v>
      </c>
      <c r="AE87">
        <v>5346.7</v>
      </c>
      <c r="AR87">
        <f t="shared" si="28"/>
        <v>95.454545454545453</v>
      </c>
      <c r="AS87">
        <v>7089.74</v>
      </c>
    </row>
    <row r="88" spans="1:45" x14ac:dyDescent="0.65">
      <c r="A88">
        <v>9.35</v>
      </c>
      <c r="F88">
        <f t="shared" si="23"/>
        <v>54.487179487179482</v>
      </c>
      <c r="G88">
        <v>6599.49</v>
      </c>
      <c r="R88">
        <f t="shared" si="24"/>
        <v>89.473684210526315</v>
      </c>
      <c r="S88">
        <v>9452</v>
      </c>
      <c r="AB88">
        <f t="shared" si="25"/>
        <v>82.524271844660191</v>
      </c>
      <c r="AC88">
        <v>9149.2800000000007</v>
      </c>
      <c r="AD88">
        <f t="shared" si="26"/>
        <v>53.797468354430379</v>
      </c>
      <c r="AE88">
        <v>5611.15</v>
      </c>
      <c r="AR88">
        <f t="shared" si="28"/>
        <v>96.590909090909093</v>
      </c>
      <c r="AS88">
        <v>7547.03</v>
      </c>
    </row>
    <row r="89" spans="1:45" x14ac:dyDescent="0.65">
      <c r="A89">
        <v>9.4600000000000009</v>
      </c>
      <c r="F89">
        <f t="shared" si="23"/>
        <v>55.128205128205131</v>
      </c>
      <c r="G89">
        <v>6819.91</v>
      </c>
      <c r="R89">
        <f t="shared" si="24"/>
        <v>90.526315789473699</v>
      </c>
      <c r="S89">
        <v>9872</v>
      </c>
      <c r="AB89">
        <f t="shared" si="25"/>
        <v>83.49514563106797</v>
      </c>
      <c r="AC89">
        <v>9094.34</v>
      </c>
      <c r="AD89">
        <f t="shared" si="26"/>
        <v>54.430379746835456</v>
      </c>
      <c r="AE89">
        <v>5589.5</v>
      </c>
      <c r="AR89">
        <f t="shared" si="28"/>
        <v>97.727272727272734</v>
      </c>
      <c r="AS89">
        <v>7861.59</v>
      </c>
    </row>
    <row r="90" spans="1:45" x14ac:dyDescent="0.65">
      <c r="A90">
        <v>9.57</v>
      </c>
      <c r="F90">
        <f t="shared" si="23"/>
        <v>55.769230769230774</v>
      </c>
      <c r="G90">
        <v>6806.4</v>
      </c>
      <c r="R90">
        <f t="shared" si="24"/>
        <v>91.578947368421055</v>
      </c>
      <c r="S90">
        <v>9856</v>
      </c>
      <c r="AB90">
        <f t="shared" si="25"/>
        <v>84.466019417475735</v>
      </c>
      <c r="AC90">
        <v>8821.3700000000008</v>
      </c>
      <c r="AD90">
        <f t="shared" si="26"/>
        <v>55.063291139240512</v>
      </c>
      <c r="AE90">
        <v>5524.85</v>
      </c>
      <c r="AR90">
        <f t="shared" si="28"/>
        <v>98.86363636363636</v>
      </c>
      <c r="AS90">
        <v>8349</v>
      </c>
    </row>
    <row r="91" spans="1:45" x14ac:dyDescent="0.65">
      <c r="A91">
        <v>9.68</v>
      </c>
      <c r="F91">
        <f t="shared" si="23"/>
        <v>56.410256410256409</v>
      </c>
      <c r="G91">
        <v>7074.87</v>
      </c>
      <c r="R91">
        <f t="shared" si="24"/>
        <v>92.631578947368425</v>
      </c>
      <c r="S91">
        <v>10232</v>
      </c>
      <c r="AB91">
        <f t="shared" si="25"/>
        <v>85.436893203883486</v>
      </c>
      <c r="AC91">
        <v>8846.76</v>
      </c>
      <c r="AD91">
        <f t="shared" si="26"/>
        <v>55.696202531645568</v>
      </c>
      <c r="AE91">
        <v>5656.84</v>
      </c>
      <c r="AR91">
        <f t="shared" si="28"/>
        <v>100</v>
      </c>
      <c r="AS91">
        <v>8250.1299999999992</v>
      </c>
    </row>
    <row r="92" spans="1:45" x14ac:dyDescent="0.65">
      <c r="A92">
        <v>9.7899999999999991</v>
      </c>
      <c r="F92">
        <f t="shared" si="23"/>
        <v>57.051282051282051</v>
      </c>
      <c r="G92">
        <v>7203.75</v>
      </c>
      <c r="R92">
        <f t="shared" si="24"/>
        <v>93.684210526315795</v>
      </c>
      <c r="S92">
        <v>9968</v>
      </c>
      <c r="AB92">
        <f t="shared" si="25"/>
        <v>86.40776699029125</v>
      </c>
      <c r="AC92">
        <v>9004.68</v>
      </c>
      <c r="AD92">
        <f t="shared" si="26"/>
        <v>56.329113924050631</v>
      </c>
      <c r="AE92">
        <v>5766.27</v>
      </c>
    </row>
    <row r="93" spans="1:45" x14ac:dyDescent="0.65">
      <c r="A93">
        <v>9.9</v>
      </c>
      <c r="F93">
        <f t="shared" si="23"/>
        <v>57.692307692307701</v>
      </c>
      <c r="G93">
        <v>8386.52</v>
      </c>
      <c r="R93">
        <f t="shared" si="24"/>
        <v>94.736842105263165</v>
      </c>
      <c r="S93">
        <v>9136</v>
      </c>
      <c r="AB93">
        <f t="shared" si="25"/>
        <v>87.378640776699029</v>
      </c>
      <c r="AC93">
        <v>9051.09</v>
      </c>
      <c r="AD93">
        <f t="shared" si="26"/>
        <v>56.962025316455701</v>
      </c>
      <c r="AE93">
        <v>5944.51</v>
      </c>
    </row>
    <row r="94" spans="1:45" x14ac:dyDescent="0.65">
      <c r="A94">
        <v>10.01</v>
      </c>
      <c r="F94">
        <f t="shared" si="23"/>
        <v>58.333333333333336</v>
      </c>
      <c r="G94">
        <v>8717.8799999999992</v>
      </c>
      <c r="R94">
        <f t="shared" si="24"/>
        <v>95.789473684210535</v>
      </c>
      <c r="S94">
        <v>8700</v>
      </c>
      <c r="AB94">
        <f t="shared" si="25"/>
        <v>88.349514563106794</v>
      </c>
      <c r="AC94">
        <v>8974.4</v>
      </c>
      <c r="AD94">
        <f t="shared" si="26"/>
        <v>57.594936708860764</v>
      </c>
      <c r="AE94">
        <v>6074.62</v>
      </c>
    </row>
    <row r="95" spans="1:45" x14ac:dyDescent="0.65">
      <c r="A95">
        <v>10.119999999999999</v>
      </c>
      <c r="F95">
        <f t="shared" si="23"/>
        <v>58.974358974358964</v>
      </c>
      <c r="G95">
        <v>9421.19</v>
      </c>
      <c r="R95">
        <f t="shared" si="24"/>
        <v>96.84210526315789</v>
      </c>
      <c r="S95">
        <v>8492</v>
      </c>
      <c r="AB95">
        <f t="shared" si="25"/>
        <v>89.320388349514559</v>
      </c>
      <c r="AC95">
        <v>8696.4699999999993</v>
      </c>
      <c r="AD95">
        <f t="shared" si="26"/>
        <v>58.22784810126582</v>
      </c>
      <c r="AE95">
        <v>7080.43</v>
      </c>
    </row>
    <row r="96" spans="1:45" x14ac:dyDescent="0.65">
      <c r="A96">
        <v>10.23</v>
      </c>
      <c r="F96">
        <f t="shared" si="23"/>
        <v>59.615384615384613</v>
      </c>
      <c r="G96">
        <v>9538.2099999999991</v>
      </c>
      <c r="R96">
        <f t="shared" si="24"/>
        <v>97.894736842105274</v>
      </c>
      <c r="S96">
        <v>9020</v>
      </c>
      <c r="AB96">
        <f t="shared" si="25"/>
        <v>90.291262135922338</v>
      </c>
      <c r="AC96">
        <v>8258.0300000000007</v>
      </c>
      <c r="AD96">
        <f t="shared" si="26"/>
        <v>58.860759493670891</v>
      </c>
      <c r="AE96">
        <v>7410.46</v>
      </c>
    </row>
    <row r="97" spans="1:31" x14ac:dyDescent="0.65">
      <c r="A97">
        <v>10.34</v>
      </c>
      <c r="F97">
        <f t="shared" si="23"/>
        <v>60.256410256410255</v>
      </c>
      <c r="G97">
        <v>9151.24</v>
      </c>
      <c r="R97">
        <f t="shared" si="24"/>
        <v>98.947368421052644</v>
      </c>
      <c r="S97">
        <v>9812</v>
      </c>
      <c r="AB97">
        <f t="shared" si="25"/>
        <v>91.262135922330089</v>
      </c>
      <c r="AC97">
        <v>8157.58</v>
      </c>
      <c r="AD97">
        <f t="shared" si="26"/>
        <v>59.493670886075954</v>
      </c>
      <c r="AE97">
        <v>7366.2</v>
      </c>
    </row>
    <row r="98" spans="1:31" x14ac:dyDescent="0.65">
      <c r="A98">
        <v>10.45</v>
      </c>
      <c r="F98">
        <f t="shared" si="23"/>
        <v>60.897435897435891</v>
      </c>
      <c r="G98">
        <v>8363.19</v>
      </c>
      <c r="R98">
        <f t="shared" si="24"/>
        <v>100</v>
      </c>
      <c r="S98">
        <v>9752</v>
      </c>
      <c r="AB98">
        <f t="shared" si="25"/>
        <v>92.233009708737853</v>
      </c>
      <c r="AC98">
        <v>8276.0300000000007</v>
      </c>
      <c r="AD98">
        <f t="shared" si="26"/>
        <v>60.12658227848101</v>
      </c>
      <c r="AE98">
        <v>7606.03</v>
      </c>
    </row>
    <row r="99" spans="1:31" x14ac:dyDescent="0.65">
      <c r="A99">
        <v>10.56</v>
      </c>
      <c r="F99">
        <f t="shared" si="23"/>
        <v>61.53846153846154</v>
      </c>
      <c r="G99">
        <v>8356.76</v>
      </c>
      <c r="AB99">
        <f t="shared" si="25"/>
        <v>93.203883495145632</v>
      </c>
      <c r="AC99">
        <v>8390.49</v>
      </c>
      <c r="AD99">
        <f t="shared" si="26"/>
        <v>60.75949367088608</v>
      </c>
      <c r="AE99">
        <v>7733.78</v>
      </c>
    </row>
    <row r="100" spans="1:31" x14ac:dyDescent="0.65">
      <c r="A100">
        <v>10.67</v>
      </c>
      <c r="F100">
        <f t="shared" si="23"/>
        <v>62.179487179487182</v>
      </c>
      <c r="G100">
        <v>8533.3700000000008</v>
      </c>
      <c r="AB100">
        <f t="shared" si="25"/>
        <v>94.174757281553397</v>
      </c>
      <c r="AC100">
        <v>8310.5499999999993</v>
      </c>
      <c r="AD100">
        <f t="shared" si="26"/>
        <v>61.392405063291143</v>
      </c>
      <c r="AE100">
        <v>7685.43</v>
      </c>
    </row>
    <row r="101" spans="1:31" x14ac:dyDescent="0.65">
      <c r="A101">
        <v>10.78</v>
      </c>
      <c r="F101">
        <f t="shared" si="23"/>
        <v>62.820512820512818</v>
      </c>
      <c r="G101">
        <v>8023.79</v>
      </c>
      <c r="AB101">
        <f t="shared" si="25"/>
        <v>95.145631067961162</v>
      </c>
      <c r="AC101">
        <v>8152.8</v>
      </c>
      <c r="AD101">
        <f t="shared" si="26"/>
        <v>62.025316455696199</v>
      </c>
      <c r="AE101">
        <v>7493.58</v>
      </c>
    </row>
    <row r="102" spans="1:31" x14ac:dyDescent="0.65">
      <c r="A102">
        <v>10.89</v>
      </c>
      <c r="F102">
        <f t="shared" si="23"/>
        <v>63.461538461538467</v>
      </c>
      <c r="G102">
        <v>7647.72</v>
      </c>
      <c r="AB102">
        <f t="shared" si="25"/>
        <v>96.116504854368941</v>
      </c>
      <c r="AC102">
        <v>8371.14</v>
      </c>
      <c r="AD102">
        <f t="shared" si="26"/>
        <v>62.658227848101276</v>
      </c>
      <c r="AE102">
        <v>7075.8</v>
      </c>
    </row>
    <row r="103" spans="1:31" x14ac:dyDescent="0.65">
      <c r="A103">
        <v>11</v>
      </c>
      <c r="F103">
        <f t="shared" si="23"/>
        <v>64.102564102564102</v>
      </c>
      <c r="G103">
        <v>7466.96</v>
      </c>
      <c r="AB103">
        <f t="shared" si="25"/>
        <v>97.087378640776706</v>
      </c>
      <c r="AC103">
        <v>8725.7900000000009</v>
      </c>
      <c r="AD103">
        <f t="shared" si="26"/>
        <v>63.291139240506332</v>
      </c>
      <c r="AE103">
        <v>6993.19</v>
      </c>
    </row>
    <row r="104" spans="1:31" x14ac:dyDescent="0.65">
      <c r="A104">
        <v>11.11</v>
      </c>
      <c r="F104">
        <f t="shared" si="23"/>
        <v>64.743589743589737</v>
      </c>
      <c r="G104">
        <v>6987.32</v>
      </c>
      <c r="AB104">
        <f t="shared" si="25"/>
        <v>98.058252427184456</v>
      </c>
      <c r="AC104">
        <v>9448.35</v>
      </c>
      <c r="AD104">
        <f t="shared" si="26"/>
        <v>63.924050632911388</v>
      </c>
      <c r="AE104">
        <v>6579.37</v>
      </c>
    </row>
    <row r="105" spans="1:31" x14ac:dyDescent="0.65">
      <c r="A105">
        <v>11.22</v>
      </c>
      <c r="F105">
        <f t="shared" si="23"/>
        <v>65.384615384615387</v>
      </c>
      <c r="G105">
        <v>6967.31</v>
      </c>
      <c r="AB105">
        <f t="shared" si="25"/>
        <v>99.029126213592235</v>
      </c>
      <c r="AC105">
        <v>9918.48</v>
      </c>
      <c r="AD105">
        <f t="shared" si="26"/>
        <v>64.556962025316466</v>
      </c>
      <c r="AE105">
        <v>6824.96</v>
      </c>
    </row>
    <row r="106" spans="1:31" x14ac:dyDescent="0.65">
      <c r="A106">
        <v>11.33</v>
      </c>
      <c r="F106">
        <f t="shared" si="23"/>
        <v>66.025641025641022</v>
      </c>
      <c r="G106">
        <v>7100.88</v>
      </c>
      <c r="AB106">
        <f t="shared" si="25"/>
        <v>100</v>
      </c>
      <c r="AC106">
        <v>10223.299999999999</v>
      </c>
      <c r="AD106">
        <f t="shared" si="26"/>
        <v>65.189873417721529</v>
      </c>
      <c r="AE106">
        <v>7003.85</v>
      </c>
    </row>
    <row r="107" spans="1:31" x14ac:dyDescent="0.65">
      <c r="A107">
        <v>11.44</v>
      </c>
      <c r="F107">
        <f t="shared" si="23"/>
        <v>66.666666666666657</v>
      </c>
      <c r="G107">
        <v>7174.91</v>
      </c>
      <c r="AD107">
        <f t="shared" si="26"/>
        <v>65.822784810126578</v>
      </c>
      <c r="AE107">
        <v>7447.9</v>
      </c>
    </row>
    <row r="108" spans="1:31" x14ac:dyDescent="0.65">
      <c r="A108">
        <v>11.55</v>
      </c>
      <c r="F108">
        <f t="shared" si="23"/>
        <v>67.307692307692307</v>
      </c>
      <c r="G108">
        <v>7712.7</v>
      </c>
      <c r="AD108">
        <f t="shared" si="26"/>
        <v>66.455696202531655</v>
      </c>
      <c r="AE108">
        <v>7879.25</v>
      </c>
    </row>
    <row r="109" spans="1:31" x14ac:dyDescent="0.65">
      <c r="A109">
        <v>11.66</v>
      </c>
      <c r="F109">
        <f t="shared" si="23"/>
        <v>67.948717948717956</v>
      </c>
      <c r="G109">
        <v>8686.58</v>
      </c>
      <c r="AD109">
        <f t="shared" si="26"/>
        <v>67.088607594936718</v>
      </c>
      <c r="AE109">
        <v>8058.25</v>
      </c>
    </row>
    <row r="110" spans="1:31" x14ac:dyDescent="0.65">
      <c r="A110">
        <v>11.77</v>
      </c>
      <c r="F110">
        <f t="shared" si="23"/>
        <v>68.589743589743591</v>
      </c>
      <c r="G110">
        <v>8729.69</v>
      </c>
      <c r="AD110">
        <f t="shared" si="26"/>
        <v>67.721518987341781</v>
      </c>
      <c r="AE110">
        <v>8698.14</v>
      </c>
    </row>
    <row r="111" spans="1:31" x14ac:dyDescent="0.65">
      <c r="A111">
        <v>11.88</v>
      </c>
      <c r="F111">
        <f t="shared" si="23"/>
        <v>69.230769230769241</v>
      </c>
      <c r="G111">
        <v>8287.2900000000009</v>
      </c>
      <c r="AD111">
        <f t="shared" si="26"/>
        <v>68.354430379746844</v>
      </c>
      <c r="AE111">
        <v>8826.2099999999991</v>
      </c>
    </row>
    <row r="112" spans="1:31" x14ac:dyDescent="0.65">
      <c r="A112">
        <v>11.99</v>
      </c>
      <c r="F112">
        <f t="shared" si="23"/>
        <v>69.871794871794862</v>
      </c>
      <c r="G112">
        <v>8444.32</v>
      </c>
      <c r="AD112">
        <f t="shared" si="26"/>
        <v>68.987341772151893</v>
      </c>
      <c r="AE112">
        <v>8949.15</v>
      </c>
    </row>
    <row r="113" spans="1:31" x14ac:dyDescent="0.65">
      <c r="A113">
        <v>12.1</v>
      </c>
      <c r="F113">
        <f t="shared" si="23"/>
        <v>70.512820512820511</v>
      </c>
      <c r="G113">
        <v>8761.65</v>
      </c>
      <c r="AD113">
        <f t="shared" si="26"/>
        <v>69.620253164556971</v>
      </c>
      <c r="AE113">
        <v>9312.58</v>
      </c>
    </row>
    <row r="114" spans="1:31" x14ac:dyDescent="0.65">
      <c r="A114">
        <v>12.21</v>
      </c>
      <c r="F114">
        <f t="shared" si="23"/>
        <v>71.15384615384616</v>
      </c>
      <c r="G114">
        <v>8736.06</v>
      </c>
      <c r="AD114">
        <f t="shared" si="26"/>
        <v>70.253164556962034</v>
      </c>
      <c r="AE114">
        <v>9474.61</v>
      </c>
    </row>
    <row r="115" spans="1:31" x14ac:dyDescent="0.65">
      <c r="A115">
        <v>12.32</v>
      </c>
      <c r="F115">
        <f t="shared" si="23"/>
        <v>71.794871794871796</v>
      </c>
      <c r="G115">
        <v>8239.77</v>
      </c>
      <c r="AD115">
        <f t="shared" si="26"/>
        <v>70.886075949367083</v>
      </c>
      <c r="AE115">
        <v>8937.83</v>
      </c>
    </row>
    <row r="116" spans="1:31" x14ac:dyDescent="0.65">
      <c r="A116">
        <v>12.43</v>
      </c>
      <c r="F116">
        <f t="shared" si="23"/>
        <v>72.435897435897431</v>
      </c>
      <c r="G116">
        <v>7746.69</v>
      </c>
      <c r="AD116">
        <f t="shared" si="26"/>
        <v>71.51898734177216</v>
      </c>
      <c r="AE116">
        <v>8554.85</v>
      </c>
    </row>
    <row r="117" spans="1:31" x14ac:dyDescent="0.65">
      <c r="A117">
        <v>12.54</v>
      </c>
      <c r="F117">
        <f t="shared" si="23"/>
        <v>73.076923076923066</v>
      </c>
      <c r="G117">
        <v>7555.09</v>
      </c>
      <c r="AD117">
        <f t="shared" si="26"/>
        <v>72.151898734177209</v>
      </c>
      <c r="AE117">
        <v>7621.63</v>
      </c>
    </row>
    <row r="118" spans="1:31" x14ac:dyDescent="0.65">
      <c r="A118">
        <v>12.65</v>
      </c>
      <c r="F118">
        <f t="shared" si="23"/>
        <v>73.71794871794873</v>
      </c>
      <c r="G118">
        <v>7156.39</v>
      </c>
      <c r="AD118">
        <f t="shared" si="26"/>
        <v>72.784810126582286</v>
      </c>
      <c r="AE118">
        <v>7337.97</v>
      </c>
    </row>
    <row r="119" spans="1:31" x14ac:dyDescent="0.65">
      <c r="A119">
        <v>12.76</v>
      </c>
      <c r="F119">
        <f t="shared" si="23"/>
        <v>74.358974358974365</v>
      </c>
      <c r="G119">
        <v>7142.77</v>
      </c>
      <c r="AD119">
        <f t="shared" si="26"/>
        <v>73.417721518987349</v>
      </c>
      <c r="AE119">
        <v>7216.85</v>
      </c>
    </row>
    <row r="120" spans="1:31" x14ac:dyDescent="0.65">
      <c r="A120">
        <v>12.87</v>
      </c>
      <c r="F120">
        <f t="shared" si="23"/>
        <v>75</v>
      </c>
      <c r="G120">
        <v>6528.22</v>
      </c>
      <c r="AD120">
        <f t="shared" si="26"/>
        <v>74.050632911392398</v>
      </c>
      <c r="AE120">
        <v>6829.42</v>
      </c>
    </row>
    <row r="121" spans="1:31" x14ac:dyDescent="0.65">
      <c r="A121">
        <v>12.98</v>
      </c>
      <c r="F121">
        <f t="shared" si="23"/>
        <v>75.641025641025635</v>
      </c>
      <c r="G121">
        <v>6415.26</v>
      </c>
      <c r="AD121">
        <f t="shared" si="26"/>
        <v>74.683544303797476</v>
      </c>
      <c r="AE121">
        <v>7208.39</v>
      </c>
    </row>
    <row r="122" spans="1:31" x14ac:dyDescent="0.65">
      <c r="A122">
        <v>13.09</v>
      </c>
      <c r="F122">
        <f t="shared" si="23"/>
        <v>76.28205128205127</v>
      </c>
      <c r="G122">
        <v>5946.82</v>
      </c>
      <c r="AD122">
        <f t="shared" si="26"/>
        <v>75.316455696202539</v>
      </c>
      <c r="AE122">
        <v>6961.87</v>
      </c>
    </row>
    <row r="123" spans="1:31" x14ac:dyDescent="0.65">
      <c r="A123">
        <v>13.2</v>
      </c>
      <c r="F123">
        <f t="shared" si="23"/>
        <v>76.92307692307692</v>
      </c>
      <c r="G123">
        <v>5828.12</v>
      </c>
      <c r="AD123">
        <f t="shared" si="26"/>
        <v>75.949367088607602</v>
      </c>
      <c r="AE123">
        <v>7238.13</v>
      </c>
    </row>
    <row r="124" spans="1:31" x14ac:dyDescent="0.65">
      <c r="A124">
        <v>13.31</v>
      </c>
      <c r="F124">
        <f t="shared" si="23"/>
        <v>77.564102564102569</v>
      </c>
      <c r="G124">
        <v>5620.43</v>
      </c>
      <c r="AD124">
        <f t="shared" si="26"/>
        <v>76.582278481012665</v>
      </c>
      <c r="AE124">
        <v>7237.15</v>
      </c>
    </row>
    <row r="125" spans="1:31" x14ac:dyDescent="0.65">
      <c r="A125">
        <v>13.42</v>
      </c>
      <c r="F125">
        <f t="shared" si="23"/>
        <v>78.205128205128204</v>
      </c>
      <c r="G125">
        <v>5464.05</v>
      </c>
      <c r="AD125">
        <f t="shared" si="26"/>
        <v>77.215189873417728</v>
      </c>
      <c r="AE125">
        <v>6957.03</v>
      </c>
    </row>
    <row r="126" spans="1:31" x14ac:dyDescent="0.65">
      <c r="A126">
        <v>13.53</v>
      </c>
      <c r="F126">
        <f t="shared" si="23"/>
        <v>78.84615384615384</v>
      </c>
      <c r="G126">
        <v>5721.87</v>
      </c>
      <c r="AD126">
        <f t="shared" si="26"/>
        <v>77.848101265822791</v>
      </c>
      <c r="AE126">
        <v>6578.57</v>
      </c>
    </row>
    <row r="127" spans="1:31" x14ac:dyDescent="0.65">
      <c r="A127">
        <v>13.64</v>
      </c>
      <c r="F127">
        <f t="shared" si="23"/>
        <v>79.487179487179489</v>
      </c>
      <c r="G127">
        <v>5687.13</v>
      </c>
      <c r="AD127">
        <f t="shared" si="26"/>
        <v>78.481012658227854</v>
      </c>
      <c r="AE127">
        <v>6507.67</v>
      </c>
    </row>
    <row r="128" spans="1:31" x14ac:dyDescent="0.65">
      <c r="A128">
        <v>13.75</v>
      </c>
      <c r="F128">
        <f t="shared" si="23"/>
        <v>80.128205128205138</v>
      </c>
      <c r="G128">
        <v>5565.34</v>
      </c>
      <c r="AD128">
        <f t="shared" si="26"/>
        <v>79.113924050632917</v>
      </c>
      <c r="AE128">
        <v>6436.66</v>
      </c>
    </row>
    <row r="129" spans="1:31" x14ac:dyDescent="0.65">
      <c r="A129">
        <v>13.86</v>
      </c>
      <c r="F129">
        <f t="shared" si="23"/>
        <v>80.769230769230759</v>
      </c>
      <c r="G129">
        <v>5544.1</v>
      </c>
      <c r="AD129">
        <f t="shared" si="26"/>
        <v>79.74683544303798</v>
      </c>
      <c r="AE129">
        <v>6348.07</v>
      </c>
    </row>
    <row r="130" spans="1:31" x14ac:dyDescent="0.65">
      <c r="A130">
        <v>13.97</v>
      </c>
      <c r="F130">
        <f t="shared" si="23"/>
        <v>81.410256410256409</v>
      </c>
      <c r="G130">
        <v>5879.19</v>
      </c>
      <c r="AD130">
        <f t="shared" si="26"/>
        <v>80.379746835443044</v>
      </c>
      <c r="AE130">
        <v>6414.14</v>
      </c>
    </row>
    <row r="131" spans="1:31" x14ac:dyDescent="0.65">
      <c r="A131">
        <v>14.08</v>
      </c>
      <c r="F131">
        <f t="shared" si="23"/>
        <v>82.051282051282044</v>
      </c>
      <c r="G131">
        <v>6219.83</v>
      </c>
      <c r="AD131">
        <f t="shared" si="26"/>
        <v>81.012658227848107</v>
      </c>
      <c r="AE131">
        <v>6062.35</v>
      </c>
    </row>
    <row r="132" spans="1:31" x14ac:dyDescent="0.65">
      <c r="A132">
        <v>14.19</v>
      </c>
      <c r="F132">
        <f t="shared" ref="F132:F159" si="30">($A132/17.16)*100</f>
        <v>82.692307692307693</v>
      </c>
      <c r="G132">
        <v>6061.63</v>
      </c>
      <c r="AD132">
        <f t="shared" ref="AD132:AD161" si="31">($A132/17.38)*100</f>
        <v>81.64556962025317</v>
      </c>
      <c r="AE132">
        <v>5592.2</v>
      </c>
    </row>
    <row r="133" spans="1:31" x14ac:dyDescent="0.65">
      <c r="A133">
        <v>14.3</v>
      </c>
      <c r="F133">
        <f t="shared" si="30"/>
        <v>83.333333333333343</v>
      </c>
      <c r="G133">
        <v>6702.57</v>
      </c>
      <c r="AD133">
        <f t="shared" si="31"/>
        <v>82.278481012658233</v>
      </c>
      <c r="AE133">
        <v>5115.53</v>
      </c>
    </row>
    <row r="134" spans="1:31" x14ac:dyDescent="0.65">
      <c r="A134">
        <v>14.41</v>
      </c>
      <c r="F134">
        <f t="shared" si="30"/>
        <v>83.974358974358978</v>
      </c>
      <c r="G134">
        <v>6616.89</v>
      </c>
      <c r="AD134">
        <f t="shared" si="31"/>
        <v>82.911392405063296</v>
      </c>
      <c r="AE134">
        <v>4963.0200000000004</v>
      </c>
    </row>
    <row r="135" spans="1:31" x14ac:dyDescent="0.65">
      <c r="A135">
        <v>14.52</v>
      </c>
      <c r="F135">
        <f t="shared" si="30"/>
        <v>84.615384615384613</v>
      </c>
      <c r="G135">
        <v>5986.54</v>
      </c>
      <c r="AD135">
        <f t="shared" si="31"/>
        <v>83.544303797468359</v>
      </c>
      <c r="AE135">
        <v>4921.1899999999996</v>
      </c>
    </row>
    <row r="136" spans="1:31" x14ac:dyDescent="0.65">
      <c r="A136">
        <v>14.63</v>
      </c>
      <c r="F136">
        <f t="shared" si="30"/>
        <v>85.256410256410263</v>
      </c>
      <c r="G136">
        <v>5692.03</v>
      </c>
      <c r="AD136">
        <f t="shared" si="31"/>
        <v>84.177215189873422</v>
      </c>
      <c r="AE136">
        <v>4817.9399999999996</v>
      </c>
    </row>
    <row r="137" spans="1:31" x14ac:dyDescent="0.65">
      <c r="A137">
        <v>14.74</v>
      </c>
      <c r="F137">
        <f t="shared" si="30"/>
        <v>85.897435897435898</v>
      </c>
      <c r="G137">
        <v>5548.73</v>
      </c>
      <c r="AD137">
        <f t="shared" si="31"/>
        <v>84.810126582278485</v>
      </c>
      <c r="AE137">
        <v>4933.3900000000003</v>
      </c>
    </row>
    <row r="138" spans="1:31" x14ac:dyDescent="0.65">
      <c r="A138">
        <v>14.85</v>
      </c>
      <c r="F138">
        <f t="shared" si="30"/>
        <v>86.538461538461533</v>
      </c>
      <c r="G138">
        <v>5442.77</v>
      </c>
      <c r="AD138">
        <f t="shared" si="31"/>
        <v>85.443037974683548</v>
      </c>
      <c r="AE138">
        <v>5081.95</v>
      </c>
    </row>
    <row r="139" spans="1:31" x14ac:dyDescent="0.65">
      <c r="A139">
        <v>14.96</v>
      </c>
      <c r="F139">
        <f t="shared" si="30"/>
        <v>87.179487179487182</v>
      </c>
      <c r="G139">
        <v>5455.61</v>
      </c>
      <c r="AD139">
        <f t="shared" si="31"/>
        <v>86.075949367088626</v>
      </c>
      <c r="AE139">
        <v>4951.96</v>
      </c>
    </row>
    <row r="140" spans="1:31" x14ac:dyDescent="0.65">
      <c r="A140">
        <v>15.07</v>
      </c>
      <c r="F140">
        <f t="shared" si="30"/>
        <v>87.820512820512818</v>
      </c>
      <c r="G140">
        <v>5556.92</v>
      </c>
      <c r="AD140">
        <f t="shared" si="31"/>
        <v>86.708860759493675</v>
      </c>
      <c r="AE140">
        <v>4873.8100000000004</v>
      </c>
    </row>
    <row r="141" spans="1:31" x14ac:dyDescent="0.65">
      <c r="A141">
        <v>15.18</v>
      </c>
      <c r="F141">
        <f t="shared" si="30"/>
        <v>88.461538461538453</v>
      </c>
      <c r="G141">
        <v>5462.82</v>
      </c>
      <c r="AD141">
        <f t="shared" si="31"/>
        <v>87.341772151898738</v>
      </c>
      <c r="AE141">
        <v>4916.3500000000004</v>
      </c>
    </row>
    <row r="142" spans="1:31" x14ac:dyDescent="0.65">
      <c r="A142">
        <v>15.29</v>
      </c>
      <c r="F142">
        <f t="shared" si="30"/>
        <v>89.102564102564102</v>
      </c>
      <c r="G142">
        <v>6148.41</v>
      </c>
      <c r="AD142">
        <f t="shared" si="31"/>
        <v>87.974683544303801</v>
      </c>
      <c r="AE142">
        <v>5444.73</v>
      </c>
    </row>
    <row r="143" spans="1:31" x14ac:dyDescent="0.65">
      <c r="A143">
        <v>15.4</v>
      </c>
      <c r="F143">
        <f t="shared" si="30"/>
        <v>89.743589743589752</v>
      </c>
      <c r="G143">
        <v>6653.24</v>
      </c>
      <c r="AD143">
        <f t="shared" si="31"/>
        <v>88.607594936708864</v>
      </c>
      <c r="AE143">
        <v>5788.76</v>
      </c>
    </row>
    <row r="144" spans="1:31" x14ac:dyDescent="0.65">
      <c r="A144">
        <v>15.51</v>
      </c>
      <c r="F144">
        <f t="shared" si="30"/>
        <v>90.384615384615387</v>
      </c>
      <c r="G144">
        <v>6605.87</v>
      </c>
      <c r="AD144">
        <f t="shared" si="31"/>
        <v>89.240506329113927</v>
      </c>
      <c r="AE144">
        <v>6320.16</v>
      </c>
    </row>
    <row r="145" spans="1:31" x14ac:dyDescent="0.65">
      <c r="A145">
        <v>15.62</v>
      </c>
      <c r="F145">
        <f t="shared" si="30"/>
        <v>91.025641025641022</v>
      </c>
      <c r="G145">
        <v>7002.07</v>
      </c>
      <c r="AD145">
        <f t="shared" si="31"/>
        <v>89.87341772151899</v>
      </c>
      <c r="AE145">
        <v>6875.98</v>
      </c>
    </row>
    <row r="146" spans="1:31" x14ac:dyDescent="0.65">
      <c r="A146">
        <v>15.73</v>
      </c>
      <c r="F146">
        <f t="shared" si="30"/>
        <v>91.666666666666657</v>
      </c>
      <c r="G146">
        <v>6454.56</v>
      </c>
      <c r="AD146">
        <f t="shared" si="31"/>
        <v>90.506329113924053</v>
      </c>
      <c r="AE146">
        <v>6850.57</v>
      </c>
    </row>
    <row r="147" spans="1:31" x14ac:dyDescent="0.65">
      <c r="A147">
        <v>15.84</v>
      </c>
      <c r="F147">
        <f t="shared" si="30"/>
        <v>92.307692307692307</v>
      </c>
      <c r="G147">
        <v>6025.66</v>
      </c>
      <c r="AD147">
        <f t="shared" si="31"/>
        <v>91.139240506329116</v>
      </c>
      <c r="AE147">
        <v>6384.64</v>
      </c>
    </row>
    <row r="148" spans="1:31" x14ac:dyDescent="0.65">
      <c r="A148">
        <v>15.95</v>
      </c>
      <c r="F148">
        <f t="shared" si="30"/>
        <v>92.948717948717942</v>
      </c>
      <c r="G148">
        <v>5786.54</v>
      </c>
      <c r="AD148">
        <f t="shared" si="31"/>
        <v>91.77215189873418</v>
      </c>
      <c r="AE148">
        <v>6173.23</v>
      </c>
    </row>
    <row r="149" spans="1:31" x14ac:dyDescent="0.65">
      <c r="A149">
        <v>16.059999999999999</v>
      </c>
      <c r="F149">
        <f t="shared" si="30"/>
        <v>93.589743589743577</v>
      </c>
      <c r="G149">
        <v>5434.61</v>
      </c>
      <c r="AD149">
        <f t="shared" si="31"/>
        <v>92.405063291139228</v>
      </c>
      <c r="AE149">
        <v>5913.61</v>
      </c>
    </row>
    <row r="150" spans="1:31" x14ac:dyDescent="0.65">
      <c r="A150">
        <v>16.170000000000002</v>
      </c>
      <c r="F150">
        <f t="shared" si="30"/>
        <v>94.230769230769241</v>
      </c>
      <c r="G150">
        <v>5375.35</v>
      </c>
      <c r="AD150">
        <f t="shared" si="31"/>
        <v>93.03797468354432</v>
      </c>
      <c r="AE150">
        <v>5857.62</v>
      </c>
    </row>
    <row r="151" spans="1:31" x14ac:dyDescent="0.65">
      <c r="A151">
        <v>16.28</v>
      </c>
      <c r="F151">
        <f t="shared" si="30"/>
        <v>94.871794871794876</v>
      </c>
      <c r="G151">
        <v>5177.2700000000004</v>
      </c>
      <c r="AD151">
        <f t="shared" si="31"/>
        <v>93.670886075949383</v>
      </c>
      <c r="AE151">
        <v>6226.29</v>
      </c>
    </row>
    <row r="152" spans="1:31" x14ac:dyDescent="0.65">
      <c r="A152">
        <v>16.39</v>
      </c>
      <c r="F152">
        <f t="shared" si="30"/>
        <v>95.512820512820511</v>
      </c>
      <c r="G152">
        <v>5299.15</v>
      </c>
      <c r="AD152">
        <f t="shared" si="31"/>
        <v>94.303797468354446</v>
      </c>
      <c r="AE152">
        <v>6551.5</v>
      </c>
    </row>
    <row r="153" spans="1:31" x14ac:dyDescent="0.65">
      <c r="A153">
        <v>16.5</v>
      </c>
      <c r="F153">
        <f t="shared" si="30"/>
        <v>96.15384615384616</v>
      </c>
      <c r="G153">
        <v>5531.35</v>
      </c>
      <c r="AD153">
        <f t="shared" si="31"/>
        <v>94.936708860759495</v>
      </c>
      <c r="AE153">
        <v>7686.56</v>
      </c>
    </row>
    <row r="154" spans="1:31" x14ac:dyDescent="0.65">
      <c r="A154">
        <v>16.61</v>
      </c>
      <c r="F154">
        <f t="shared" si="30"/>
        <v>96.794871794871796</v>
      </c>
      <c r="G154">
        <v>5835.75</v>
      </c>
      <c r="AD154">
        <f t="shared" si="31"/>
        <v>95.569620253164558</v>
      </c>
      <c r="AE154">
        <v>8606.76</v>
      </c>
    </row>
    <row r="155" spans="1:31" x14ac:dyDescent="0.65">
      <c r="A155">
        <v>16.72</v>
      </c>
      <c r="F155">
        <f t="shared" si="30"/>
        <v>97.435897435897431</v>
      </c>
      <c r="G155">
        <v>6068.29</v>
      </c>
      <c r="AD155">
        <f t="shared" si="31"/>
        <v>96.202531645569621</v>
      </c>
      <c r="AE155">
        <v>9078.18</v>
      </c>
    </row>
    <row r="156" spans="1:31" x14ac:dyDescent="0.65">
      <c r="A156">
        <v>16.829999999999998</v>
      </c>
      <c r="F156">
        <f t="shared" si="30"/>
        <v>98.076923076923066</v>
      </c>
      <c r="G156">
        <v>5803.58</v>
      </c>
      <c r="AD156">
        <f t="shared" si="31"/>
        <v>96.835443037974684</v>
      </c>
      <c r="AE156">
        <v>8901.51</v>
      </c>
    </row>
    <row r="157" spans="1:31" x14ac:dyDescent="0.65">
      <c r="A157">
        <v>16.940000000000001</v>
      </c>
      <c r="F157">
        <f t="shared" si="30"/>
        <v>98.71794871794873</v>
      </c>
      <c r="G157">
        <v>5750.69</v>
      </c>
      <c r="AD157">
        <f t="shared" si="31"/>
        <v>97.468354430379762</v>
      </c>
      <c r="AE157">
        <v>8870.7800000000007</v>
      </c>
    </row>
    <row r="158" spans="1:31" x14ac:dyDescent="0.65">
      <c r="A158">
        <v>17.05</v>
      </c>
      <c r="F158">
        <f t="shared" si="30"/>
        <v>99.358974358974365</v>
      </c>
      <c r="G158">
        <v>5570.09</v>
      </c>
      <c r="AD158">
        <f t="shared" si="31"/>
        <v>98.101265822784825</v>
      </c>
      <c r="AE158">
        <v>9190.0400000000009</v>
      </c>
    </row>
    <row r="159" spans="1:31" x14ac:dyDescent="0.65">
      <c r="A159">
        <v>17.16</v>
      </c>
      <c r="F159">
        <f t="shared" si="30"/>
        <v>100</v>
      </c>
      <c r="G159">
        <v>5588.79</v>
      </c>
      <c r="AD159">
        <f t="shared" si="31"/>
        <v>98.734177215189874</v>
      </c>
      <c r="AE159">
        <v>8861.08</v>
      </c>
    </row>
    <row r="160" spans="1:31" x14ac:dyDescent="0.65">
      <c r="A160">
        <v>17.27</v>
      </c>
      <c r="AD160">
        <f t="shared" si="31"/>
        <v>99.367088607594951</v>
      </c>
      <c r="AE160">
        <v>8181.75</v>
      </c>
    </row>
    <row r="161" spans="1:54" x14ac:dyDescent="0.65">
      <c r="A161">
        <v>17.38</v>
      </c>
      <c r="AD161">
        <f t="shared" si="31"/>
        <v>100</v>
      </c>
      <c r="AE161">
        <v>7133.85</v>
      </c>
    </row>
    <row r="162" spans="1:54" s="1" customFormat="1" x14ac:dyDescent="0.65"/>
    <row r="166" spans="1:54" x14ac:dyDescent="0.65">
      <c r="B166">
        <v>0</v>
      </c>
      <c r="D166">
        <v>0</v>
      </c>
      <c r="F166">
        <v>0</v>
      </c>
      <c r="H166">
        <v>0</v>
      </c>
      <c r="J166">
        <v>0</v>
      </c>
      <c r="L166">
        <v>0</v>
      </c>
      <c r="N166">
        <v>0</v>
      </c>
      <c r="P166">
        <v>0</v>
      </c>
      <c r="R166">
        <v>0</v>
      </c>
      <c r="T166">
        <v>0</v>
      </c>
      <c r="V166">
        <v>0</v>
      </c>
      <c r="X166">
        <v>0</v>
      </c>
      <c r="Z166">
        <v>0</v>
      </c>
      <c r="AB166">
        <v>0</v>
      </c>
      <c r="AD166">
        <v>0</v>
      </c>
      <c r="AF166">
        <v>0</v>
      </c>
      <c r="AH166">
        <v>0</v>
      </c>
      <c r="AJ166">
        <v>0</v>
      </c>
      <c r="AL166">
        <v>0</v>
      </c>
      <c r="AN166">
        <v>0</v>
      </c>
      <c r="AP166">
        <v>0</v>
      </c>
      <c r="AR166">
        <v>0</v>
      </c>
      <c r="AT166">
        <v>0</v>
      </c>
      <c r="AV166">
        <v>0</v>
      </c>
      <c r="AZ166" t="s">
        <v>8</v>
      </c>
      <c r="BA166" t="s">
        <v>9</v>
      </c>
      <c r="BB166" t="s">
        <v>10</v>
      </c>
    </row>
    <row r="167" spans="1:54" x14ac:dyDescent="0.65">
      <c r="B167">
        <v>5</v>
      </c>
      <c r="C167">
        <f>AVERAGEIFS(C$3:C$161,B$3:B$161,"&gt;="&amp;B166,B$3:B$161,"&lt;="&amp;B167)</f>
        <v>22365.424999999999</v>
      </c>
      <c r="D167">
        <v>5</v>
      </c>
      <c r="E167">
        <f>AVERAGEIFS(E$3:E$161,D$3:D$161,"&gt;="&amp;D166,D$3:D$161,"&lt;="&amp;D167)</f>
        <v>17709.359999999997</v>
      </c>
      <c r="F167">
        <v>5</v>
      </c>
      <c r="G167">
        <f>AVERAGEIFS(G$3:G$161,F$3:F$161,"&gt;="&amp;F166,F$3:F$161,"&lt;="&amp;F167)</f>
        <v>16924.485000000001</v>
      </c>
      <c r="H167">
        <v>5</v>
      </c>
      <c r="I167">
        <f>AVERAGEIFS(I$3:I$161,H$3:H$161,"&gt;="&amp;H166,H$3:H$161,"&lt;="&amp;H167)</f>
        <v>18734.606666666663</v>
      </c>
      <c r="J167">
        <v>5</v>
      </c>
      <c r="K167">
        <f>AVERAGEIFS(K$3:K$161,J$3:J$161,"&gt;="&amp;J166,J$3:J$161,"&lt;="&amp;J167)</f>
        <v>22684.406666666666</v>
      </c>
      <c r="L167">
        <v>5</v>
      </c>
      <c r="M167">
        <f>AVERAGEIFS(M$3:M$161,L$3:L$161,"&gt;="&amp;L166,L$3:L$161,"&lt;="&amp;L167)</f>
        <v>19932.213333333333</v>
      </c>
      <c r="N167">
        <v>5</v>
      </c>
      <c r="O167">
        <f>AVERAGEIFS(O$3:O$161,N$3:N$161,"&gt;="&amp;N166,N$3:N$161,"&lt;="&amp;N167)</f>
        <v>12103.65</v>
      </c>
      <c r="P167">
        <v>5</v>
      </c>
      <c r="Q167">
        <f>AVERAGEIFS(Q$3:Q$161,P$3:P$161,"&gt;="&amp;P166,P$3:P$161,"&lt;="&amp;P167)</f>
        <v>26643.38</v>
      </c>
      <c r="R167">
        <v>5</v>
      </c>
      <c r="S167">
        <f>AVERAGEIFS(S$3:S$161,R$3:R$161,"&gt;="&amp;R166,R$3:R$161,"&lt;="&amp;R167)</f>
        <v>10834.666000000001</v>
      </c>
      <c r="T167">
        <v>5</v>
      </c>
      <c r="U167">
        <f>AVERAGEIFS(U$3:U$161,T$3:T$161,"&gt;="&amp;T166,T$3:T$161,"&lt;="&amp;T167)</f>
        <v>19128.046666666665</v>
      </c>
      <c r="V167">
        <v>5</v>
      </c>
      <c r="W167">
        <f>AVERAGEIFS(W$3:W$161,V$3:V$161,"&gt;="&amp;V166,V$3:V$161,"&lt;="&amp;V167)</f>
        <v>32384</v>
      </c>
      <c r="X167">
        <v>5</v>
      </c>
      <c r="Y167">
        <f>AVERAGEIFS(Y$3:Y$161,X$3:X$161,"&gt;="&amp;X166,X$3:X$161,"&lt;="&amp;X167)</f>
        <v>28133.62</v>
      </c>
      <c r="Z167">
        <v>5</v>
      </c>
      <c r="AA167">
        <f>AVERAGEIFS(AA$3:AA$161,Z$3:Z$161,"&gt;="&amp;Z166,Z$3:Z$161,"&lt;="&amp;Z167)</f>
        <v>16426.576666666664</v>
      </c>
      <c r="AB167">
        <v>5</v>
      </c>
      <c r="AC167">
        <f>AVERAGEIFS(AC$3:AC$161,AB$3:AB$161,"&gt;="&amp;AB166,AB$3:AB$161,"&lt;="&amp;AB167)</f>
        <v>19041.386666666665</v>
      </c>
      <c r="AD167">
        <v>5</v>
      </c>
      <c r="AE167">
        <f>AVERAGEIFS(AE$3:AE$161,AD$3:AD$161,"&gt;="&amp;AD166,AD$3:AD$161,"&lt;="&amp;AD167)</f>
        <v>11938.314999999999</v>
      </c>
      <c r="AF167">
        <v>5</v>
      </c>
      <c r="AG167">
        <f>AVERAGEIFS(AG$3:AG$161,AF$3:AF$161,"&gt;="&amp;AF166,AF$3:AF$161,"&lt;="&amp;AF167)</f>
        <v>9059.634</v>
      </c>
      <c r="AH167">
        <v>5</v>
      </c>
      <c r="AI167">
        <f>AVERAGEIFS(AI$3:AI$161,AH$3:AH$161,"&gt;="&amp;AH166,AH$3:AH$161,"&lt;="&amp;AH167)</f>
        <v>26825.690000000002</v>
      </c>
      <c r="AJ167">
        <v>5</v>
      </c>
      <c r="AK167">
        <f>AVERAGEIFS(AK$3:AK$161,AJ$3:AJ$161,"&gt;="&amp;AJ166,AJ$3:AJ$161,"&lt;="&amp;AJ167)</f>
        <v>18287.485000000001</v>
      </c>
      <c r="AL167">
        <v>5</v>
      </c>
      <c r="AM167">
        <f>AVERAGEIFS(AM$3:AM$161,AL$3:AL$161,"&gt;="&amp;AL166,AL$3:AL$161,"&lt;="&amp;AL167)</f>
        <v>39704.276666666665</v>
      </c>
      <c r="AN167">
        <v>5</v>
      </c>
      <c r="AO167">
        <f>AVERAGEIFS(AO$3:AO$161,AN$3:AN$161,"&gt;="&amp;AN166,AN$3:AN$161,"&lt;="&amp;AN167)</f>
        <v>15162.666666666666</v>
      </c>
      <c r="AP167">
        <v>5</v>
      </c>
      <c r="AQ167">
        <f>AVERAGEIFS(AQ$3:AQ$161,AP$3:AP$161,"&gt;="&amp;AP166,AP$3:AP$161,"&lt;="&amp;AP167)</f>
        <v>13429.580000000002</v>
      </c>
      <c r="AR167">
        <v>5</v>
      </c>
      <c r="AS167">
        <f>AVERAGEIFS(AS$3:AS$161,AR$3:AR$161,"&gt;="&amp;AR166,AR$3:AR$161,"&lt;="&amp;AR167)</f>
        <v>16504.579999999998</v>
      </c>
      <c r="AT167">
        <v>5</v>
      </c>
      <c r="AU167">
        <f>AVERAGEIFS(AU$3:AU$161,AT$3:AT$161,"&gt;="&amp;AT166,AT$3:AT$161,"&lt;="&amp;AT167)</f>
        <v>10905.134999999998</v>
      </c>
      <c r="AV167">
        <v>5</v>
      </c>
      <c r="AW167">
        <f>AVERAGEIFS(AW$3:AW$161,AV$3:AV$161,"&gt;="&amp;AV166,AV$3:AV$161,"&lt;="&amp;AV167)</f>
        <v>21134.626666666667</v>
      </c>
      <c r="AY167" s="2" t="s">
        <v>3</v>
      </c>
      <c r="AZ167" s="2">
        <f>AVERAGE(C167,E167,G167,I167,K167,M167,O167,Q167,S167,U167,W167,Y167,AA167,AC167,AE167,AG167,AI167,AK167,AM167,AO167,AQ167,AS167,AU167,AW167)</f>
        <v>19416.575486111113</v>
      </c>
      <c r="BA167" s="2">
        <f>_xlfn.STDEV.P(C167,E167,G167,I167,K167,M167,O167,Q167,S167,U167,W167,Y167,AA167,AC167,AE167,AG167,AI167,AK167,AM167,AO167,AQ167,AS167,AU167,AW167)</f>
        <v>7160.8236081500727</v>
      </c>
      <c r="BB167" s="2">
        <f>BA167/(SQRT(24))</f>
        <v>1461.6969981702694</v>
      </c>
    </row>
    <row r="168" spans="1:54" x14ac:dyDescent="0.65">
      <c r="B168">
        <v>10</v>
      </c>
      <c r="C168">
        <f t="shared" ref="C168:E186" si="32">AVERAGEIFS(C$3:C$161,B$3:B$161,"&gt;="&amp;B167,B$3:B$161,"&lt;="&amp;B168)</f>
        <v>20184.343333333334</v>
      </c>
      <c r="D168">
        <v>10</v>
      </c>
      <c r="E168">
        <f t="shared" si="32"/>
        <v>14513.19</v>
      </c>
      <c r="F168">
        <v>10</v>
      </c>
      <c r="G168">
        <f t="shared" ref="G168" si="33">AVERAGEIFS(G$3:G$161,F$3:F$161,"&gt;="&amp;F167,F$3:F$161,"&lt;="&amp;F168)</f>
        <v>12035.706249999999</v>
      </c>
      <c r="H168">
        <v>10</v>
      </c>
      <c r="I168">
        <f t="shared" ref="I168" si="34">AVERAGEIFS(I$3:I$161,H$3:H$161,"&gt;="&amp;H167,H$3:H$161,"&lt;="&amp;H168)</f>
        <v>16008.553333333331</v>
      </c>
      <c r="J168">
        <v>10</v>
      </c>
      <c r="K168">
        <f t="shared" ref="K168" si="35">AVERAGEIFS(K$3:K$161,J$3:J$161,"&gt;="&amp;J167,J$3:J$161,"&lt;="&amp;J168)</f>
        <v>21853.88</v>
      </c>
      <c r="L168">
        <v>10</v>
      </c>
      <c r="M168">
        <f t="shared" ref="M168" si="36">AVERAGEIFS(M$3:M$161,L$3:L$161,"&gt;="&amp;L167,L$3:L$161,"&lt;="&amp;L168)</f>
        <v>13851.496666666666</v>
      </c>
      <c r="N168">
        <v>10</v>
      </c>
      <c r="O168">
        <f t="shared" ref="O168" si="37">AVERAGEIFS(O$3:O$161,N$3:N$161,"&gt;="&amp;N167,N$3:N$161,"&lt;="&amp;N168)</f>
        <v>10620.956666666667</v>
      </c>
      <c r="P168">
        <v>10</v>
      </c>
      <c r="Q168">
        <f t="shared" ref="Q168" si="38">AVERAGEIFS(Q$3:Q$161,P$3:P$161,"&gt;="&amp;P167,P$3:P$161,"&lt;="&amp;P168)</f>
        <v>24442.206666666669</v>
      </c>
      <c r="R168">
        <v>10</v>
      </c>
      <c r="S168">
        <f t="shared" ref="S168" si="39">AVERAGEIFS(S$3:S$161,R$3:R$161,"&gt;="&amp;R167,R$3:R$161,"&lt;="&amp;R168)</f>
        <v>8933.6440000000002</v>
      </c>
      <c r="T168">
        <v>10</v>
      </c>
      <c r="U168">
        <f t="shared" ref="U168" si="40">AVERAGEIFS(U$3:U$161,T$3:T$161,"&gt;="&amp;T167,T$3:T$161,"&lt;="&amp;T168)</f>
        <v>15575.674999999999</v>
      </c>
      <c r="V168">
        <v>10</v>
      </c>
      <c r="W168">
        <f t="shared" ref="W168:W186" si="41">AVERAGEIFS(W$3:W$161,V$3:V$161,"&gt;="&amp;V167,V$3:V$161,"&lt;="&amp;V168)</f>
        <v>27488</v>
      </c>
      <c r="X168">
        <v>10</v>
      </c>
      <c r="Y168">
        <f t="shared" ref="Y168:Y186" si="42">AVERAGEIFS(Y$3:Y$161,X$3:X$161,"&gt;="&amp;X167,X$3:X$161,"&lt;="&amp;X168)</f>
        <v>24357.203333333335</v>
      </c>
      <c r="Z168">
        <v>10</v>
      </c>
      <c r="AA168">
        <f t="shared" ref="AA168:AA186" si="43">AVERAGEIFS(AA$3:AA$161,Z$3:Z$161,"&gt;="&amp;Z167,Z$3:Z$161,"&lt;="&amp;Z168)</f>
        <v>19357.87</v>
      </c>
      <c r="AB168">
        <v>10</v>
      </c>
      <c r="AC168">
        <f t="shared" ref="AC168:AC186" si="44">AVERAGEIFS(AC$3:AC$161,AB$3:AB$161,"&gt;="&amp;AB167,AB$3:AB$161,"&lt;="&amp;AB168)</f>
        <v>15364.352000000003</v>
      </c>
      <c r="AD168">
        <v>10</v>
      </c>
      <c r="AE168">
        <f t="shared" ref="AE168:AE186" si="45">AVERAGEIFS(AE$3:AE$161,AD$3:AD$161,"&gt;="&amp;AD167,AD$3:AD$161,"&lt;="&amp;AD168)</f>
        <v>8736.2062499999993</v>
      </c>
      <c r="AF168">
        <v>10</v>
      </c>
      <c r="AG168">
        <f t="shared" ref="AG168:AG186" si="46">AVERAGEIFS(AG$3:AG$161,AF$3:AF$161,"&gt;="&amp;AF167,AF$3:AF$161,"&lt;="&amp;AF168)</f>
        <v>8134.2199999999993</v>
      </c>
      <c r="AH168">
        <v>10</v>
      </c>
      <c r="AI168">
        <f t="shared" ref="AI168" si="47">AVERAGEIFS(AI$3:AI$161,AH$3:AH$161,"&gt;="&amp;AH167,AH$3:AH$161,"&lt;="&amp;AH168)</f>
        <v>26220.346666666665</v>
      </c>
      <c r="AJ168">
        <v>10</v>
      </c>
      <c r="AK168">
        <f t="shared" ref="AK168" si="48">AVERAGEIFS(AK$3:AK$161,AJ$3:AJ$161,"&gt;="&amp;AJ167,AJ$3:AJ$161,"&lt;="&amp;AJ168)</f>
        <v>16741.266666666666</v>
      </c>
      <c r="AL168">
        <v>10</v>
      </c>
      <c r="AM168">
        <f t="shared" ref="AM168:AM186" si="49">AVERAGEIFS(AM$3:AM$161,AL$3:AL$161,"&gt;="&amp;AL167,AL$3:AL$161,"&lt;="&amp;AL168)</f>
        <v>36072.305</v>
      </c>
      <c r="AN168">
        <v>10</v>
      </c>
      <c r="AO168">
        <f t="shared" ref="AO168:AO186" si="50">AVERAGEIFS(AO$3:AO$161,AN$3:AN$161,"&gt;="&amp;AN167,AN$3:AN$161,"&lt;="&amp;AN168)</f>
        <v>13216</v>
      </c>
      <c r="AP168">
        <v>10</v>
      </c>
      <c r="AQ168">
        <f t="shared" ref="AQ168:AQ186" si="51">AVERAGEIFS(AQ$3:AQ$161,AP$3:AP$161,"&gt;="&amp;AP167,AP$3:AP$161,"&lt;="&amp;AP168)</f>
        <v>13611.746666666666</v>
      </c>
      <c r="AR168">
        <v>10</v>
      </c>
      <c r="AS168">
        <f t="shared" ref="AS168:AS186" si="52">AVERAGEIFS(AS$3:AS$161,AR$3:AR$161,"&gt;="&amp;AR167,AR$3:AR$161,"&lt;="&amp;AR168)</f>
        <v>16003.792500000001</v>
      </c>
      <c r="AT168">
        <v>10</v>
      </c>
      <c r="AU168">
        <f t="shared" ref="AU168:AU186" si="53">AVERAGEIFS(AU$3:AU$161,AT$3:AT$161,"&gt;="&amp;AT167,AT$3:AT$161,"&lt;="&amp;AT168)</f>
        <v>11705.61</v>
      </c>
      <c r="AV168">
        <v>10</v>
      </c>
      <c r="AW168">
        <f t="shared" ref="AW168:AW186" si="54">AVERAGEIFS(AW$3:AW$161,AV$3:AV$161,"&gt;="&amp;AV167,AV$3:AV$161,"&lt;="&amp;AV168)</f>
        <v>17316.126666666663</v>
      </c>
      <c r="AY168" s="2"/>
      <c r="AZ168" s="2">
        <f t="shared" ref="AZ168:AZ186" si="55">AVERAGE(C168,E168,G168,I168,K168,M168,O168,Q168,S168,U168,W168,Y168,AA168,AC168,AE168,AG168,AI168,AK168,AM168,AO168,AQ168,AS168,AU168,AW168)</f>
        <v>17181.029069444441</v>
      </c>
      <c r="BA168" s="2">
        <f t="shared" ref="BA168:BA186" si="56">_xlfn.STDEV.P(C168,E168,G168,I168,K168,M168,O168,Q168,S168,U168,W168,Y168,AA168,AC168,AE168,AG168,AI168,AK168,AM168,AO168,AQ168,AS168,AU168,AW168)</f>
        <v>6648.3764038244353</v>
      </c>
      <c r="BB168" s="2">
        <f t="shared" ref="BB168:BB186" si="57">BA168/(SQRT(24))</f>
        <v>1357.0941506108056</v>
      </c>
    </row>
    <row r="169" spans="1:54" x14ac:dyDescent="0.65">
      <c r="B169">
        <v>15</v>
      </c>
      <c r="C169">
        <f t="shared" si="32"/>
        <v>21581.503333333334</v>
      </c>
      <c r="D169">
        <v>15</v>
      </c>
      <c r="E169">
        <f t="shared" si="32"/>
        <v>14800.573333333334</v>
      </c>
      <c r="F169">
        <v>15</v>
      </c>
      <c r="G169">
        <f t="shared" ref="G169" si="58">AVERAGEIFS(G$3:G$161,F$3:F$161,"&gt;="&amp;F168,F$3:F$161,"&lt;="&amp;F169)</f>
        <v>13055.9575</v>
      </c>
      <c r="H169">
        <v>15</v>
      </c>
      <c r="I169">
        <f t="shared" ref="I169" si="59">AVERAGEIFS(I$3:I$161,H$3:H$161,"&gt;="&amp;H168,H$3:H$161,"&lt;="&amp;H169)</f>
        <v>12731.943333333335</v>
      </c>
      <c r="J169">
        <v>15</v>
      </c>
      <c r="K169">
        <f t="shared" ref="K169" si="60">AVERAGEIFS(K$3:K$161,J$3:J$161,"&gt;="&amp;J168,J$3:J$161,"&lt;="&amp;J169)</f>
        <v>24461.14</v>
      </c>
      <c r="L169">
        <v>15</v>
      </c>
      <c r="M169">
        <f t="shared" ref="M169" si="61">AVERAGEIFS(M$3:M$161,L$3:L$161,"&gt;="&amp;L168,L$3:L$161,"&lt;="&amp;L169)</f>
        <v>12162.57</v>
      </c>
      <c r="N169">
        <v>15</v>
      </c>
      <c r="O169">
        <f t="shared" ref="O169" si="62">AVERAGEIFS(O$3:O$161,N$3:N$161,"&gt;="&amp;N168,N$3:N$161,"&lt;="&amp;N169)</f>
        <v>12205.38</v>
      </c>
      <c r="P169">
        <v>15</v>
      </c>
      <c r="Q169">
        <f t="shared" ref="Q169" si="63">AVERAGEIFS(Q$3:Q$161,P$3:P$161,"&gt;="&amp;P168,P$3:P$161,"&lt;="&amp;P169)</f>
        <v>25786.586666666666</v>
      </c>
      <c r="R169">
        <v>15</v>
      </c>
      <c r="S169">
        <f t="shared" ref="S169" si="64">AVERAGEIFS(S$3:S$161,R$3:R$161,"&gt;="&amp;R168,R$3:R$161,"&lt;="&amp;R169)</f>
        <v>9376.4900000000016</v>
      </c>
      <c r="T169">
        <v>15</v>
      </c>
      <c r="U169">
        <f t="shared" ref="U169" si="65">AVERAGEIFS(U$3:U$161,T$3:T$161,"&gt;="&amp;T168,T$3:T$161,"&lt;="&amp;T169)</f>
        <v>13648.723333333333</v>
      </c>
      <c r="V169">
        <v>15</v>
      </c>
      <c r="W169">
        <f t="shared" si="41"/>
        <v>24149.465</v>
      </c>
      <c r="X169">
        <v>15</v>
      </c>
      <c r="Y169">
        <f t="shared" si="42"/>
        <v>23945.055</v>
      </c>
      <c r="Z169">
        <v>15</v>
      </c>
      <c r="AA169">
        <f t="shared" si="43"/>
        <v>17318.404999999999</v>
      </c>
      <c r="AB169">
        <v>15</v>
      </c>
      <c r="AC169">
        <f t="shared" si="44"/>
        <v>17522.560000000001</v>
      </c>
      <c r="AD169">
        <v>15</v>
      </c>
      <c r="AE169">
        <f t="shared" si="45"/>
        <v>11153.69875</v>
      </c>
      <c r="AF169">
        <v>15</v>
      </c>
      <c r="AG169">
        <f t="shared" si="46"/>
        <v>9494.9375</v>
      </c>
      <c r="AH169">
        <v>15</v>
      </c>
      <c r="AI169">
        <f t="shared" ref="AI169" si="66">AVERAGEIFS(AI$3:AI$161,AH$3:AH$161,"&gt;="&amp;AH168,AH$3:AH$161,"&lt;="&amp;AH169)</f>
        <v>28043.735000000001</v>
      </c>
      <c r="AJ169">
        <v>15</v>
      </c>
      <c r="AK169">
        <f t="shared" ref="AK169" si="67">AVERAGEIFS(AK$3:AK$161,AJ$3:AJ$161,"&gt;="&amp;AJ168,AJ$3:AJ$161,"&lt;="&amp;AJ169)</f>
        <v>16089.046666666667</v>
      </c>
      <c r="AL169">
        <v>15</v>
      </c>
      <c r="AM169">
        <f t="shared" si="49"/>
        <v>36002.28</v>
      </c>
      <c r="AN169">
        <v>15</v>
      </c>
      <c r="AO169">
        <f t="shared" si="50"/>
        <v>10360</v>
      </c>
      <c r="AP169">
        <v>15</v>
      </c>
      <c r="AQ169">
        <f t="shared" si="51"/>
        <v>13895.676666666666</v>
      </c>
      <c r="AR169">
        <v>15</v>
      </c>
      <c r="AS169">
        <f t="shared" si="52"/>
        <v>13112.304</v>
      </c>
      <c r="AT169">
        <v>15</v>
      </c>
      <c r="AU169">
        <f t="shared" si="53"/>
        <v>13156.197500000002</v>
      </c>
      <c r="AV169">
        <v>15</v>
      </c>
      <c r="AW169">
        <f t="shared" si="54"/>
        <v>14376.339999999998</v>
      </c>
      <c r="AZ169" s="2">
        <f t="shared" si="55"/>
        <v>17017.94035763889</v>
      </c>
      <c r="BA169" s="2">
        <f t="shared" si="56"/>
        <v>6685.8381360830444</v>
      </c>
      <c r="BB169" s="2">
        <f t="shared" si="57"/>
        <v>1364.7409946870018</v>
      </c>
    </row>
    <row r="170" spans="1:54" x14ac:dyDescent="0.65">
      <c r="B170">
        <v>20</v>
      </c>
      <c r="C170">
        <f t="shared" si="32"/>
        <v>20271.226666666666</v>
      </c>
      <c r="D170">
        <v>20</v>
      </c>
      <c r="E170">
        <f t="shared" si="32"/>
        <v>15410.4</v>
      </c>
      <c r="F170">
        <v>20</v>
      </c>
      <c r="G170">
        <f t="shared" ref="G170" si="68">AVERAGEIFS(G$3:G$161,F$3:F$161,"&gt;="&amp;F169,F$3:F$161,"&lt;="&amp;F170)</f>
        <v>10453.63125</v>
      </c>
      <c r="H170">
        <v>20</v>
      </c>
      <c r="I170">
        <f t="shared" ref="I170" si="69">AVERAGEIFS(I$3:I$161,H$3:H$161,"&gt;="&amp;H169,H$3:H$161,"&lt;="&amp;H170)</f>
        <v>14059.560000000001</v>
      </c>
      <c r="J170">
        <v>20</v>
      </c>
      <c r="K170">
        <f t="shared" ref="K170" si="70">AVERAGEIFS(K$3:K$161,J$3:J$161,"&gt;="&amp;J169,J$3:J$161,"&lt;="&amp;J170)</f>
        <v>23285.744999999999</v>
      </c>
      <c r="L170">
        <v>20</v>
      </c>
      <c r="M170">
        <f t="shared" ref="M170" si="71">AVERAGEIFS(M$3:M$161,L$3:L$161,"&gt;="&amp;L169,L$3:L$161,"&lt;="&amp;L170)</f>
        <v>12336.086666666664</v>
      </c>
      <c r="N170">
        <v>20</v>
      </c>
      <c r="O170">
        <f t="shared" ref="O170" si="72">AVERAGEIFS(O$3:O$161,N$3:N$161,"&gt;="&amp;N169,N$3:N$161,"&lt;="&amp;N170)</f>
        <v>13759.643333333332</v>
      </c>
      <c r="P170">
        <v>20</v>
      </c>
      <c r="Q170">
        <f t="shared" ref="Q170" si="73">AVERAGEIFS(Q$3:Q$161,P$3:P$161,"&gt;="&amp;P169,P$3:P$161,"&lt;="&amp;P170)</f>
        <v>29280.513333333332</v>
      </c>
      <c r="R170">
        <v>20</v>
      </c>
      <c r="S170">
        <f t="shared" ref="S170" si="74">AVERAGEIFS(S$3:S$161,R$3:R$161,"&gt;="&amp;R169,R$3:R$161,"&lt;="&amp;R170)</f>
        <v>10170.467999999999</v>
      </c>
      <c r="T170">
        <v>20</v>
      </c>
      <c r="U170">
        <f t="shared" ref="U170" si="75">AVERAGEIFS(U$3:U$161,T$3:T$161,"&gt;="&amp;T169,T$3:T$161,"&lt;="&amp;T170)</f>
        <v>13762.744999999999</v>
      </c>
      <c r="V170">
        <v>20</v>
      </c>
      <c r="W170">
        <f t="shared" si="41"/>
        <v>21778.695</v>
      </c>
      <c r="X170">
        <v>20</v>
      </c>
      <c r="Y170">
        <f t="shared" si="42"/>
        <v>22870.216666666664</v>
      </c>
      <c r="Z170">
        <v>20</v>
      </c>
      <c r="AA170">
        <f t="shared" si="43"/>
        <v>15658.093333333332</v>
      </c>
      <c r="AB170">
        <v>20</v>
      </c>
      <c r="AC170">
        <f t="shared" si="44"/>
        <v>16447.871999999999</v>
      </c>
      <c r="AD170">
        <v>20</v>
      </c>
      <c r="AE170">
        <f t="shared" si="45"/>
        <v>9395.1662500000002</v>
      </c>
      <c r="AF170">
        <v>20</v>
      </c>
      <c r="AG170">
        <f t="shared" si="46"/>
        <v>8908.6025000000009</v>
      </c>
      <c r="AH170">
        <v>20</v>
      </c>
      <c r="AI170">
        <f t="shared" ref="AI170" si="76">AVERAGEIFS(AI$3:AI$161,AH$3:AH$161,"&gt;="&amp;AH169,AH$3:AH$161,"&lt;="&amp;AH170)</f>
        <v>27463.233333333334</v>
      </c>
      <c r="AJ170">
        <v>20</v>
      </c>
      <c r="AK170">
        <f t="shared" ref="AK170" si="77">AVERAGEIFS(AK$3:AK$161,AJ$3:AJ$161,"&gt;="&amp;AJ169,AJ$3:AJ$161,"&lt;="&amp;AJ170)</f>
        <v>14489.470000000001</v>
      </c>
      <c r="AL170">
        <v>20</v>
      </c>
      <c r="AM170">
        <f t="shared" si="49"/>
        <v>34068.686666666668</v>
      </c>
      <c r="AN170">
        <v>20</v>
      </c>
      <c r="AO170">
        <f t="shared" si="50"/>
        <v>8819.5366666666669</v>
      </c>
      <c r="AP170">
        <v>20</v>
      </c>
      <c r="AQ170">
        <f t="shared" si="51"/>
        <v>14858.163333333332</v>
      </c>
      <c r="AR170">
        <v>20</v>
      </c>
      <c r="AS170">
        <f t="shared" si="52"/>
        <v>12657.7775</v>
      </c>
      <c r="AT170">
        <v>20</v>
      </c>
      <c r="AU170">
        <f t="shared" si="53"/>
        <v>11648.256666666668</v>
      </c>
      <c r="AV170">
        <v>20</v>
      </c>
      <c r="AW170">
        <f t="shared" si="54"/>
        <v>12774.823333333334</v>
      </c>
      <c r="AZ170" s="2">
        <f t="shared" si="55"/>
        <v>16442.858854166665</v>
      </c>
      <c r="BA170" s="2">
        <f t="shared" si="56"/>
        <v>6657.2575941812529</v>
      </c>
      <c r="BB170" s="2">
        <f t="shared" si="57"/>
        <v>1358.9070160010331</v>
      </c>
    </row>
    <row r="171" spans="1:54" x14ac:dyDescent="0.65">
      <c r="B171">
        <v>25</v>
      </c>
      <c r="C171">
        <f t="shared" si="32"/>
        <v>20412.849999999995</v>
      </c>
      <c r="D171">
        <v>25</v>
      </c>
      <c r="E171">
        <f t="shared" si="32"/>
        <v>12137.166666666666</v>
      </c>
      <c r="F171">
        <v>25</v>
      </c>
      <c r="G171">
        <f t="shared" ref="G171" si="78">AVERAGEIFS(G$3:G$161,F$3:F$161,"&gt;="&amp;F170,F$3:F$161,"&lt;="&amp;F171)</f>
        <v>8914.9662499999995</v>
      </c>
      <c r="H171">
        <v>25</v>
      </c>
      <c r="I171">
        <f t="shared" ref="I171" si="79">AVERAGEIFS(I$3:I$161,H$3:H$161,"&gt;="&amp;H170,H$3:H$161,"&lt;="&amp;H171)</f>
        <v>13531.756666666668</v>
      </c>
      <c r="J171">
        <v>25</v>
      </c>
      <c r="K171">
        <f t="shared" ref="K171" si="80">AVERAGEIFS(K$3:K$161,J$3:J$161,"&gt;="&amp;J170,J$3:J$161,"&lt;="&amp;J171)</f>
        <v>22667.13</v>
      </c>
      <c r="L171">
        <v>25</v>
      </c>
      <c r="M171">
        <f t="shared" ref="M171" si="81">AVERAGEIFS(M$3:M$161,L$3:L$161,"&gt;="&amp;L170,L$3:L$161,"&lt;="&amp;L171)</f>
        <v>10027.769999999999</v>
      </c>
      <c r="N171">
        <v>25</v>
      </c>
      <c r="O171">
        <f t="shared" ref="O171" si="82">AVERAGEIFS(O$3:O$161,N$3:N$161,"&gt;="&amp;N170,N$3:N$161,"&lt;="&amp;N171)</f>
        <v>12912.003333333332</v>
      </c>
      <c r="P171">
        <v>25</v>
      </c>
      <c r="Q171">
        <f t="shared" ref="Q171" si="83">AVERAGEIFS(Q$3:Q$161,P$3:P$161,"&gt;="&amp;P170,P$3:P$161,"&lt;="&amp;P171)</f>
        <v>26750.823333333334</v>
      </c>
      <c r="R171">
        <v>25</v>
      </c>
      <c r="S171">
        <f t="shared" ref="S171" si="84">AVERAGEIFS(S$3:S$161,R$3:R$161,"&gt;="&amp;R170,R$3:R$161,"&lt;="&amp;R171)</f>
        <v>8661.3820000000014</v>
      </c>
      <c r="T171">
        <v>25</v>
      </c>
      <c r="U171">
        <f t="shared" ref="U171" si="85">AVERAGEIFS(U$3:U$161,T$3:T$161,"&gt;="&amp;T170,T$3:T$161,"&lt;="&amp;T171)</f>
        <v>13341.065000000001</v>
      </c>
      <c r="V171">
        <v>25</v>
      </c>
      <c r="W171">
        <f t="shared" si="41"/>
        <v>17309.764999999999</v>
      </c>
      <c r="X171">
        <v>25</v>
      </c>
      <c r="Y171">
        <f t="shared" si="42"/>
        <v>22653.52</v>
      </c>
      <c r="Z171">
        <v>25</v>
      </c>
      <c r="AA171">
        <f t="shared" si="43"/>
        <v>15232.135</v>
      </c>
      <c r="AB171">
        <v>25</v>
      </c>
      <c r="AC171">
        <f t="shared" si="44"/>
        <v>13443.289999999999</v>
      </c>
      <c r="AD171">
        <v>25</v>
      </c>
      <c r="AE171">
        <f t="shared" si="45"/>
        <v>8931.3462499999987</v>
      </c>
      <c r="AF171">
        <v>25</v>
      </c>
      <c r="AG171">
        <f t="shared" si="46"/>
        <v>7516.8075000000008</v>
      </c>
      <c r="AH171">
        <v>25</v>
      </c>
      <c r="AI171">
        <f t="shared" ref="AI171" si="86">AVERAGEIFS(AI$3:AI$161,AH$3:AH$161,"&gt;="&amp;AH170,AH$3:AH$161,"&lt;="&amp;AH171)</f>
        <v>27171.929999999997</v>
      </c>
      <c r="AJ171">
        <v>25</v>
      </c>
      <c r="AK171">
        <f t="shared" ref="AK171" si="87">AVERAGEIFS(AK$3:AK$161,AJ$3:AJ$161,"&gt;="&amp;AJ170,AJ$3:AJ$161,"&lt;="&amp;AJ171)</f>
        <v>13598.06</v>
      </c>
      <c r="AL171">
        <v>25</v>
      </c>
      <c r="AM171">
        <f t="shared" si="49"/>
        <v>31932.763333333336</v>
      </c>
      <c r="AN171">
        <v>25</v>
      </c>
      <c r="AO171">
        <f t="shared" si="50"/>
        <v>9671.7350000000006</v>
      </c>
      <c r="AP171">
        <v>25</v>
      </c>
      <c r="AQ171">
        <f t="shared" si="51"/>
        <v>13335.096666666666</v>
      </c>
      <c r="AR171">
        <v>25</v>
      </c>
      <c r="AS171">
        <f t="shared" si="52"/>
        <v>12335.624</v>
      </c>
      <c r="AT171">
        <v>25</v>
      </c>
      <c r="AU171">
        <f t="shared" si="53"/>
        <v>11033.376666666665</v>
      </c>
      <c r="AV171">
        <v>25</v>
      </c>
      <c r="AW171">
        <f t="shared" si="54"/>
        <v>12801.04</v>
      </c>
      <c r="AZ171" s="2">
        <f t="shared" si="55"/>
        <v>15263.475111111109</v>
      </c>
      <c r="BA171" s="2">
        <f t="shared" si="56"/>
        <v>6451.0258253826596</v>
      </c>
      <c r="BB171" s="2">
        <f t="shared" si="57"/>
        <v>1316.8101324753509</v>
      </c>
    </row>
    <row r="172" spans="1:54" x14ac:dyDescent="0.65">
      <c r="B172">
        <v>30</v>
      </c>
      <c r="C172">
        <f t="shared" si="32"/>
        <v>21097.436666666665</v>
      </c>
      <c r="D172">
        <v>30</v>
      </c>
      <c r="E172">
        <f t="shared" si="32"/>
        <v>13906.076666666666</v>
      </c>
      <c r="F172">
        <v>30</v>
      </c>
      <c r="G172">
        <f t="shared" ref="G172" si="88">AVERAGEIFS(G$3:G$161,F$3:F$161,"&gt;="&amp;F171,F$3:F$161,"&lt;="&amp;F172)</f>
        <v>8744.4775000000009</v>
      </c>
      <c r="H172">
        <v>30</v>
      </c>
      <c r="I172">
        <f t="shared" ref="I172" si="89">AVERAGEIFS(I$3:I$161,H$3:H$161,"&gt;="&amp;H171,H$3:H$161,"&lt;="&amp;H172)</f>
        <v>11755.35</v>
      </c>
      <c r="J172">
        <v>30</v>
      </c>
      <c r="K172">
        <f t="shared" ref="K172" si="90">AVERAGEIFS(K$3:K$161,J$3:J$161,"&gt;="&amp;J171,J$3:J$161,"&lt;="&amp;J172)</f>
        <v>23226.506666666664</v>
      </c>
      <c r="L172">
        <v>30</v>
      </c>
      <c r="M172">
        <f t="shared" ref="M172" si="91">AVERAGEIFS(M$3:M$161,L$3:L$161,"&gt;="&amp;L171,L$3:L$161,"&lt;="&amp;L172)</f>
        <v>9232.0550000000003</v>
      </c>
      <c r="N172">
        <v>30</v>
      </c>
      <c r="O172">
        <f t="shared" ref="O172" si="92">AVERAGEIFS(O$3:O$161,N$3:N$161,"&gt;="&amp;N171,N$3:N$161,"&lt;="&amp;N172)</f>
        <v>10440.89</v>
      </c>
      <c r="P172">
        <v>30</v>
      </c>
      <c r="Q172">
        <f t="shared" ref="Q172" si="93">AVERAGEIFS(Q$3:Q$161,P$3:P$161,"&gt;="&amp;P171,P$3:P$161,"&lt;="&amp;P172)</f>
        <v>24845.41</v>
      </c>
      <c r="R172">
        <v>30</v>
      </c>
      <c r="S172">
        <f t="shared" ref="S172" si="94">AVERAGEIFS(S$3:S$161,R$3:R$161,"&gt;="&amp;R171,R$3:R$161,"&lt;="&amp;R172)</f>
        <v>8907.485999999999</v>
      </c>
      <c r="T172">
        <v>30</v>
      </c>
      <c r="U172">
        <f t="shared" ref="U172" si="95">AVERAGEIFS(U$3:U$161,T$3:T$161,"&gt;="&amp;T171,T$3:T$161,"&lt;="&amp;T172)</f>
        <v>13448.736666666666</v>
      </c>
      <c r="V172">
        <v>30</v>
      </c>
      <c r="W172">
        <f t="shared" si="41"/>
        <v>16288.135</v>
      </c>
      <c r="X172">
        <v>30</v>
      </c>
      <c r="Y172">
        <f t="shared" si="42"/>
        <v>22836.36</v>
      </c>
      <c r="Z172">
        <v>30</v>
      </c>
      <c r="AA172">
        <f t="shared" si="43"/>
        <v>14585.580000000002</v>
      </c>
      <c r="AB172">
        <v>30</v>
      </c>
      <c r="AC172">
        <f t="shared" si="44"/>
        <v>12053.184000000001</v>
      </c>
      <c r="AD172">
        <v>30</v>
      </c>
      <c r="AE172">
        <f t="shared" si="45"/>
        <v>6942.80375</v>
      </c>
      <c r="AF172">
        <v>30</v>
      </c>
      <c r="AG172">
        <f t="shared" si="46"/>
        <v>7791.4475000000002</v>
      </c>
      <c r="AH172">
        <v>30</v>
      </c>
      <c r="AI172">
        <f t="shared" ref="AI172" si="96">AVERAGEIFS(AI$3:AI$161,AH$3:AH$161,"&gt;="&amp;AH171,AH$3:AH$161,"&lt;="&amp;AH172)</f>
        <v>25749.48</v>
      </c>
      <c r="AJ172">
        <v>30</v>
      </c>
      <c r="AK172">
        <f t="shared" ref="AK172" si="97">AVERAGEIFS(AK$3:AK$161,AJ$3:AJ$161,"&gt;="&amp;AJ171,AJ$3:AJ$161,"&lt;="&amp;AJ172)</f>
        <v>13765.753333333334</v>
      </c>
      <c r="AL172">
        <v>30</v>
      </c>
      <c r="AM172">
        <f t="shared" si="49"/>
        <v>30480.785</v>
      </c>
      <c r="AN172">
        <v>30</v>
      </c>
      <c r="AO172">
        <f t="shared" si="50"/>
        <v>9230.8333333333339</v>
      </c>
      <c r="AP172">
        <v>30</v>
      </c>
      <c r="AQ172">
        <f t="shared" si="51"/>
        <v>12001.029999999999</v>
      </c>
      <c r="AR172">
        <v>30</v>
      </c>
      <c r="AS172">
        <f t="shared" si="52"/>
        <v>10164.668</v>
      </c>
      <c r="AT172">
        <v>30</v>
      </c>
      <c r="AU172">
        <f t="shared" si="53"/>
        <v>10446.7875</v>
      </c>
      <c r="AV172">
        <v>30</v>
      </c>
      <c r="AW172">
        <f t="shared" si="54"/>
        <v>11246.333333333334</v>
      </c>
      <c r="AZ172" s="2">
        <f t="shared" si="55"/>
        <v>14549.483579861111</v>
      </c>
      <c r="BA172" s="2">
        <f t="shared" si="56"/>
        <v>6414.0617366594961</v>
      </c>
      <c r="BB172" s="2">
        <f t="shared" si="57"/>
        <v>1309.2648694604579</v>
      </c>
    </row>
    <row r="173" spans="1:54" x14ac:dyDescent="0.65">
      <c r="B173">
        <v>35</v>
      </c>
      <c r="C173">
        <f t="shared" si="32"/>
        <v>18362.3</v>
      </c>
      <c r="D173">
        <v>35</v>
      </c>
      <c r="E173">
        <f t="shared" si="32"/>
        <v>13714.39</v>
      </c>
      <c r="F173">
        <v>35</v>
      </c>
      <c r="G173">
        <f t="shared" ref="G173" si="98">AVERAGEIFS(G$3:G$161,F$3:F$161,"&gt;="&amp;F172,F$3:F$161,"&lt;="&amp;F173)</f>
        <v>7616.8</v>
      </c>
      <c r="H173">
        <v>35</v>
      </c>
      <c r="I173">
        <f t="shared" ref="I173" si="99">AVERAGEIFS(I$3:I$161,H$3:H$161,"&gt;="&amp;H172,H$3:H$161,"&lt;="&amp;H173)</f>
        <v>11653.95</v>
      </c>
      <c r="J173">
        <v>35</v>
      </c>
      <c r="K173">
        <f t="shared" ref="K173" si="100">AVERAGEIFS(K$3:K$161,J$3:J$161,"&gt;="&amp;J172,J$3:J$161,"&lt;="&amp;J173)</f>
        <v>22608.760000000002</v>
      </c>
      <c r="L173">
        <v>35</v>
      </c>
      <c r="M173">
        <f t="shared" ref="M173" si="101">AVERAGEIFS(M$3:M$161,L$3:L$161,"&gt;="&amp;L172,L$3:L$161,"&lt;="&amp;L173)</f>
        <v>8485.4600000000009</v>
      </c>
      <c r="N173">
        <v>35</v>
      </c>
      <c r="O173">
        <f t="shared" ref="O173" si="102">AVERAGEIFS(O$3:O$161,N$3:N$161,"&gt;="&amp;N172,N$3:N$161,"&lt;="&amp;N173)</f>
        <v>10914.076666666666</v>
      </c>
      <c r="P173">
        <v>35</v>
      </c>
      <c r="Q173">
        <f t="shared" ref="Q173" si="103">AVERAGEIFS(Q$3:Q$161,P$3:P$161,"&gt;="&amp;P172,P$3:P$161,"&lt;="&amp;P173)</f>
        <v>22277.84</v>
      </c>
      <c r="R173">
        <v>35</v>
      </c>
      <c r="S173">
        <f t="shared" ref="S173" si="104">AVERAGEIFS(S$3:S$161,R$3:R$161,"&gt;="&amp;R172,R$3:R$161,"&lt;="&amp;R173)</f>
        <v>10075.710000000001</v>
      </c>
      <c r="T173">
        <v>35</v>
      </c>
      <c r="U173">
        <f t="shared" ref="U173" si="105">AVERAGEIFS(U$3:U$161,T$3:T$161,"&gt;="&amp;T172,T$3:T$161,"&lt;="&amp;T173)</f>
        <v>12962.71</v>
      </c>
      <c r="V173">
        <v>35</v>
      </c>
      <c r="W173">
        <f t="shared" si="41"/>
        <v>15621.735000000001</v>
      </c>
      <c r="X173">
        <v>35</v>
      </c>
      <c r="Y173">
        <f t="shared" si="42"/>
        <v>23360.486666666664</v>
      </c>
      <c r="Z173">
        <v>35</v>
      </c>
      <c r="AA173">
        <f t="shared" si="43"/>
        <v>14875.24</v>
      </c>
      <c r="AB173">
        <v>35</v>
      </c>
      <c r="AC173">
        <f t="shared" si="44"/>
        <v>11194.471666666666</v>
      </c>
      <c r="AD173">
        <v>35</v>
      </c>
      <c r="AE173">
        <f t="shared" si="45"/>
        <v>6265.2612499999996</v>
      </c>
      <c r="AF173">
        <v>35</v>
      </c>
      <c r="AG173">
        <f t="shared" si="46"/>
        <v>8529.89</v>
      </c>
      <c r="AH173">
        <v>35</v>
      </c>
      <c r="AI173">
        <f t="shared" ref="AI173" si="106">AVERAGEIFS(AI$3:AI$161,AH$3:AH$161,"&gt;="&amp;AH172,AH$3:AH$161,"&lt;="&amp;AH173)</f>
        <v>23988.940000000002</v>
      </c>
      <c r="AJ173">
        <v>35</v>
      </c>
      <c r="AK173">
        <f t="shared" ref="AK173" si="107">AVERAGEIFS(AK$3:AK$161,AJ$3:AJ$161,"&gt;="&amp;AJ172,AJ$3:AJ$161,"&lt;="&amp;AJ173)</f>
        <v>13907.345000000001</v>
      </c>
      <c r="AL173">
        <v>35</v>
      </c>
      <c r="AM173">
        <f t="shared" si="49"/>
        <v>26089.904999999999</v>
      </c>
      <c r="AN173">
        <v>35</v>
      </c>
      <c r="AO173">
        <f t="shared" si="50"/>
        <v>8770.25</v>
      </c>
      <c r="AP173">
        <v>35</v>
      </c>
      <c r="AQ173">
        <f t="shared" si="51"/>
        <v>11225.146666666667</v>
      </c>
      <c r="AR173">
        <v>35</v>
      </c>
      <c r="AS173">
        <f t="shared" si="52"/>
        <v>10271.15</v>
      </c>
      <c r="AT173">
        <v>35</v>
      </c>
      <c r="AU173">
        <f t="shared" si="53"/>
        <v>10449.806666666665</v>
      </c>
      <c r="AV173">
        <v>35</v>
      </c>
      <c r="AW173">
        <f t="shared" si="54"/>
        <v>10630.306666666667</v>
      </c>
      <c r="AZ173" s="2">
        <f t="shared" si="55"/>
        <v>13910.497135416668</v>
      </c>
      <c r="BA173" s="2">
        <f t="shared" si="56"/>
        <v>5670.5053427433413</v>
      </c>
      <c r="BB173" s="2">
        <f t="shared" si="57"/>
        <v>1157.4870561205855</v>
      </c>
    </row>
    <row r="174" spans="1:54" x14ac:dyDescent="0.65">
      <c r="B174">
        <v>40</v>
      </c>
      <c r="C174">
        <f t="shared" si="32"/>
        <v>16116.293333333335</v>
      </c>
      <c r="D174">
        <v>40</v>
      </c>
      <c r="E174">
        <f t="shared" si="32"/>
        <v>14859.966666666667</v>
      </c>
      <c r="F174">
        <v>40</v>
      </c>
      <c r="G174">
        <f t="shared" ref="G174" si="108">AVERAGEIFS(G$3:G$161,F$3:F$161,"&gt;="&amp;F173,F$3:F$161,"&lt;="&amp;F174)</f>
        <v>7555.2724999999991</v>
      </c>
      <c r="H174">
        <v>40</v>
      </c>
      <c r="I174">
        <f t="shared" ref="I174" si="109">AVERAGEIFS(I$3:I$161,H$3:H$161,"&gt;="&amp;H173,H$3:H$161,"&lt;="&amp;H174)</f>
        <v>12561.226666666667</v>
      </c>
      <c r="J174">
        <v>40</v>
      </c>
      <c r="K174">
        <f t="shared" ref="K174" si="110">AVERAGEIFS(K$3:K$161,J$3:J$161,"&gt;="&amp;J173,J$3:J$161,"&lt;="&amp;J174)</f>
        <v>20776.503333333334</v>
      </c>
      <c r="L174">
        <v>40</v>
      </c>
      <c r="M174">
        <f t="shared" ref="M174" si="111">AVERAGEIFS(M$3:M$161,L$3:L$161,"&gt;="&amp;L173,L$3:L$161,"&lt;="&amp;L174)</f>
        <v>8006.18</v>
      </c>
      <c r="N174">
        <v>40</v>
      </c>
      <c r="O174">
        <f t="shared" ref="O174" si="112">AVERAGEIFS(O$3:O$161,N$3:N$161,"&gt;="&amp;N173,N$3:N$161,"&lt;="&amp;N174)</f>
        <v>11329.156666666668</v>
      </c>
      <c r="P174">
        <v>40</v>
      </c>
      <c r="Q174">
        <f t="shared" ref="Q174" si="113">AVERAGEIFS(Q$3:Q$161,P$3:P$161,"&gt;="&amp;P173,P$3:P$161,"&lt;="&amp;P174)</f>
        <v>21971.75333333333</v>
      </c>
      <c r="R174">
        <v>40</v>
      </c>
      <c r="S174">
        <f t="shared" ref="S174" si="114">AVERAGEIFS(S$3:S$161,R$3:R$161,"&gt;="&amp;R173,R$3:R$161,"&lt;="&amp;R174)</f>
        <v>9703.2999999999993</v>
      </c>
      <c r="T174">
        <v>40</v>
      </c>
      <c r="U174">
        <f t="shared" ref="U174" si="115">AVERAGEIFS(U$3:U$161,T$3:T$161,"&gt;="&amp;T173,T$3:T$161,"&lt;="&amp;T174)</f>
        <v>13677.355</v>
      </c>
      <c r="V174">
        <v>40</v>
      </c>
      <c r="W174">
        <f t="shared" si="41"/>
        <v>15693.445</v>
      </c>
      <c r="X174">
        <v>40</v>
      </c>
      <c r="Y174">
        <f t="shared" si="42"/>
        <v>22884.014999999999</v>
      </c>
      <c r="Z174">
        <v>40</v>
      </c>
      <c r="AA174">
        <f t="shared" si="43"/>
        <v>13505.485000000001</v>
      </c>
      <c r="AB174">
        <v>40</v>
      </c>
      <c r="AC174">
        <f t="shared" si="44"/>
        <v>11486.289999999999</v>
      </c>
      <c r="AD174">
        <v>40</v>
      </c>
      <c r="AE174">
        <f t="shared" si="45"/>
        <v>6227.5100000000011</v>
      </c>
      <c r="AF174">
        <v>40</v>
      </c>
      <c r="AG174">
        <f t="shared" si="46"/>
        <v>9290.7649999999994</v>
      </c>
      <c r="AH174">
        <v>40</v>
      </c>
      <c r="AI174">
        <f t="shared" ref="AI174" si="116">AVERAGEIFS(AI$3:AI$161,AH$3:AH$161,"&gt;="&amp;AH173,AH$3:AH$161,"&lt;="&amp;AH174)</f>
        <v>21992.62</v>
      </c>
      <c r="AJ174">
        <v>40</v>
      </c>
      <c r="AK174">
        <f t="shared" ref="AK174" si="117">AVERAGEIFS(AK$3:AK$161,AJ$3:AJ$161,"&gt;="&amp;AJ173,AJ$3:AJ$161,"&lt;="&amp;AJ174)</f>
        <v>13219.813333333334</v>
      </c>
      <c r="AL174">
        <v>40</v>
      </c>
      <c r="AM174">
        <f t="shared" si="49"/>
        <v>23190.503333333338</v>
      </c>
      <c r="AN174">
        <v>40</v>
      </c>
      <c r="AO174">
        <f t="shared" si="50"/>
        <v>8436.43</v>
      </c>
      <c r="AP174">
        <v>40</v>
      </c>
      <c r="AQ174">
        <f t="shared" si="51"/>
        <v>10869.736666666666</v>
      </c>
      <c r="AR174">
        <v>40</v>
      </c>
      <c r="AS174">
        <f t="shared" si="52"/>
        <v>8625.27</v>
      </c>
      <c r="AT174">
        <v>40</v>
      </c>
      <c r="AU174">
        <f t="shared" si="53"/>
        <v>10429.176666666666</v>
      </c>
      <c r="AV174">
        <v>40</v>
      </c>
      <c r="AW174">
        <f t="shared" si="54"/>
        <v>9756.2866666666669</v>
      </c>
      <c r="AZ174" s="2">
        <f t="shared" si="55"/>
        <v>13423.514756944445</v>
      </c>
      <c r="BA174" s="2">
        <f t="shared" si="56"/>
        <v>5132.5853443000879</v>
      </c>
      <c r="BB174" s="2">
        <f t="shared" si="57"/>
        <v>1047.6845962351945</v>
      </c>
    </row>
    <row r="175" spans="1:54" x14ac:dyDescent="0.65">
      <c r="B175">
        <v>45</v>
      </c>
      <c r="C175">
        <f t="shared" si="32"/>
        <v>15969.85</v>
      </c>
      <c r="D175">
        <v>45</v>
      </c>
      <c r="E175">
        <f t="shared" si="32"/>
        <v>17447.45</v>
      </c>
      <c r="F175">
        <v>45</v>
      </c>
      <c r="G175">
        <f t="shared" ref="G175" si="118">AVERAGEIFS(G$3:G$161,F$3:F$161,"&gt;="&amp;F174,F$3:F$161,"&lt;="&amp;F175)</f>
        <v>6443.0262500000008</v>
      </c>
      <c r="H175">
        <v>45</v>
      </c>
      <c r="I175">
        <f t="shared" ref="I175" si="119">AVERAGEIFS(I$3:I$161,H$3:H$161,"&gt;="&amp;H174,H$3:H$161,"&lt;="&amp;H175)</f>
        <v>14234.513333333334</v>
      </c>
      <c r="J175">
        <v>45</v>
      </c>
      <c r="K175">
        <f t="shared" ref="K175" si="120">AVERAGEIFS(K$3:K$161,J$3:J$161,"&gt;="&amp;J174,J$3:J$161,"&lt;="&amp;J175)</f>
        <v>19045.679999999997</v>
      </c>
      <c r="L175">
        <v>45</v>
      </c>
      <c r="M175">
        <f t="shared" ref="M175" si="121">AVERAGEIFS(M$3:M$161,L$3:L$161,"&gt;="&amp;L174,L$3:L$161,"&lt;="&amp;L175)</f>
        <v>8500.43</v>
      </c>
      <c r="N175">
        <v>45</v>
      </c>
      <c r="O175">
        <f t="shared" ref="O175" si="122">AVERAGEIFS(O$3:O$161,N$3:N$161,"&gt;="&amp;N174,N$3:N$161,"&lt;="&amp;N175)</f>
        <v>9350.61</v>
      </c>
      <c r="P175">
        <v>45</v>
      </c>
      <c r="Q175">
        <f t="shared" ref="Q175" si="123">AVERAGEIFS(Q$3:Q$161,P$3:P$161,"&gt;="&amp;P174,P$3:P$161,"&lt;="&amp;P175)</f>
        <v>22799.766666666666</v>
      </c>
      <c r="R175">
        <v>45</v>
      </c>
      <c r="S175">
        <f t="shared" ref="S175" si="124">AVERAGEIFS(S$3:S$161,R$3:R$161,"&gt;="&amp;R174,R$3:R$161,"&lt;="&amp;R175)</f>
        <v>9034.2800000000007</v>
      </c>
      <c r="T175">
        <v>45</v>
      </c>
      <c r="U175">
        <f t="shared" ref="U175" si="125">AVERAGEIFS(U$3:U$161,T$3:T$161,"&gt;="&amp;T174,T$3:T$161,"&lt;="&amp;T175)</f>
        <v>13074.543333333335</v>
      </c>
      <c r="V175">
        <v>45</v>
      </c>
      <c r="W175">
        <f t="shared" si="41"/>
        <v>16709.394999999997</v>
      </c>
      <c r="X175">
        <v>45</v>
      </c>
      <c r="Y175">
        <f t="shared" si="42"/>
        <v>22699.420000000002</v>
      </c>
      <c r="Z175">
        <v>45</v>
      </c>
      <c r="AA175">
        <f t="shared" si="43"/>
        <v>14909.555</v>
      </c>
      <c r="AB175">
        <v>45</v>
      </c>
      <c r="AC175">
        <f t="shared" si="44"/>
        <v>10330.905999999999</v>
      </c>
      <c r="AD175">
        <v>45</v>
      </c>
      <c r="AE175">
        <f t="shared" si="45"/>
        <v>5423.2937500000007</v>
      </c>
      <c r="AF175">
        <v>45</v>
      </c>
      <c r="AG175">
        <f t="shared" si="46"/>
        <v>8500.18</v>
      </c>
      <c r="AH175">
        <v>45</v>
      </c>
      <c r="AI175">
        <f t="shared" ref="AI175" si="126">AVERAGEIFS(AI$3:AI$161,AH$3:AH$161,"&gt;="&amp;AH174,AH$3:AH$161,"&lt;="&amp;AH175)</f>
        <v>21512.165000000001</v>
      </c>
      <c r="AJ175">
        <v>45</v>
      </c>
      <c r="AK175">
        <f t="shared" ref="AK175" si="127">AVERAGEIFS(AK$3:AK$161,AJ$3:AJ$161,"&gt;="&amp;AJ174,AJ$3:AJ$161,"&lt;="&amp;AJ175)</f>
        <v>14082.82</v>
      </c>
      <c r="AL175">
        <v>45</v>
      </c>
      <c r="AM175">
        <f t="shared" si="49"/>
        <v>22230.793333333335</v>
      </c>
      <c r="AN175">
        <v>45</v>
      </c>
      <c r="AO175">
        <f t="shared" si="50"/>
        <v>9029.86</v>
      </c>
      <c r="AP175">
        <v>45</v>
      </c>
      <c r="AQ175">
        <f t="shared" si="51"/>
        <v>11060.956666666667</v>
      </c>
      <c r="AR175">
        <v>45</v>
      </c>
      <c r="AS175">
        <f t="shared" si="52"/>
        <v>7869.7925000000005</v>
      </c>
      <c r="AT175">
        <v>45</v>
      </c>
      <c r="AU175">
        <f t="shared" si="53"/>
        <v>11665.942499999997</v>
      </c>
      <c r="AV175">
        <v>45</v>
      </c>
      <c r="AW175">
        <f t="shared" si="54"/>
        <v>10310.473333333333</v>
      </c>
      <c r="AZ175" s="2">
        <f t="shared" si="55"/>
        <v>13426.48761111111</v>
      </c>
      <c r="BA175" s="2">
        <f t="shared" si="56"/>
        <v>5246.3859053260949</v>
      </c>
      <c r="BB175" s="2">
        <f t="shared" si="57"/>
        <v>1070.9140384815423</v>
      </c>
    </row>
    <row r="176" spans="1:54" x14ac:dyDescent="0.65">
      <c r="B176">
        <v>50</v>
      </c>
      <c r="C176">
        <f t="shared" si="32"/>
        <v>16716.823333333334</v>
      </c>
      <c r="D176">
        <v>50</v>
      </c>
      <c r="E176">
        <f t="shared" si="32"/>
        <v>17652.009999999998</v>
      </c>
      <c r="F176">
        <v>50</v>
      </c>
      <c r="G176">
        <f t="shared" ref="G176" si="128">AVERAGEIFS(G$3:G$161,F$3:F$161,"&gt;="&amp;F175,F$3:F$161,"&lt;="&amp;F176)</f>
        <v>7474.7900000000009</v>
      </c>
      <c r="H176">
        <v>50</v>
      </c>
      <c r="I176">
        <f t="shared" ref="I176" si="129">AVERAGEIFS(I$3:I$161,H$3:H$161,"&gt;="&amp;H175,H$3:H$161,"&lt;="&amp;H176)</f>
        <v>15040.163333333332</v>
      </c>
      <c r="J176">
        <v>50</v>
      </c>
      <c r="K176">
        <f t="shared" ref="K176" si="130">AVERAGEIFS(K$3:K$161,J$3:J$161,"&gt;="&amp;J175,J$3:J$161,"&lt;="&amp;J176)</f>
        <v>17380.850000000002</v>
      </c>
      <c r="L176">
        <v>50</v>
      </c>
      <c r="M176">
        <f t="shared" ref="M176" si="131">AVERAGEIFS(M$3:M$161,L$3:L$161,"&gt;="&amp;L175,L$3:L$161,"&lt;="&amp;L176)</f>
        <v>8776.243333333332</v>
      </c>
      <c r="N176">
        <v>50</v>
      </c>
      <c r="O176">
        <f t="shared" ref="O176" si="132">AVERAGEIFS(O$3:O$161,N$3:N$161,"&gt;="&amp;N175,N$3:N$161,"&lt;="&amp;N176)</f>
        <v>11891.272500000001</v>
      </c>
      <c r="P176">
        <v>50</v>
      </c>
      <c r="Q176">
        <f t="shared" ref="Q176" si="133">AVERAGEIFS(Q$3:Q$161,P$3:P$161,"&gt;="&amp;P175,P$3:P$161,"&lt;="&amp;P176)</f>
        <v>23741.996666666662</v>
      </c>
      <c r="R176">
        <v>50</v>
      </c>
      <c r="S176">
        <f t="shared" ref="S176" si="134">AVERAGEIFS(S$3:S$161,R$3:R$161,"&gt;="&amp;R175,R$3:R$161,"&lt;="&amp;R176)</f>
        <v>9199.5560000000005</v>
      </c>
      <c r="T176">
        <v>50</v>
      </c>
      <c r="U176">
        <f t="shared" ref="U176" si="135">AVERAGEIFS(U$3:U$161,T$3:T$161,"&gt;="&amp;T175,T$3:T$161,"&lt;="&amp;T176)</f>
        <v>12109.525000000001</v>
      </c>
      <c r="V176">
        <v>50</v>
      </c>
      <c r="W176">
        <f t="shared" si="41"/>
        <v>17279.786666666667</v>
      </c>
      <c r="X176">
        <v>50</v>
      </c>
      <c r="Y176">
        <f t="shared" si="42"/>
        <v>22779.64</v>
      </c>
      <c r="Z176">
        <v>50</v>
      </c>
      <c r="AA176">
        <f t="shared" si="43"/>
        <v>17476.073333333334</v>
      </c>
      <c r="AB176">
        <v>50</v>
      </c>
      <c r="AC176">
        <f t="shared" si="44"/>
        <v>12175.137999999999</v>
      </c>
      <c r="AD176">
        <v>50</v>
      </c>
      <c r="AE176">
        <f t="shared" si="45"/>
        <v>5638.4350000000004</v>
      </c>
      <c r="AF176">
        <v>50</v>
      </c>
      <c r="AG176">
        <f t="shared" si="46"/>
        <v>8787.2124999999996</v>
      </c>
      <c r="AH176">
        <v>50</v>
      </c>
      <c r="AI176">
        <f t="shared" ref="AI176" si="136">AVERAGEIFS(AI$3:AI$161,AH$3:AH$161,"&gt;="&amp;AH175,AH$3:AH$161,"&lt;="&amp;AH176)</f>
        <v>21166.163333333334</v>
      </c>
      <c r="AJ176">
        <v>50</v>
      </c>
      <c r="AK176">
        <f t="shared" ref="AK176" si="137">AVERAGEIFS(AK$3:AK$161,AJ$3:AJ$161,"&gt;="&amp;AJ175,AJ$3:AJ$161,"&lt;="&amp;AJ176)</f>
        <v>14272.456666666667</v>
      </c>
      <c r="AL176">
        <v>50</v>
      </c>
      <c r="AM176">
        <f t="shared" si="49"/>
        <v>22031.83</v>
      </c>
      <c r="AN176">
        <v>50</v>
      </c>
      <c r="AO176">
        <f t="shared" si="50"/>
        <v>10206.363333333333</v>
      </c>
      <c r="AP176">
        <v>50</v>
      </c>
      <c r="AQ176">
        <f t="shared" si="51"/>
        <v>12392.946666666669</v>
      </c>
      <c r="AR176">
        <v>50</v>
      </c>
      <c r="AS176">
        <f t="shared" si="52"/>
        <v>8690.6280000000006</v>
      </c>
      <c r="AT176">
        <v>50</v>
      </c>
      <c r="AU176">
        <f t="shared" si="53"/>
        <v>9785.4800000000014</v>
      </c>
      <c r="AV176">
        <v>50</v>
      </c>
      <c r="AW176">
        <f t="shared" si="54"/>
        <v>12589.036666666667</v>
      </c>
      <c r="AZ176" s="2">
        <f t="shared" si="55"/>
        <v>13968.934180555554</v>
      </c>
      <c r="BA176" s="2">
        <f t="shared" si="56"/>
        <v>5042.4901978635926</v>
      </c>
      <c r="BB176" s="2">
        <f t="shared" si="57"/>
        <v>1029.2940014792991</v>
      </c>
    </row>
    <row r="177" spans="2:54" x14ac:dyDescent="0.65">
      <c r="B177">
        <v>55</v>
      </c>
      <c r="C177">
        <f t="shared" si="32"/>
        <v>19680.560000000001</v>
      </c>
      <c r="D177">
        <v>55</v>
      </c>
      <c r="E177">
        <f t="shared" si="32"/>
        <v>17298.25</v>
      </c>
      <c r="F177">
        <v>55</v>
      </c>
      <c r="G177">
        <f t="shared" ref="G177" si="138">AVERAGEIFS(G$3:G$161,F$3:F$161,"&gt;="&amp;F176,F$3:F$161,"&lt;="&amp;F177)</f>
        <v>6876.8425000000007</v>
      </c>
      <c r="H177">
        <v>55</v>
      </c>
      <c r="I177">
        <f t="shared" ref="I177" si="139">AVERAGEIFS(I$3:I$161,H$3:H$161,"&gt;="&amp;H176,H$3:H$161,"&lt;="&amp;H177)</f>
        <v>15653.883333333333</v>
      </c>
      <c r="J177">
        <v>55</v>
      </c>
      <c r="K177">
        <f t="shared" ref="K177" si="140">AVERAGEIFS(K$3:K$161,J$3:J$161,"&gt;="&amp;J176,J$3:J$161,"&lt;="&amp;J177)</f>
        <v>17468.686666666668</v>
      </c>
      <c r="L177">
        <v>55</v>
      </c>
      <c r="M177">
        <f t="shared" ref="M177" si="141">AVERAGEIFS(M$3:M$161,L$3:L$161,"&gt;="&amp;L176,L$3:L$161,"&lt;="&amp;L177)</f>
        <v>9626.086666666668</v>
      </c>
      <c r="N177">
        <v>55</v>
      </c>
      <c r="O177">
        <f t="shared" ref="O177" si="142">AVERAGEIFS(O$3:O$161,N$3:N$161,"&gt;="&amp;N176,N$3:N$161,"&lt;="&amp;N177)</f>
        <v>10956.355</v>
      </c>
      <c r="P177">
        <v>55</v>
      </c>
      <c r="Q177">
        <f t="shared" ref="Q177" si="143">AVERAGEIFS(Q$3:Q$161,P$3:P$161,"&gt;="&amp;P176,P$3:P$161,"&lt;="&amp;P177)</f>
        <v>25994.089999999997</v>
      </c>
      <c r="R177">
        <v>55</v>
      </c>
      <c r="S177">
        <f t="shared" ref="S177" si="144">AVERAGEIFS(S$3:S$161,R$3:R$161,"&gt;="&amp;R176,R$3:R$161,"&lt;="&amp;R177)</f>
        <v>9289.8859999999986</v>
      </c>
      <c r="T177">
        <v>55</v>
      </c>
      <c r="U177">
        <f t="shared" ref="U177" si="145">AVERAGEIFS(U$3:U$161,T$3:T$161,"&gt;="&amp;T176,T$3:T$161,"&lt;="&amp;T177)</f>
        <v>11894.48</v>
      </c>
      <c r="V177">
        <v>55</v>
      </c>
      <c r="W177">
        <f t="shared" si="41"/>
        <v>21522.706666666665</v>
      </c>
      <c r="X177">
        <v>55</v>
      </c>
      <c r="Y177">
        <f t="shared" si="42"/>
        <v>22658.456666666665</v>
      </c>
      <c r="Z177">
        <v>55</v>
      </c>
      <c r="AA177">
        <f t="shared" si="43"/>
        <v>19507.816666666666</v>
      </c>
      <c r="AB177">
        <v>55</v>
      </c>
      <c r="AC177">
        <f t="shared" si="44"/>
        <v>12272.526</v>
      </c>
      <c r="AD177">
        <v>55</v>
      </c>
      <c r="AE177">
        <f t="shared" si="45"/>
        <v>5493.6187499999996</v>
      </c>
      <c r="AF177">
        <v>55</v>
      </c>
      <c r="AG177">
        <f t="shared" si="46"/>
        <v>10723.19</v>
      </c>
      <c r="AH177">
        <v>55</v>
      </c>
      <c r="AI177">
        <f t="shared" ref="AI177" si="146">AVERAGEIFS(AI$3:AI$161,AH$3:AH$161,"&gt;="&amp;AH176,AH$3:AH$161,"&lt;="&amp;AH177)</f>
        <v>23318.056666666667</v>
      </c>
      <c r="AJ177">
        <v>55</v>
      </c>
      <c r="AK177">
        <f t="shared" ref="AK177" si="147">AVERAGEIFS(AK$3:AK$161,AJ$3:AJ$161,"&gt;="&amp;AJ176,AJ$3:AJ$161,"&lt;="&amp;AJ177)</f>
        <v>15349.116666666669</v>
      </c>
      <c r="AL177">
        <v>55</v>
      </c>
      <c r="AM177">
        <f t="shared" si="49"/>
        <v>23010.864999999998</v>
      </c>
      <c r="AN177">
        <v>55</v>
      </c>
      <c r="AO177">
        <f t="shared" si="50"/>
        <v>11189.983333333332</v>
      </c>
      <c r="AP177">
        <v>55</v>
      </c>
      <c r="AQ177">
        <f t="shared" si="51"/>
        <v>13264.303333333335</v>
      </c>
      <c r="AR177">
        <v>55</v>
      </c>
      <c r="AS177">
        <f t="shared" si="52"/>
        <v>7842.4679999999989</v>
      </c>
      <c r="AT177">
        <v>55</v>
      </c>
      <c r="AU177">
        <f t="shared" si="53"/>
        <v>9319.5833333333339</v>
      </c>
      <c r="AV177">
        <v>55</v>
      </c>
      <c r="AW177">
        <f t="shared" si="54"/>
        <v>13762.96</v>
      </c>
      <c r="AZ177" s="2">
        <f t="shared" si="55"/>
        <v>14748.948802083336</v>
      </c>
      <c r="BA177" s="2">
        <f t="shared" si="56"/>
        <v>5701.5945038776536</v>
      </c>
      <c r="BB177" s="2">
        <f t="shared" si="57"/>
        <v>1163.8331045631048</v>
      </c>
    </row>
    <row r="178" spans="2:54" x14ac:dyDescent="0.65">
      <c r="B178">
        <v>60</v>
      </c>
      <c r="C178">
        <f t="shared" si="32"/>
        <v>23856.896666666667</v>
      </c>
      <c r="D178">
        <v>60</v>
      </c>
      <c r="E178">
        <f t="shared" si="32"/>
        <v>17528.039999999997</v>
      </c>
      <c r="F178">
        <v>60</v>
      </c>
      <c r="G178">
        <f t="shared" ref="G178" si="148">AVERAGEIFS(G$3:G$161,F$3:F$161,"&gt;="&amp;F177,F$3:F$161,"&lt;="&amp;F178)</f>
        <v>7996.0912499999995</v>
      </c>
      <c r="H178">
        <v>60</v>
      </c>
      <c r="I178">
        <f t="shared" ref="I178" si="149">AVERAGEIFS(I$3:I$161,H$3:H$161,"&gt;="&amp;H177,H$3:H$161,"&lt;="&amp;H178)</f>
        <v>16775.87</v>
      </c>
      <c r="J178">
        <v>60</v>
      </c>
      <c r="K178">
        <f t="shared" ref="K178" si="150">AVERAGEIFS(K$3:K$161,J$3:J$161,"&gt;="&amp;J177,J$3:J$161,"&lt;="&amp;J178)</f>
        <v>18629.38</v>
      </c>
      <c r="L178">
        <v>60</v>
      </c>
      <c r="M178">
        <f t="shared" ref="M178" si="151">AVERAGEIFS(M$3:M$161,L$3:L$161,"&gt;="&amp;L177,L$3:L$161,"&lt;="&amp;L178)</f>
        <v>10295.035</v>
      </c>
      <c r="N178">
        <v>60</v>
      </c>
      <c r="O178">
        <f t="shared" ref="O178" si="152">AVERAGEIFS(O$3:O$161,N$3:N$161,"&gt;="&amp;N177,N$3:N$161,"&lt;="&amp;N178)</f>
        <v>10311.003333333332</v>
      </c>
      <c r="P178">
        <v>60</v>
      </c>
      <c r="Q178">
        <f t="shared" ref="Q178" si="153">AVERAGEIFS(Q$3:Q$161,P$3:P$161,"&gt;="&amp;P177,P$3:P$161,"&lt;="&amp;P178)</f>
        <v>25786.666666666668</v>
      </c>
      <c r="R178">
        <v>60</v>
      </c>
      <c r="S178">
        <f t="shared" ref="S178" si="154">AVERAGEIFS(S$3:S$161,R$3:R$161,"&gt;="&amp;R177,R$3:R$161,"&lt;="&amp;R178)</f>
        <v>10354.617999999999</v>
      </c>
      <c r="T178">
        <v>60</v>
      </c>
      <c r="U178">
        <f t="shared" ref="U178" si="155">AVERAGEIFS(U$3:U$161,T$3:T$161,"&gt;="&amp;T177,T$3:T$161,"&lt;="&amp;T178)</f>
        <v>12399.06</v>
      </c>
      <c r="V178">
        <v>60</v>
      </c>
      <c r="W178">
        <f t="shared" si="41"/>
        <v>23310.18</v>
      </c>
      <c r="X178">
        <v>60</v>
      </c>
      <c r="Y178">
        <f t="shared" si="42"/>
        <v>23826.440000000002</v>
      </c>
      <c r="Z178">
        <v>60</v>
      </c>
      <c r="AA178">
        <f t="shared" si="43"/>
        <v>19146.45</v>
      </c>
      <c r="AB178">
        <v>60</v>
      </c>
      <c r="AC178">
        <f t="shared" si="44"/>
        <v>12371.39</v>
      </c>
      <c r="AD178">
        <v>60</v>
      </c>
      <c r="AE178">
        <f t="shared" si="45"/>
        <v>6353.0225</v>
      </c>
      <c r="AF178">
        <v>60</v>
      </c>
      <c r="AG178">
        <f t="shared" si="46"/>
        <v>11260.182500000001</v>
      </c>
      <c r="AH178">
        <v>60</v>
      </c>
      <c r="AI178">
        <f t="shared" ref="AI178" si="156">AVERAGEIFS(AI$3:AI$161,AH$3:AH$161,"&gt;="&amp;AH177,AH$3:AH$161,"&lt;="&amp;AH178)</f>
        <v>24396.67</v>
      </c>
      <c r="AJ178">
        <v>60</v>
      </c>
      <c r="AK178">
        <f t="shared" ref="AK178" si="157">AVERAGEIFS(AK$3:AK$161,AJ$3:AJ$161,"&gt;="&amp;AJ177,AJ$3:AJ$161,"&lt;="&amp;AJ178)</f>
        <v>17596.009999999998</v>
      </c>
      <c r="AL178">
        <v>60</v>
      </c>
      <c r="AM178">
        <f t="shared" si="49"/>
        <v>24498.670000000002</v>
      </c>
      <c r="AN178">
        <v>60</v>
      </c>
      <c r="AO178">
        <f t="shared" si="50"/>
        <v>13931.970000000001</v>
      </c>
      <c r="AP178">
        <v>60</v>
      </c>
      <c r="AQ178">
        <f t="shared" si="51"/>
        <v>13917.303333333335</v>
      </c>
      <c r="AR178">
        <v>60</v>
      </c>
      <c r="AS178">
        <f t="shared" si="52"/>
        <v>8833.9625000000015</v>
      </c>
      <c r="AT178">
        <v>60</v>
      </c>
      <c r="AU178">
        <f t="shared" si="53"/>
        <v>10086.852500000001</v>
      </c>
      <c r="AV178">
        <v>60</v>
      </c>
      <c r="AW178">
        <f t="shared" si="54"/>
        <v>13148.769999999999</v>
      </c>
      <c r="AZ178" s="2">
        <f t="shared" si="55"/>
        <v>15692.105593749999</v>
      </c>
      <c r="BA178" s="2">
        <f t="shared" si="56"/>
        <v>5917.9278547107151</v>
      </c>
      <c r="BB178" s="2">
        <f t="shared" si="57"/>
        <v>1207.991964887063</v>
      </c>
    </row>
    <row r="179" spans="2:54" x14ac:dyDescent="0.65">
      <c r="B179">
        <v>65</v>
      </c>
      <c r="C179">
        <f t="shared" si="32"/>
        <v>25158.803333333333</v>
      </c>
      <c r="D179">
        <v>65</v>
      </c>
      <c r="E179">
        <f t="shared" si="32"/>
        <v>17350.443333333333</v>
      </c>
      <c r="F179">
        <v>65</v>
      </c>
      <c r="G179">
        <f t="shared" ref="G179" si="158">AVERAGEIFS(G$3:G$161,F$3:F$161,"&gt;="&amp;F178,F$3:F$161,"&lt;="&amp;F179)</f>
        <v>8066.2937500000007</v>
      </c>
      <c r="H179">
        <v>65</v>
      </c>
      <c r="I179">
        <f t="shared" ref="I179" si="159">AVERAGEIFS(I$3:I$161,H$3:H$161,"&gt;="&amp;H178,H$3:H$161,"&lt;="&amp;H179)</f>
        <v>16555.463333333337</v>
      </c>
      <c r="J179">
        <v>65</v>
      </c>
      <c r="K179">
        <f t="shared" ref="K179" si="160">AVERAGEIFS(K$3:K$161,J$3:J$161,"&gt;="&amp;J178,J$3:J$161,"&lt;="&amp;J179)</f>
        <v>19207.523333333334</v>
      </c>
      <c r="L179">
        <v>65</v>
      </c>
      <c r="M179">
        <f t="shared" ref="M179" si="161">AVERAGEIFS(M$3:M$161,L$3:L$161,"&gt;="&amp;L178,L$3:L$161,"&lt;="&amp;L179)</f>
        <v>11641.793333333333</v>
      </c>
      <c r="N179">
        <v>65</v>
      </c>
      <c r="O179">
        <f t="shared" ref="O179" si="162">AVERAGEIFS(O$3:O$161,N$3:N$161,"&gt;="&amp;N178,N$3:N$161,"&lt;="&amp;N179)</f>
        <v>12368.65</v>
      </c>
      <c r="P179">
        <v>65</v>
      </c>
      <c r="Q179">
        <f t="shared" ref="Q179" si="163">AVERAGEIFS(Q$3:Q$161,P$3:P$161,"&gt;="&amp;P178,P$3:P$161,"&lt;="&amp;P179)</f>
        <v>27241.13</v>
      </c>
      <c r="R179">
        <v>65</v>
      </c>
      <c r="S179">
        <f t="shared" ref="S179" si="164">AVERAGEIFS(S$3:S$161,R$3:R$161,"&gt;="&amp;R178,R$3:R$161,"&lt;="&amp;R179)</f>
        <v>12624.871999999999</v>
      </c>
      <c r="T179">
        <v>65</v>
      </c>
      <c r="U179">
        <f t="shared" ref="U179" si="165">AVERAGEIFS(U$3:U$161,T$3:T$161,"&gt;="&amp;T178,T$3:T$161,"&lt;="&amp;T179)</f>
        <v>11064.11</v>
      </c>
      <c r="V179">
        <v>65</v>
      </c>
      <c r="W179">
        <f t="shared" si="41"/>
        <v>22941.925000000003</v>
      </c>
      <c r="X179">
        <v>65</v>
      </c>
      <c r="Y179">
        <f t="shared" si="42"/>
        <v>22453.48</v>
      </c>
      <c r="Z179">
        <v>65</v>
      </c>
      <c r="AA179">
        <f t="shared" si="43"/>
        <v>17117.395</v>
      </c>
      <c r="AB179">
        <v>65</v>
      </c>
      <c r="AC179">
        <f t="shared" si="44"/>
        <v>13224.964000000002</v>
      </c>
      <c r="AD179">
        <v>65</v>
      </c>
      <c r="AE179">
        <f t="shared" si="45"/>
        <v>7249.0175000000008</v>
      </c>
      <c r="AF179">
        <v>65</v>
      </c>
      <c r="AG179">
        <f t="shared" si="46"/>
        <v>12262.682499999999</v>
      </c>
      <c r="AH179">
        <v>65</v>
      </c>
      <c r="AI179">
        <f t="shared" ref="AI179" si="166">AVERAGEIFS(AI$3:AI$161,AH$3:AH$161,"&gt;="&amp;AH178,AH$3:AH$161,"&lt;="&amp;AH179)</f>
        <v>25448.966666666664</v>
      </c>
      <c r="AJ179">
        <v>65</v>
      </c>
      <c r="AK179">
        <f t="shared" ref="AK179" si="167">AVERAGEIFS(AK$3:AK$161,AJ$3:AJ$161,"&gt;="&amp;AJ178,AJ$3:AJ$161,"&lt;="&amp;AJ179)</f>
        <v>16256.876666666669</v>
      </c>
      <c r="AL179">
        <v>65</v>
      </c>
      <c r="AM179">
        <f t="shared" si="49"/>
        <v>24952.74666666667</v>
      </c>
      <c r="AN179">
        <v>65</v>
      </c>
      <c r="AO179">
        <f t="shared" si="50"/>
        <v>18023.393333333337</v>
      </c>
      <c r="AP179">
        <v>65</v>
      </c>
      <c r="AQ179">
        <f t="shared" si="51"/>
        <v>14344.613333333333</v>
      </c>
      <c r="AR179">
        <v>65</v>
      </c>
      <c r="AS179">
        <f t="shared" si="52"/>
        <v>7936.7660000000005</v>
      </c>
      <c r="AT179">
        <v>65</v>
      </c>
      <c r="AU179">
        <f t="shared" si="53"/>
        <v>10279.81</v>
      </c>
      <c r="AV179">
        <v>65</v>
      </c>
      <c r="AW179">
        <f t="shared" si="54"/>
        <v>11456.230000000001</v>
      </c>
      <c r="AZ179" s="2">
        <f t="shared" si="55"/>
        <v>16051.164545138885</v>
      </c>
      <c r="BA179" s="2">
        <f t="shared" si="56"/>
        <v>5907.3920383454297</v>
      </c>
      <c r="BB179" s="2">
        <f t="shared" si="57"/>
        <v>1205.8413503771785</v>
      </c>
    </row>
    <row r="180" spans="2:54" x14ac:dyDescent="0.65">
      <c r="B180">
        <v>70</v>
      </c>
      <c r="C180">
        <f t="shared" si="32"/>
        <v>21029.969999999998</v>
      </c>
      <c r="D180">
        <v>70</v>
      </c>
      <c r="E180">
        <f t="shared" si="32"/>
        <v>14446.106666666667</v>
      </c>
      <c r="F180">
        <v>70</v>
      </c>
      <c r="G180">
        <f t="shared" ref="G180" si="168">AVERAGEIFS(G$3:G$161,F$3:F$161,"&gt;="&amp;F179,F$3:F$161,"&lt;="&amp;F180)</f>
        <v>7887.96</v>
      </c>
      <c r="H180">
        <v>70</v>
      </c>
      <c r="I180">
        <f t="shared" ref="I180" si="169">AVERAGEIFS(I$3:I$161,H$3:H$161,"&gt;="&amp;H179,H$3:H$161,"&lt;="&amp;H180)</f>
        <v>16053.875</v>
      </c>
      <c r="J180">
        <v>70</v>
      </c>
      <c r="K180">
        <f t="shared" ref="K180" si="170">AVERAGEIFS(K$3:K$161,J$3:J$161,"&gt;="&amp;J179,J$3:J$161,"&lt;="&amp;J180)</f>
        <v>20203.64</v>
      </c>
      <c r="L180">
        <v>70</v>
      </c>
      <c r="M180">
        <f t="shared" ref="M180" si="171">AVERAGEIFS(M$3:M$161,L$3:L$161,"&gt;="&amp;L179,L$3:L$161,"&lt;="&amp;L180)</f>
        <v>9243.9</v>
      </c>
      <c r="N180">
        <v>70</v>
      </c>
      <c r="O180">
        <f t="shared" ref="O180" si="172">AVERAGEIFS(O$3:O$161,N$3:N$161,"&gt;="&amp;N179,N$3:N$161,"&lt;="&amp;N180)</f>
        <v>13076.289999999999</v>
      </c>
      <c r="P180">
        <v>70</v>
      </c>
      <c r="Q180">
        <f t="shared" ref="Q180" si="173">AVERAGEIFS(Q$3:Q$161,P$3:P$161,"&gt;="&amp;P179,P$3:P$161,"&lt;="&amp;P180)</f>
        <v>29830.680000000004</v>
      </c>
      <c r="R180">
        <v>70</v>
      </c>
      <c r="S180">
        <f t="shared" ref="S180" si="174">AVERAGEIFS(S$3:S$161,R$3:R$161,"&gt;="&amp;R179,R$3:R$161,"&lt;="&amp;R180)</f>
        <v>12392.083999999999</v>
      </c>
      <c r="T180">
        <v>70</v>
      </c>
      <c r="U180">
        <f t="shared" ref="U180" si="175">AVERAGEIFS(U$3:U$161,T$3:T$161,"&gt;="&amp;T179,T$3:T$161,"&lt;="&amp;T180)</f>
        <v>11129.26</v>
      </c>
      <c r="V180">
        <v>70</v>
      </c>
      <c r="W180">
        <f t="shared" si="41"/>
        <v>19523.525000000001</v>
      </c>
      <c r="X180">
        <v>70</v>
      </c>
      <c r="Y180">
        <f t="shared" si="42"/>
        <v>20835.376666666667</v>
      </c>
      <c r="Z180">
        <v>70</v>
      </c>
      <c r="AA180">
        <f t="shared" si="43"/>
        <v>14770.623333333335</v>
      </c>
      <c r="AB180">
        <v>70</v>
      </c>
      <c r="AC180">
        <f t="shared" si="44"/>
        <v>12658.031666666668</v>
      </c>
      <c r="AD180">
        <v>70</v>
      </c>
      <c r="AE180">
        <f t="shared" si="45"/>
        <v>8271.9162500000002</v>
      </c>
      <c r="AF180">
        <v>70</v>
      </c>
      <c r="AG180">
        <f t="shared" si="46"/>
        <v>9943.16</v>
      </c>
      <c r="AH180">
        <v>70</v>
      </c>
      <c r="AI180">
        <f t="shared" ref="AI180" si="176">AVERAGEIFS(AI$3:AI$161,AH$3:AH$161,"&gt;="&amp;AH179,AH$3:AH$161,"&lt;="&amp;AH180)</f>
        <v>22358.896666666667</v>
      </c>
      <c r="AJ180">
        <v>70</v>
      </c>
      <c r="AK180">
        <f t="shared" ref="AK180" si="177">AVERAGEIFS(AK$3:AK$161,AJ$3:AJ$161,"&gt;="&amp;AJ179,AJ$3:AJ$161,"&lt;="&amp;AJ180)</f>
        <v>15906.470000000001</v>
      </c>
      <c r="AL180">
        <v>70</v>
      </c>
      <c r="AM180">
        <f t="shared" si="49"/>
        <v>26625.91</v>
      </c>
      <c r="AN180">
        <v>70</v>
      </c>
      <c r="AO180">
        <f t="shared" si="50"/>
        <v>14574.99</v>
      </c>
      <c r="AP180">
        <v>70</v>
      </c>
      <c r="AQ180">
        <f t="shared" si="51"/>
        <v>13480.586666666668</v>
      </c>
      <c r="AR180">
        <v>70</v>
      </c>
      <c r="AS180">
        <f t="shared" si="52"/>
        <v>9837.1774999999998</v>
      </c>
      <c r="AT180">
        <v>70</v>
      </c>
      <c r="AU180">
        <f t="shared" si="53"/>
        <v>8810.5666666666675</v>
      </c>
      <c r="AV180">
        <v>70</v>
      </c>
      <c r="AW180">
        <f t="shared" si="54"/>
        <v>9389.9466666666649</v>
      </c>
      <c r="AZ180" s="2">
        <f t="shared" si="55"/>
        <v>15095.039281249999</v>
      </c>
      <c r="BA180" s="2">
        <f t="shared" si="56"/>
        <v>5822.8684721111385</v>
      </c>
      <c r="BB180" s="2">
        <f t="shared" si="57"/>
        <v>1188.5880496676493</v>
      </c>
    </row>
    <row r="181" spans="2:54" x14ac:dyDescent="0.65">
      <c r="B181">
        <v>75</v>
      </c>
      <c r="C181">
        <f t="shared" si="32"/>
        <v>16635.723333333335</v>
      </c>
      <c r="D181">
        <v>75</v>
      </c>
      <c r="E181">
        <f t="shared" si="32"/>
        <v>12650.323333333334</v>
      </c>
      <c r="F181">
        <v>75</v>
      </c>
      <c r="G181">
        <f t="shared" ref="G181" si="178">AVERAGEIFS(G$3:G$161,F$3:F$161,"&gt;="&amp;F180,F$3:F$161,"&lt;="&amp;F181)</f>
        <v>7733.33</v>
      </c>
      <c r="H181">
        <v>75</v>
      </c>
      <c r="I181">
        <f t="shared" ref="I181" si="179">AVERAGEIFS(I$3:I$161,H$3:H$161,"&gt;="&amp;H180,H$3:H$161,"&lt;="&amp;H181)</f>
        <v>18494.443333333333</v>
      </c>
      <c r="J181">
        <v>75</v>
      </c>
      <c r="K181">
        <f t="shared" ref="K181" si="180">AVERAGEIFS(K$3:K$161,J$3:J$161,"&gt;="&amp;J180,J$3:J$161,"&lt;="&amp;J181)</f>
        <v>17386.846666666668</v>
      </c>
      <c r="L181">
        <v>75</v>
      </c>
      <c r="M181">
        <f t="shared" ref="M181" si="181">AVERAGEIFS(M$3:M$161,L$3:L$161,"&gt;="&amp;L180,L$3:L$161,"&lt;="&amp;L181)</f>
        <v>8030.9699999999993</v>
      </c>
      <c r="N181">
        <v>75</v>
      </c>
      <c r="O181">
        <f t="shared" ref="O181" si="182">AVERAGEIFS(O$3:O$161,N$3:N$161,"&gt;="&amp;N180,N$3:N$161,"&lt;="&amp;N181)</f>
        <v>13395.636666666667</v>
      </c>
      <c r="P181">
        <v>75</v>
      </c>
      <c r="Q181">
        <f t="shared" ref="Q181" si="183">AVERAGEIFS(Q$3:Q$161,P$3:P$161,"&gt;="&amp;P180,P$3:P$161,"&lt;="&amp;P181)</f>
        <v>27705.33</v>
      </c>
      <c r="R181">
        <v>75</v>
      </c>
      <c r="S181">
        <f t="shared" ref="S181" si="184">AVERAGEIFS(S$3:S$161,R$3:R$161,"&gt;="&amp;R180,R$3:R$161,"&lt;="&amp;R181)</f>
        <v>12858.810000000001</v>
      </c>
      <c r="T181">
        <v>75</v>
      </c>
      <c r="U181">
        <f t="shared" ref="U181" si="185">AVERAGEIFS(U$3:U$161,T$3:T$161,"&gt;="&amp;T180,T$3:T$161,"&lt;="&amp;T181)</f>
        <v>13096.426666666666</v>
      </c>
      <c r="V181">
        <v>75</v>
      </c>
      <c r="W181">
        <f t="shared" si="41"/>
        <v>16649.445</v>
      </c>
      <c r="X181">
        <v>75</v>
      </c>
      <c r="Y181">
        <f t="shared" si="42"/>
        <v>20073.863333333331</v>
      </c>
      <c r="Z181">
        <v>75</v>
      </c>
      <c r="AA181">
        <f t="shared" si="43"/>
        <v>14210.099999999999</v>
      </c>
      <c r="AB181">
        <v>75</v>
      </c>
      <c r="AC181">
        <f t="shared" si="44"/>
        <v>12296.293999999998</v>
      </c>
      <c r="AD181">
        <v>75</v>
      </c>
      <c r="AE181">
        <f t="shared" si="45"/>
        <v>7897.6937499999995</v>
      </c>
      <c r="AF181">
        <v>75</v>
      </c>
      <c r="AG181">
        <f t="shared" si="46"/>
        <v>8371.9200000000019</v>
      </c>
      <c r="AH181">
        <v>75</v>
      </c>
      <c r="AI181">
        <f t="shared" ref="AI181" si="186">AVERAGEIFS(AI$3:AI$161,AH$3:AH$161,"&gt;="&amp;AH180,AH$3:AH$161,"&lt;="&amp;AH181)</f>
        <v>20063.584999999999</v>
      </c>
      <c r="AJ181">
        <v>75</v>
      </c>
      <c r="AK181">
        <f t="shared" ref="AK181" si="187">AVERAGEIFS(AK$3:AK$161,AJ$3:AJ$161,"&gt;="&amp;AJ180,AJ$3:AJ$161,"&lt;="&amp;AJ181)</f>
        <v>12992.696666666665</v>
      </c>
      <c r="AL181">
        <v>75</v>
      </c>
      <c r="AM181">
        <f t="shared" si="49"/>
        <v>27077.535</v>
      </c>
      <c r="AN181">
        <v>75</v>
      </c>
      <c r="AO181">
        <f t="shared" si="50"/>
        <v>11155.21</v>
      </c>
      <c r="AP181">
        <v>75</v>
      </c>
      <c r="AQ181">
        <f t="shared" si="51"/>
        <v>13060.156666666668</v>
      </c>
      <c r="AR181">
        <v>75</v>
      </c>
      <c r="AS181">
        <f t="shared" si="52"/>
        <v>10120.298000000001</v>
      </c>
      <c r="AT181">
        <v>75</v>
      </c>
      <c r="AU181">
        <f t="shared" si="53"/>
        <v>7505.5374999999995</v>
      </c>
      <c r="AV181">
        <v>75</v>
      </c>
      <c r="AW181">
        <f t="shared" si="54"/>
        <v>8534.4600000000009</v>
      </c>
      <c r="AZ181" s="2">
        <f t="shared" si="55"/>
        <v>14083.19312152778</v>
      </c>
      <c r="BA181" s="2">
        <f t="shared" si="56"/>
        <v>5500.5585391336699</v>
      </c>
      <c r="BB181" s="2">
        <f t="shared" si="57"/>
        <v>1122.7968100988624</v>
      </c>
    </row>
    <row r="182" spans="2:54" x14ac:dyDescent="0.65">
      <c r="B182">
        <v>80</v>
      </c>
      <c r="C182">
        <f t="shared" si="32"/>
        <v>13735.710000000001</v>
      </c>
      <c r="D182">
        <v>80</v>
      </c>
      <c r="E182">
        <f t="shared" si="32"/>
        <v>12895.843333333332</v>
      </c>
      <c r="F182">
        <v>80</v>
      </c>
      <c r="G182">
        <f t="shared" ref="G182" si="188">AVERAGEIFS(G$3:G$161,F$3:F$161,"&gt;="&amp;F181,F$3:F$161,"&lt;="&amp;F182)</f>
        <v>5901.4875000000002</v>
      </c>
      <c r="H182">
        <v>80</v>
      </c>
      <c r="I182">
        <f t="shared" ref="I182" si="189">AVERAGEIFS(I$3:I$161,H$3:H$161,"&gt;="&amp;H181,H$3:H$161,"&lt;="&amp;H182)</f>
        <v>17824.886666666665</v>
      </c>
      <c r="J182">
        <v>80</v>
      </c>
      <c r="K182">
        <f t="shared" ref="K182" si="190">AVERAGEIFS(K$3:K$161,J$3:J$161,"&gt;="&amp;J181,J$3:J$161,"&lt;="&amp;J182)</f>
        <v>15626.556666666665</v>
      </c>
      <c r="L182">
        <v>80</v>
      </c>
      <c r="M182">
        <f t="shared" ref="M182" si="191">AVERAGEIFS(M$3:M$161,L$3:L$161,"&gt;="&amp;L181,L$3:L$161,"&lt;="&amp;L182)</f>
        <v>7319.8499999999995</v>
      </c>
      <c r="N182">
        <v>80</v>
      </c>
      <c r="O182">
        <f t="shared" ref="O182" si="192">AVERAGEIFS(O$3:O$161,N$3:N$161,"&gt;="&amp;N181,N$3:N$161,"&lt;="&amp;N182)</f>
        <v>12737.89</v>
      </c>
      <c r="P182">
        <v>80</v>
      </c>
      <c r="Q182">
        <f t="shared" ref="Q182" si="193">AVERAGEIFS(Q$3:Q$161,P$3:P$161,"&gt;="&amp;P181,P$3:P$161,"&lt;="&amp;P182)</f>
        <v>25483.58</v>
      </c>
      <c r="R182">
        <v>80</v>
      </c>
      <c r="S182">
        <f t="shared" ref="S182" si="194">AVERAGEIFS(S$3:S$161,R$3:R$161,"&gt;="&amp;R181,R$3:R$161,"&lt;="&amp;R182)</f>
        <v>9530.4</v>
      </c>
      <c r="T182">
        <v>80</v>
      </c>
      <c r="U182">
        <f t="shared" ref="U182" si="195">AVERAGEIFS(U$3:U$161,T$3:T$161,"&gt;="&amp;T181,T$3:T$161,"&lt;="&amp;T182)</f>
        <v>15038.965</v>
      </c>
      <c r="V182">
        <v>80</v>
      </c>
      <c r="W182">
        <f t="shared" si="41"/>
        <v>14881.865</v>
      </c>
      <c r="X182">
        <v>80</v>
      </c>
      <c r="Y182">
        <f t="shared" si="42"/>
        <v>19453.25</v>
      </c>
      <c r="Z182">
        <v>80</v>
      </c>
      <c r="AA182">
        <f t="shared" si="43"/>
        <v>13072.32</v>
      </c>
      <c r="AB182">
        <v>80</v>
      </c>
      <c r="AC182">
        <f t="shared" si="44"/>
        <v>10532.242</v>
      </c>
      <c r="AD182">
        <v>80</v>
      </c>
      <c r="AE182">
        <f t="shared" si="45"/>
        <v>6783.1437500000002</v>
      </c>
      <c r="AF182">
        <v>80</v>
      </c>
      <c r="AG182">
        <f t="shared" si="46"/>
        <v>9027.4025000000001</v>
      </c>
      <c r="AH182">
        <v>80</v>
      </c>
      <c r="AI182">
        <f t="shared" ref="AI182" si="196">AVERAGEIFS(AI$3:AI$161,AH$3:AH$161,"&gt;="&amp;AH181,AH$3:AH$161,"&lt;="&amp;AH182)</f>
        <v>18325.686666666665</v>
      </c>
      <c r="AJ182">
        <v>80</v>
      </c>
      <c r="AK182">
        <f t="shared" ref="AK182" si="197">AVERAGEIFS(AK$3:AK$161,AJ$3:AJ$161,"&gt;="&amp;AJ181,AJ$3:AJ$161,"&lt;="&amp;AJ182)</f>
        <v>10710.406666666668</v>
      </c>
      <c r="AL182">
        <v>80</v>
      </c>
      <c r="AM182">
        <f t="shared" si="49"/>
        <v>25931.263333333336</v>
      </c>
      <c r="AN182">
        <v>80</v>
      </c>
      <c r="AO182">
        <f t="shared" si="50"/>
        <v>10632.54</v>
      </c>
      <c r="AP182">
        <v>80</v>
      </c>
      <c r="AQ182">
        <f t="shared" si="51"/>
        <v>12423.363333333333</v>
      </c>
      <c r="AR182">
        <v>80</v>
      </c>
      <c r="AS182">
        <f t="shared" si="52"/>
        <v>10843.279999999999</v>
      </c>
      <c r="AT182">
        <v>80</v>
      </c>
      <c r="AU182">
        <f t="shared" si="53"/>
        <v>6958.0766666666668</v>
      </c>
      <c r="AV182">
        <v>80</v>
      </c>
      <c r="AW182">
        <f t="shared" si="54"/>
        <v>8803.2766666666648</v>
      </c>
      <c r="AZ182" s="2">
        <f t="shared" si="55"/>
        <v>13103.053572916666</v>
      </c>
      <c r="BA182" s="2">
        <f t="shared" si="56"/>
        <v>5230.0141767788782</v>
      </c>
      <c r="BB182" s="2">
        <f t="shared" si="57"/>
        <v>1067.5721733858725</v>
      </c>
    </row>
    <row r="183" spans="2:54" x14ac:dyDescent="0.65">
      <c r="B183">
        <v>85</v>
      </c>
      <c r="C183">
        <f t="shared" si="32"/>
        <v>13378.133333333331</v>
      </c>
      <c r="D183">
        <v>85</v>
      </c>
      <c r="E183">
        <f t="shared" si="32"/>
        <v>12315.763333333334</v>
      </c>
      <c r="F183">
        <v>85</v>
      </c>
      <c r="G183">
        <f t="shared" ref="G183" si="198">AVERAGEIFS(G$3:G$161,F$3:F$161,"&gt;="&amp;F182,F$3:F$161,"&lt;="&amp;F183)</f>
        <v>6072.0112500000005</v>
      </c>
      <c r="H183">
        <v>85</v>
      </c>
      <c r="I183">
        <f t="shared" ref="I183" si="199">AVERAGEIFS(I$3:I$161,H$3:H$161,"&gt;="&amp;H182,H$3:H$161,"&lt;="&amp;H183)</f>
        <v>15390.955</v>
      </c>
      <c r="J183">
        <v>85</v>
      </c>
      <c r="K183">
        <f t="shared" ref="K183" si="200">AVERAGEIFS(K$3:K$161,J$3:J$161,"&gt;="&amp;J182,J$3:J$161,"&lt;="&amp;J183)</f>
        <v>14633.185000000001</v>
      </c>
      <c r="L183">
        <v>85</v>
      </c>
      <c r="M183">
        <f t="shared" ref="M183" si="201">AVERAGEIFS(M$3:M$161,L$3:L$161,"&gt;="&amp;L182,L$3:L$161,"&lt;="&amp;L183)</f>
        <v>6299.0166666666664</v>
      </c>
      <c r="N183">
        <v>85</v>
      </c>
      <c r="O183">
        <f t="shared" ref="O183" si="202">AVERAGEIFS(O$3:O$161,N$3:N$161,"&gt;="&amp;N182,N$3:N$161,"&lt;="&amp;N183)</f>
        <v>10532.31</v>
      </c>
      <c r="P183">
        <v>85</v>
      </c>
      <c r="Q183">
        <f t="shared" ref="Q183" si="203">AVERAGEIFS(Q$3:Q$161,P$3:P$161,"&gt;="&amp;P182,P$3:P$161,"&lt;="&amp;P183)</f>
        <v>22370.776666666668</v>
      </c>
      <c r="R183">
        <v>85</v>
      </c>
      <c r="S183">
        <f t="shared" ref="S183" si="204">AVERAGEIFS(S$3:S$161,R$3:R$161,"&gt;="&amp;R182,R$3:R$161,"&lt;="&amp;R183)</f>
        <v>8726.4</v>
      </c>
      <c r="T183">
        <v>85</v>
      </c>
      <c r="U183">
        <f t="shared" ref="U183" si="205">AVERAGEIFS(U$3:U$161,T$3:T$161,"&gt;="&amp;T182,T$3:T$161,"&lt;="&amp;T183)</f>
        <v>12489.795</v>
      </c>
      <c r="V183">
        <v>85</v>
      </c>
      <c r="W183">
        <f t="shared" si="41"/>
        <v>13898.81</v>
      </c>
      <c r="X183">
        <v>85</v>
      </c>
      <c r="Y183">
        <f t="shared" si="42"/>
        <v>18797.09</v>
      </c>
      <c r="Z183">
        <v>85</v>
      </c>
      <c r="AA183">
        <f t="shared" si="43"/>
        <v>14621.28</v>
      </c>
      <c r="AB183">
        <v>85</v>
      </c>
      <c r="AC183">
        <f t="shared" si="44"/>
        <v>9144.9599999999991</v>
      </c>
      <c r="AD183">
        <v>85</v>
      </c>
      <c r="AE183">
        <f t="shared" si="45"/>
        <v>5352.47</v>
      </c>
      <c r="AF183">
        <v>85</v>
      </c>
      <c r="AG183">
        <f t="shared" si="46"/>
        <v>9114.9349999999995</v>
      </c>
      <c r="AH183">
        <v>85</v>
      </c>
      <c r="AI183">
        <f t="shared" ref="AI183" si="206">AVERAGEIFS(AI$3:AI$161,AH$3:AH$161,"&gt;="&amp;AH182,AH$3:AH$161,"&lt;="&amp;AH183)</f>
        <v>16928.399999999998</v>
      </c>
      <c r="AJ183">
        <v>85</v>
      </c>
      <c r="AK183">
        <f t="shared" ref="AK183" si="207">AVERAGEIFS(AK$3:AK$161,AJ$3:AJ$161,"&gt;="&amp;AJ182,AJ$3:AJ$161,"&lt;="&amp;AJ183)</f>
        <v>10373.913333333332</v>
      </c>
      <c r="AL183">
        <v>85</v>
      </c>
      <c r="AM183">
        <f t="shared" si="49"/>
        <v>23273.66</v>
      </c>
      <c r="AN183">
        <v>85</v>
      </c>
      <c r="AO183">
        <f t="shared" si="50"/>
        <v>8444.5833333333339</v>
      </c>
      <c r="AP183">
        <v>85</v>
      </c>
      <c r="AQ183">
        <f t="shared" si="51"/>
        <v>12382.529999999999</v>
      </c>
      <c r="AR183">
        <v>85</v>
      </c>
      <c r="AS183">
        <f t="shared" si="52"/>
        <v>9240.48</v>
      </c>
      <c r="AT183">
        <v>85</v>
      </c>
      <c r="AU183">
        <f t="shared" si="53"/>
        <v>7329.3499999999995</v>
      </c>
      <c r="AV183">
        <v>85</v>
      </c>
      <c r="AW183">
        <f t="shared" si="54"/>
        <v>8671.68</v>
      </c>
      <c r="AZ183" s="2">
        <f t="shared" si="55"/>
        <v>12074.270329861109</v>
      </c>
      <c r="BA183" s="2">
        <f t="shared" si="56"/>
        <v>4713.7641000635513</v>
      </c>
      <c r="BB183" s="2">
        <f t="shared" si="57"/>
        <v>962.19306775043731</v>
      </c>
    </row>
    <row r="184" spans="2:54" x14ac:dyDescent="0.65">
      <c r="B184">
        <v>90</v>
      </c>
      <c r="C184">
        <f t="shared" si="32"/>
        <v>13201.946666666665</v>
      </c>
      <c r="D184">
        <v>90</v>
      </c>
      <c r="E184">
        <f t="shared" si="32"/>
        <v>10188.653333333334</v>
      </c>
      <c r="F184">
        <v>90</v>
      </c>
      <c r="G184">
        <f t="shared" ref="G184" si="208">AVERAGEIFS(G$3:G$161,F$3:F$161,"&gt;="&amp;F183,F$3:F$161,"&lt;="&amp;F184)</f>
        <v>5745.0662499999989</v>
      </c>
      <c r="H184">
        <v>90</v>
      </c>
      <c r="I184">
        <f t="shared" ref="I184" si="209">AVERAGEIFS(I$3:I$161,H$3:H$161,"&gt;="&amp;H183,H$3:H$161,"&lt;="&amp;H184)</f>
        <v>15193.496666666668</v>
      </c>
      <c r="J184">
        <v>90</v>
      </c>
      <c r="K184">
        <f t="shared" ref="K184" si="210">AVERAGEIFS(K$3:K$161,J$3:J$161,"&gt;="&amp;J183,J$3:J$161,"&lt;="&amp;J184)</f>
        <v>14474.04</v>
      </c>
      <c r="L184">
        <v>90</v>
      </c>
      <c r="M184">
        <f t="shared" ref="M184" si="211">AVERAGEIFS(M$3:M$161,L$3:L$161,"&gt;="&amp;L183,L$3:L$161,"&lt;="&amp;L184)</f>
        <v>6166.18</v>
      </c>
      <c r="N184">
        <v>90</v>
      </c>
      <c r="O184">
        <f t="shared" ref="O184" si="212">AVERAGEIFS(O$3:O$161,N$3:N$161,"&gt;="&amp;N183,N$3:N$161,"&lt;="&amp;N184)</f>
        <v>11007.353333333333</v>
      </c>
      <c r="P184">
        <v>90</v>
      </c>
      <c r="Q184">
        <f t="shared" ref="Q184" si="213">AVERAGEIFS(Q$3:Q$161,P$3:P$161,"&gt;="&amp;P183,P$3:P$161,"&lt;="&amp;P184)</f>
        <v>20704.456666666665</v>
      </c>
      <c r="R184">
        <v>90</v>
      </c>
      <c r="S184">
        <f t="shared" ref="S184" si="214">AVERAGEIFS(S$3:S$161,R$3:R$161,"&gt;="&amp;R183,R$3:R$161,"&lt;="&amp;R184)</f>
        <v>8728.7999999999993</v>
      </c>
      <c r="T184">
        <v>90</v>
      </c>
      <c r="U184">
        <f t="shared" ref="U184" si="215">AVERAGEIFS(U$3:U$161,T$3:T$161,"&gt;="&amp;T183,T$3:T$161,"&lt;="&amp;T184)</f>
        <v>10417.386666666667</v>
      </c>
      <c r="V184">
        <v>90</v>
      </c>
      <c r="W184">
        <f t="shared" si="41"/>
        <v>14331.57</v>
      </c>
      <c r="X184">
        <v>90</v>
      </c>
      <c r="Y184">
        <f t="shared" si="42"/>
        <v>19301.805</v>
      </c>
      <c r="Z184">
        <v>90</v>
      </c>
      <c r="AA184">
        <f t="shared" si="43"/>
        <v>15172.415000000001</v>
      </c>
      <c r="AB184">
        <v>90</v>
      </c>
      <c r="AC184">
        <f t="shared" si="44"/>
        <v>8914.68</v>
      </c>
      <c r="AD184">
        <v>90</v>
      </c>
      <c r="AE184">
        <f t="shared" si="45"/>
        <v>5531.7124999999996</v>
      </c>
      <c r="AF184">
        <v>90</v>
      </c>
      <c r="AG184">
        <f t="shared" si="46"/>
        <v>10096.960000000001</v>
      </c>
      <c r="AH184">
        <v>90</v>
      </c>
      <c r="AI184">
        <f t="shared" ref="AI184" si="216">AVERAGEIFS(AI$3:AI$161,AH$3:AH$161,"&gt;="&amp;AH183,AH$3:AH$161,"&lt;="&amp;AH184)</f>
        <v>17328.744999999999</v>
      </c>
      <c r="AJ184">
        <v>90</v>
      </c>
      <c r="AK184">
        <f t="shared" ref="AK184" si="217">AVERAGEIFS(AK$3:AK$161,AJ$3:AJ$161,"&gt;="&amp;AJ183,AJ$3:AJ$161,"&lt;="&amp;AJ184)</f>
        <v>10170.283333333333</v>
      </c>
      <c r="AL184">
        <v>90</v>
      </c>
      <c r="AM184">
        <f t="shared" si="49"/>
        <v>21212.075000000001</v>
      </c>
      <c r="AN184">
        <v>90</v>
      </c>
      <c r="AO184">
        <f t="shared" si="50"/>
        <v>8133.875</v>
      </c>
      <c r="AP184">
        <v>90</v>
      </c>
      <c r="AQ184">
        <f t="shared" si="51"/>
        <v>10312.693333333335</v>
      </c>
      <c r="AR184">
        <v>90</v>
      </c>
      <c r="AS184">
        <f t="shared" si="52"/>
        <v>6201.2679999999991</v>
      </c>
      <c r="AT184">
        <v>90</v>
      </c>
      <c r="AU184">
        <f t="shared" si="53"/>
        <v>7700.1225000000004</v>
      </c>
      <c r="AV184">
        <v>90</v>
      </c>
      <c r="AW184">
        <f t="shared" si="54"/>
        <v>9187.1200000000008</v>
      </c>
      <c r="AZ184" s="2">
        <f t="shared" si="55"/>
        <v>11642.612677083331</v>
      </c>
      <c r="BA184" s="2">
        <f t="shared" si="56"/>
        <v>4561.2405923618799</v>
      </c>
      <c r="BB184" s="2">
        <f t="shared" si="57"/>
        <v>931.05933711305772</v>
      </c>
    </row>
    <row r="185" spans="2:54" x14ac:dyDescent="0.65">
      <c r="B185">
        <v>95</v>
      </c>
      <c r="C185">
        <f t="shared" si="32"/>
        <v>15071.633333333333</v>
      </c>
      <c r="D185">
        <v>95</v>
      </c>
      <c r="E185">
        <f t="shared" si="32"/>
        <v>11279.69</v>
      </c>
      <c r="F185">
        <v>95</v>
      </c>
      <c r="G185">
        <f t="shared" ref="G185" si="218">AVERAGEIFS(G$3:G$161,F$3:F$161,"&gt;="&amp;F184,F$3:F$161,"&lt;="&amp;F185)</f>
        <v>5982.7412499999991</v>
      </c>
      <c r="H185">
        <v>95</v>
      </c>
      <c r="I185">
        <f t="shared" ref="I185" si="219">AVERAGEIFS(I$3:I$161,H$3:H$161,"&gt;="&amp;H184,H$3:H$161,"&lt;="&amp;H185)</f>
        <v>15311.843333333332</v>
      </c>
      <c r="J185">
        <v>95</v>
      </c>
      <c r="K185">
        <f t="shared" ref="K185" si="220">AVERAGEIFS(K$3:K$161,J$3:J$161,"&gt;="&amp;J184,J$3:J$161,"&lt;="&amp;J185)</f>
        <v>14887.11</v>
      </c>
      <c r="L185">
        <v>95</v>
      </c>
      <c r="M185">
        <f t="shared" ref="M185" si="221">AVERAGEIFS(M$3:M$161,L$3:L$161,"&gt;="&amp;L184,L$3:L$161,"&lt;="&amp;L185)</f>
        <v>6640.8433333333332</v>
      </c>
      <c r="N185">
        <v>95</v>
      </c>
      <c r="O185">
        <f t="shared" ref="O185" si="222">AVERAGEIFS(O$3:O$161,N$3:N$161,"&gt;="&amp;N184,N$3:N$161,"&lt;="&amp;N185)</f>
        <v>11070.970000000001</v>
      </c>
      <c r="P185">
        <v>95</v>
      </c>
      <c r="Q185">
        <f t="shared" ref="Q185" si="223">AVERAGEIFS(Q$3:Q$161,P$3:P$161,"&gt;="&amp;P184,P$3:P$161,"&lt;="&amp;P185)</f>
        <v>22740.733333333334</v>
      </c>
      <c r="R185">
        <v>95</v>
      </c>
      <c r="S185">
        <f t="shared" ref="S185" si="224">AVERAGEIFS(S$3:S$161,R$3:R$161,"&gt;="&amp;R184,R$3:R$161,"&lt;="&amp;R185)</f>
        <v>9812.7999999999993</v>
      </c>
      <c r="T185">
        <v>95</v>
      </c>
      <c r="U185">
        <f t="shared" ref="U185" si="225">AVERAGEIFS(U$3:U$161,T$3:T$161,"&gt;="&amp;T184,T$3:T$161,"&lt;="&amp;T185)</f>
        <v>9514</v>
      </c>
      <c r="V185">
        <v>95</v>
      </c>
      <c r="W185">
        <f t="shared" si="41"/>
        <v>14763.36</v>
      </c>
      <c r="X185">
        <v>95</v>
      </c>
      <c r="Y185">
        <f t="shared" si="42"/>
        <v>20326.169999999998</v>
      </c>
      <c r="Z185">
        <v>95</v>
      </c>
      <c r="AA185">
        <f t="shared" si="43"/>
        <v>16184.115000000002</v>
      </c>
      <c r="AB185">
        <v>95</v>
      </c>
      <c r="AC185">
        <f t="shared" si="44"/>
        <v>8278.5359999999982</v>
      </c>
      <c r="AD185">
        <v>95</v>
      </c>
      <c r="AE185">
        <f t="shared" si="45"/>
        <v>6455.5024999999996</v>
      </c>
      <c r="AF185">
        <v>95</v>
      </c>
      <c r="AG185">
        <f t="shared" si="46"/>
        <v>9959.7849999999999</v>
      </c>
      <c r="AH185">
        <v>95</v>
      </c>
      <c r="AI185">
        <f t="shared" ref="AI185" si="226">AVERAGEIFS(AI$3:AI$161,AH$3:AH$161,"&gt;="&amp;AH184,AH$3:AH$161,"&lt;="&amp;AH185)</f>
        <v>17871.906666666666</v>
      </c>
      <c r="AJ185">
        <v>95</v>
      </c>
      <c r="AK185">
        <f t="shared" ref="AK185" si="227">AVERAGEIFS(AK$3:AK$161,AJ$3:AJ$161,"&gt;="&amp;AJ184,AJ$3:AJ$161,"&lt;="&amp;AJ185)</f>
        <v>10343.066666666668</v>
      </c>
      <c r="AL185">
        <v>95</v>
      </c>
      <c r="AM185">
        <f t="shared" si="49"/>
        <v>19531.095000000001</v>
      </c>
      <c r="AN185">
        <v>95</v>
      </c>
      <c r="AO185">
        <f t="shared" si="50"/>
        <v>8280.3333333333339</v>
      </c>
      <c r="AP185">
        <v>95</v>
      </c>
      <c r="AQ185">
        <f t="shared" si="51"/>
        <v>9554.4533333333329</v>
      </c>
      <c r="AR185">
        <v>95</v>
      </c>
      <c r="AS185">
        <f t="shared" si="52"/>
        <v>6291.6175000000003</v>
      </c>
      <c r="AT185">
        <v>95</v>
      </c>
      <c r="AU185">
        <f t="shared" si="53"/>
        <v>8090.836666666667</v>
      </c>
      <c r="AV185">
        <v>95</v>
      </c>
      <c r="AW185">
        <f t="shared" si="54"/>
        <v>9953.1366666666672</v>
      </c>
      <c r="AZ185" s="2">
        <f t="shared" si="55"/>
        <v>12008.178288194445</v>
      </c>
      <c r="BA185" s="2">
        <f t="shared" si="56"/>
        <v>4701.1133773104993</v>
      </c>
      <c r="BB185" s="2">
        <f t="shared" si="57"/>
        <v>959.61074978190447</v>
      </c>
    </row>
    <row r="186" spans="2:54" x14ac:dyDescent="0.65">
      <c r="B186">
        <v>100</v>
      </c>
      <c r="C186">
        <f t="shared" si="32"/>
        <v>16464.605</v>
      </c>
      <c r="D186">
        <v>100</v>
      </c>
      <c r="E186">
        <f t="shared" si="32"/>
        <v>12159.106666666667</v>
      </c>
      <c r="F186">
        <v>100</v>
      </c>
      <c r="G186">
        <f t="shared" ref="G186" si="228">AVERAGEIFS(G$3:G$161,F$3:F$161,"&gt;="&amp;F185,F$3:F$161,"&lt;="&amp;F186)</f>
        <v>5680.9612500000012</v>
      </c>
      <c r="H186">
        <v>100</v>
      </c>
      <c r="I186">
        <f t="shared" ref="I186" si="229">AVERAGEIFS(I$3:I$161,H$3:H$161,"&gt;="&amp;H185,H$3:H$161,"&lt;="&amp;H186)</f>
        <v>17648.18</v>
      </c>
      <c r="J186">
        <v>100</v>
      </c>
      <c r="K186">
        <f t="shared" ref="K186" si="230">AVERAGEIFS(K$3:K$161,J$3:J$161,"&gt;="&amp;J185,J$3:J$161,"&lt;="&amp;J186)</f>
        <v>16169.953333333333</v>
      </c>
      <c r="L186">
        <v>100</v>
      </c>
      <c r="M186">
        <f t="shared" ref="M186" si="231">AVERAGEIFS(M$3:M$161,L$3:L$161,"&gt;="&amp;L185,L$3:L$161,"&lt;="&amp;L186)</f>
        <v>6655.4900000000007</v>
      </c>
      <c r="N186">
        <v>100</v>
      </c>
      <c r="O186">
        <f t="shared" ref="O186" si="232">AVERAGEIFS(O$3:O$161,N$3:N$161,"&gt;="&amp;N185,N$3:N$161,"&lt;="&amp;N186)</f>
        <v>14112.63</v>
      </c>
      <c r="P186">
        <v>100</v>
      </c>
      <c r="Q186">
        <f t="shared" ref="Q186" si="233">AVERAGEIFS(Q$3:Q$161,P$3:P$161,"&gt;="&amp;P185,P$3:P$161,"&lt;="&amp;P186)</f>
        <v>23444.833333333332</v>
      </c>
      <c r="R186">
        <v>100</v>
      </c>
      <c r="S186">
        <f t="shared" ref="S186" si="234">AVERAGEIFS(S$3:S$161,R$3:R$161,"&gt;="&amp;R185,R$3:R$161,"&lt;="&amp;R186)</f>
        <v>9155.2000000000007</v>
      </c>
      <c r="T186">
        <v>100</v>
      </c>
      <c r="U186">
        <f t="shared" ref="U186" si="235">AVERAGEIFS(U$3:U$161,T$3:T$161,"&gt;="&amp;T185,T$3:T$161,"&lt;="&amp;T186)</f>
        <v>8622.7733333333326</v>
      </c>
      <c r="V186">
        <v>100</v>
      </c>
      <c r="W186">
        <f t="shared" si="41"/>
        <v>17015.466666666667</v>
      </c>
      <c r="X186">
        <v>100</v>
      </c>
      <c r="Y186">
        <f t="shared" si="42"/>
        <v>21825.876666666667</v>
      </c>
      <c r="Z186">
        <v>100</v>
      </c>
      <c r="AA186">
        <f t="shared" si="43"/>
        <v>13920.033333333333</v>
      </c>
      <c r="AB186">
        <v>100</v>
      </c>
      <c r="AC186">
        <f t="shared" si="44"/>
        <v>9139.9766666666674</v>
      </c>
      <c r="AD186">
        <v>100</v>
      </c>
      <c r="AE186">
        <f t="shared" si="45"/>
        <v>8602.9937500000015</v>
      </c>
      <c r="AF186">
        <v>100</v>
      </c>
      <c r="AG186">
        <f t="shared" si="46"/>
        <v>11227.894</v>
      </c>
      <c r="AH186">
        <v>100</v>
      </c>
      <c r="AI186">
        <f t="shared" ref="AI186" si="236">AVERAGEIFS(AI$3:AI$161,AH$3:AH$161,"&gt;="&amp;AH185,AH$3:AH$161,"&lt;="&amp;AH186)</f>
        <v>18925.553333333333</v>
      </c>
      <c r="AJ186">
        <v>100</v>
      </c>
      <c r="AK186">
        <f t="shared" ref="AK186" si="237">AVERAGEIFS(AK$3:AK$161,AJ$3:AJ$161,"&gt;="&amp;AJ185,AJ$3:AJ$161,"&lt;="&amp;AJ186)</f>
        <v>10146.342499999999</v>
      </c>
      <c r="AL186">
        <v>100</v>
      </c>
      <c r="AM186">
        <f t="shared" si="49"/>
        <v>17738.126666666667</v>
      </c>
      <c r="AN186">
        <v>100</v>
      </c>
      <c r="AO186">
        <f t="shared" si="50"/>
        <v>10318.436666666666</v>
      </c>
      <c r="AP186">
        <v>100</v>
      </c>
      <c r="AQ186">
        <f t="shared" si="51"/>
        <v>10398.133333333333</v>
      </c>
      <c r="AR186">
        <v>100</v>
      </c>
      <c r="AS186">
        <f t="shared" si="52"/>
        <v>7819.4979999999996</v>
      </c>
      <c r="AT186">
        <v>100</v>
      </c>
      <c r="AU186">
        <f t="shared" si="53"/>
        <v>7885.6774999999998</v>
      </c>
      <c r="AV186">
        <v>100</v>
      </c>
      <c r="AW186">
        <f t="shared" si="54"/>
        <v>11244.39</v>
      </c>
      <c r="AZ186" s="2">
        <f t="shared" si="55"/>
        <v>12763.422166666669</v>
      </c>
      <c r="BA186" s="2">
        <f t="shared" si="56"/>
        <v>4783.2172584257969</v>
      </c>
      <c r="BB186" s="2">
        <f t="shared" si="57"/>
        <v>976.37013433478876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B44"/>
  <sheetViews>
    <sheetView topLeftCell="A19" workbookViewId="0">
      <selection activeCell="AW36" sqref="B36:AW39"/>
    </sheetView>
  </sheetViews>
  <sheetFormatPr defaultRowHeight="14.25" x14ac:dyDescent="0.65"/>
  <sheetData>
    <row r="2" spans="2:49" x14ac:dyDescent="0.65">
      <c r="B2">
        <v>0</v>
      </c>
      <c r="D2">
        <v>0</v>
      </c>
      <c r="F2">
        <v>0</v>
      </c>
      <c r="H2">
        <v>0</v>
      </c>
      <c r="J2">
        <v>0</v>
      </c>
      <c r="L2">
        <v>0</v>
      </c>
      <c r="N2">
        <v>0</v>
      </c>
      <c r="P2">
        <v>0</v>
      </c>
      <c r="R2">
        <v>0</v>
      </c>
      <c r="T2">
        <v>0</v>
      </c>
      <c r="V2">
        <v>0</v>
      </c>
      <c r="X2">
        <v>0</v>
      </c>
      <c r="Z2">
        <v>0</v>
      </c>
      <c r="AB2">
        <v>0</v>
      </c>
      <c r="AD2">
        <v>0</v>
      </c>
      <c r="AF2">
        <v>0</v>
      </c>
      <c r="AH2">
        <v>0</v>
      </c>
      <c r="AJ2">
        <v>0</v>
      </c>
      <c r="AL2">
        <v>0</v>
      </c>
      <c r="AN2">
        <v>0</v>
      </c>
      <c r="AP2">
        <v>0</v>
      </c>
      <c r="AR2">
        <v>0</v>
      </c>
      <c r="AT2">
        <v>0</v>
      </c>
      <c r="AV2">
        <v>0</v>
      </c>
    </row>
    <row r="3" spans="2:49" x14ac:dyDescent="0.65">
      <c r="B3">
        <v>5</v>
      </c>
      <c r="C3">
        <v>22365.424999999999</v>
      </c>
      <c r="D3">
        <v>5</v>
      </c>
      <c r="E3">
        <v>17709.359999999997</v>
      </c>
      <c r="F3">
        <v>5</v>
      </c>
      <c r="G3">
        <v>16924.485000000001</v>
      </c>
      <c r="H3">
        <v>5</v>
      </c>
      <c r="I3">
        <v>18734.606666666663</v>
      </c>
      <c r="J3">
        <v>5</v>
      </c>
      <c r="K3">
        <v>22684.406666666666</v>
      </c>
      <c r="L3">
        <v>5</v>
      </c>
      <c r="M3">
        <v>19932.213333333333</v>
      </c>
      <c r="N3">
        <v>5</v>
      </c>
      <c r="O3">
        <v>12103.65</v>
      </c>
      <c r="P3">
        <v>5</v>
      </c>
      <c r="Q3">
        <v>26643.38</v>
      </c>
      <c r="R3">
        <v>5</v>
      </c>
      <c r="S3">
        <v>10834.666000000001</v>
      </c>
      <c r="T3">
        <v>5</v>
      </c>
      <c r="U3">
        <v>19128.046666666665</v>
      </c>
      <c r="V3">
        <v>5</v>
      </c>
      <c r="W3">
        <v>32384</v>
      </c>
      <c r="X3">
        <v>5</v>
      </c>
      <c r="Y3">
        <v>28133.62</v>
      </c>
      <c r="Z3">
        <v>5</v>
      </c>
      <c r="AA3">
        <v>16426.576666666664</v>
      </c>
      <c r="AB3">
        <v>5</v>
      </c>
      <c r="AC3">
        <v>19041.386666666665</v>
      </c>
      <c r="AD3">
        <v>5</v>
      </c>
      <c r="AE3">
        <v>11938.314999999999</v>
      </c>
      <c r="AF3">
        <v>5</v>
      </c>
      <c r="AG3">
        <v>9059.634</v>
      </c>
      <c r="AH3">
        <v>5</v>
      </c>
      <c r="AI3">
        <v>26825.690000000002</v>
      </c>
      <c r="AJ3">
        <v>5</v>
      </c>
      <c r="AK3">
        <v>18287.485000000001</v>
      </c>
      <c r="AL3">
        <v>5</v>
      </c>
      <c r="AM3">
        <v>39704.276666666665</v>
      </c>
      <c r="AN3">
        <v>5</v>
      </c>
      <c r="AO3">
        <v>15162.666666666666</v>
      </c>
      <c r="AP3">
        <v>5</v>
      </c>
      <c r="AQ3">
        <v>13429.580000000002</v>
      </c>
      <c r="AR3">
        <v>5</v>
      </c>
      <c r="AS3">
        <v>16504.579999999998</v>
      </c>
      <c r="AT3">
        <v>5</v>
      </c>
      <c r="AU3">
        <v>10905.134999999998</v>
      </c>
      <c r="AV3">
        <v>5</v>
      </c>
      <c r="AW3">
        <v>21134.626666666667</v>
      </c>
    </row>
    <row r="4" spans="2:49" x14ac:dyDescent="0.65">
      <c r="B4">
        <v>10</v>
      </c>
      <c r="C4">
        <v>20184.343333333334</v>
      </c>
      <c r="D4">
        <v>10</v>
      </c>
      <c r="E4">
        <v>14513.19</v>
      </c>
      <c r="F4">
        <v>10</v>
      </c>
      <c r="G4">
        <v>12035.706249999999</v>
      </c>
      <c r="H4">
        <v>10</v>
      </c>
      <c r="I4">
        <v>16008.553333333331</v>
      </c>
      <c r="J4">
        <v>10</v>
      </c>
      <c r="K4">
        <v>21853.88</v>
      </c>
      <c r="L4">
        <v>10</v>
      </c>
      <c r="M4">
        <v>13851.496666666666</v>
      </c>
      <c r="N4">
        <v>10</v>
      </c>
      <c r="O4">
        <v>10620.956666666667</v>
      </c>
      <c r="P4">
        <v>10</v>
      </c>
      <c r="Q4">
        <v>24442.206666666669</v>
      </c>
      <c r="R4">
        <v>10</v>
      </c>
      <c r="S4">
        <v>8933.6440000000002</v>
      </c>
      <c r="T4">
        <v>10</v>
      </c>
      <c r="U4">
        <v>15575.674999999999</v>
      </c>
      <c r="V4">
        <v>10</v>
      </c>
      <c r="W4">
        <v>27488</v>
      </c>
      <c r="X4">
        <v>10</v>
      </c>
      <c r="Y4">
        <v>24357.203333333335</v>
      </c>
      <c r="Z4">
        <v>10</v>
      </c>
      <c r="AA4">
        <v>19357.87</v>
      </c>
      <c r="AB4">
        <v>10</v>
      </c>
      <c r="AC4">
        <v>15364.352000000003</v>
      </c>
      <c r="AD4">
        <v>10</v>
      </c>
      <c r="AE4">
        <v>8736.2062499999993</v>
      </c>
      <c r="AF4">
        <v>10</v>
      </c>
      <c r="AG4">
        <v>8134.2199999999993</v>
      </c>
      <c r="AH4">
        <v>10</v>
      </c>
      <c r="AI4">
        <v>26220.346666666665</v>
      </c>
      <c r="AJ4">
        <v>10</v>
      </c>
      <c r="AK4">
        <v>16741.266666666666</v>
      </c>
      <c r="AL4">
        <v>10</v>
      </c>
      <c r="AM4">
        <v>36072.305</v>
      </c>
      <c r="AN4">
        <v>10</v>
      </c>
      <c r="AO4">
        <v>13216</v>
      </c>
      <c r="AP4">
        <v>10</v>
      </c>
      <c r="AQ4">
        <v>13611.746666666666</v>
      </c>
      <c r="AR4">
        <v>10</v>
      </c>
      <c r="AS4">
        <v>16003.792500000001</v>
      </c>
      <c r="AT4">
        <v>10</v>
      </c>
      <c r="AU4">
        <v>11705.61</v>
      </c>
      <c r="AV4">
        <v>10</v>
      </c>
      <c r="AW4">
        <v>17316.126666666663</v>
      </c>
    </row>
    <row r="5" spans="2:49" x14ac:dyDescent="0.65">
      <c r="B5">
        <v>15</v>
      </c>
      <c r="C5">
        <v>21581.503333333334</v>
      </c>
      <c r="D5">
        <v>15</v>
      </c>
      <c r="E5">
        <v>14800.573333333334</v>
      </c>
      <c r="F5">
        <v>15</v>
      </c>
      <c r="G5">
        <v>13055.9575</v>
      </c>
      <c r="H5">
        <v>15</v>
      </c>
      <c r="I5">
        <v>12731.943333333335</v>
      </c>
      <c r="J5">
        <v>15</v>
      </c>
      <c r="K5">
        <v>24461.14</v>
      </c>
      <c r="L5">
        <v>15</v>
      </c>
      <c r="M5">
        <v>12162.57</v>
      </c>
      <c r="N5">
        <v>15</v>
      </c>
      <c r="O5">
        <v>12205.38</v>
      </c>
      <c r="P5">
        <v>15</v>
      </c>
      <c r="Q5">
        <v>25786.586666666666</v>
      </c>
      <c r="R5">
        <v>15</v>
      </c>
      <c r="S5">
        <v>9376.4900000000016</v>
      </c>
      <c r="T5">
        <v>15</v>
      </c>
      <c r="U5">
        <v>13648.723333333333</v>
      </c>
      <c r="V5">
        <v>15</v>
      </c>
      <c r="W5">
        <v>24149.465</v>
      </c>
      <c r="X5">
        <v>15</v>
      </c>
      <c r="Y5">
        <v>23945.055</v>
      </c>
      <c r="Z5">
        <v>15</v>
      </c>
      <c r="AA5">
        <v>17318.404999999999</v>
      </c>
      <c r="AB5">
        <v>15</v>
      </c>
      <c r="AC5">
        <v>17522.560000000001</v>
      </c>
      <c r="AD5">
        <v>15</v>
      </c>
      <c r="AE5">
        <v>11153.69875</v>
      </c>
      <c r="AF5">
        <v>15</v>
      </c>
      <c r="AG5">
        <v>9494.9375</v>
      </c>
      <c r="AH5">
        <v>15</v>
      </c>
      <c r="AI5">
        <v>28043.735000000001</v>
      </c>
      <c r="AJ5">
        <v>15</v>
      </c>
      <c r="AK5">
        <v>16089.046666666667</v>
      </c>
      <c r="AL5">
        <v>15</v>
      </c>
      <c r="AM5">
        <v>36002.28</v>
      </c>
      <c r="AN5">
        <v>15</v>
      </c>
      <c r="AO5">
        <v>10360</v>
      </c>
      <c r="AP5">
        <v>15</v>
      </c>
      <c r="AQ5">
        <v>13895.676666666666</v>
      </c>
      <c r="AR5">
        <v>15</v>
      </c>
      <c r="AS5">
        <v>13112.304</v>
      </c>
      <c r="AT5">
        <v>15</v>
      </c>
      <c r="AU5">
        <v>13156.197500000002</v>
      </c>
      <c r="AV5">
        <v>15</v>
      </c>
      <c r="AW5">
        <v>14376.339999999998</v>
      </c>
    </row>
    <row r="6" spans="2:49" x14ac:dyDescent="0.65">
      <c r="B6">
        <v>20</v>
      </c>
      <c r="C6">
        <v>20271.226666666666</v>
      </c>
      <c r="D6">
        <v>20</v>
      </c>
      <c r="E6">
        <v>15410.4</v>
      </c>
      <c r="F6">
        <v>20</v>
      </c>
      <c r="G6">
        <v>10453.63125</v>
      </c>
      <c r="H6">
        <v>20</v>
      </c>
      <c r="I6">
        <v>14059.560000000001</v>
      </c>
      <c r="J6">
        <v>20</v>
      </c>
      <c r="K6">
        <v>23285.744999999999</v>
      </c>
      <c r="L6">
        <v>20</v>
      </c>
      <c r="M6">
        <v>12336.086666666664</v>
      </c>
      <c r="N6">
        <v>20</v>
      </c>
      <c r="O6">
        <v>13759.643333333332</v>
      </c>
      <c r="P6">
        <v>20</v>
      </c>
      <c r="Q6">
        <v>29280.513333333332</v>
      </c>
      <c r="R6">
        <v>20</v>
      </c>
      <c r="S6">
        <v>10170.467999999999</v>
      </c>
      <c r="T6">
        <v>20</v>
      </c>
      <c r="U6">
        <v>13762.744999999999</v>
      </c>
      <c r="V6">
        <v>20</v>
      </c>
      <c r="W6">
        <v>21778.695</v>
      </c>
      <c r="X6">
        <v>20</v>
      </c>
      <c r="Y6">
        <v>22870.216666666664</v>
      </c>
      <c r="Z6">
        <v>20</v>
      </c>
      <c r="AA6">
        <v>15658.093333333332</v>
      </c>
      <c r="AB6">
        <v>20</v>
      </c>
      <c r="AC6">
        <v>16447.871999999999</v>
      </c>
      <c r="AD6">
        <v>20</v>
      </c>
      <c r="AE6">
        <v>9395.1662500000002</v>
      </c>
      <c r="AF6">
        <v>20</v>
      </c>
      <c r="AG6">
        <v>8908.6025000000009</v>
      </c>
      <c r="AH6">
        <v>20</v>
      </c>
      <c r="AI6">
        <v>27463.233333333334</v>
      </c>
      <c r="AJ6">
        <v>20</v>
      </c>
      <c r="AK6">
        <v>14489.470000000001</v>
      </c>
      <c r="AL6">
        <v>20</v>
      </c>
      <c r="AM6">
        <v>34068.686666666668</v>
      </c>
      <c r="AN6">
        <v>20</v>
      </c>
      <c r="AO6">
        <v>8819.5366666666669</v>
      </c>
      <c r="AP6">
        <v>20</v>
      </c>
      <c r="AQ6">
        <v>14858.163333333332</v>
      </c>
      <c r="AR6">
        <v>20</v>
      </c>
      <c r="AS6">
        <v>12657.7775</v>
      </c>
      <c r="AT6">
        <v>20</v>
      </c>
      <c r="AU6">
        <v>11648.256666666668</v>
      </c>
      <c r="AV6">
        <v>20</v>
      </c>
      <c r="AW6">
        <v>12774.823333333334</v>
      </c>
    </row>
    <row r="7" spans="2:49" x14ac:dyDescent="0.65">
      <c r="B7">
        <v>25</v>
      </c>
      <c r="C7">
        <v>20412.849999999995</v>
      </c>
      <c r="D7">
        <v>25</v>
      </c>
      <c r="E7">
        <v>12137.166666666666</v>
      </c>
      <c r="F7">
        <v>25</v>
      </c>
      <c r="G7">
        <v>8914.9662499999995</v>
      </c>
      <c r="H7">
        <v>25</v>
      </c>
      <c r="I7">
        <v>13531.756666666668</v>
      </c>
      <c r="J7">
        <v>25</v>
      </c>
      <c r="K7">
        <v>22667.13</v>
      </c>
      <c r="L7">
        <v>25</v>
      </c>
      <c r="M7">
        <v>10027.769999999999</v>
      </c>
      <c r="N7">
        <v>25</v>
      </c>
      <c r="O7">
        <v>12912.003333333332</v>
      </c>
      <c r="P7">
        <v>25</v>
      </c>
      <c r="Q7">
        <v>26750.823333333334</v>
      </c>
      <c r="R7">
        <v>25</v>
      </c>
      <c r="S7">
        <v>8661.3820000000014</v>
      </c>
      <c r="T7">
        <v>25</v>
      </c>
      <c r="U7">
        <v>13341.065000000001</v>
      </c>
      <c r="V7">
        <v>25</v>
      </c>
      <c r="W7">
        <v>17309.764999999999</v>
      </c>
      <c r="X7">
        <v>25</v>
      </c>
      <c r="Y7">
        <v>22653.52</v>
      </c>
      <c r="Z7">
        <v>25</v>
      </c>
      <c r="AA7">
        <v>15232.135</v>
      </c>
      <c r="AB7">
        <v>25</v>
      </c>
      <c r="AC7">
        <v>13443.289999999999</v>
      </c>
      <c r="AD7">
        <v>25</v>
      </c>
      <c r="AE7">
        <v>8931.3462499999987</v>
      </c>
      <c r="AF7">
        <v>25</v>
      </c>
      <c r="AG7">
        <v>7516.8075000000008</v>
      </c>
      <c r="AH7">
        <v>25</v>
      </c>
      <c r="AI7">
        <v>27171.929999999997</v>
      </c>
      <c r="AJ7">
        <v>25</v>
      </c>
      <c r="AK7">
        <v>13598.06</v>
      </c>
      <c r="AL7">
        <v>25</v>
      </c>
      <c r="AM7">
        <v>31932.763333333336</v>
      </c>
      <c r="AN7">
        <v>25</v>
      </c>
      <c r="AO7">
        <v>9671.7350000000006</v>
      </c>
      <c r="AP7">
        <v>25</v>
      </c>
      <c r="AQ7">
        <v>13335.096666666666</v>
      </c>
      <c r="AR7">
        <v>25</v>
      </c>
      <c r="AS7">
        <v>12335.624</v>
      </c>
      <c r="AT7">
        <v>25</v>
      </c>
      <c r="AU7">
        <v>11033.376666666665</v>
      </c>
      <c r="AV7">
        <v>25</v>
      </c>
      <c r="AW7">
        <v>12801.04</v>
      </c>
    </row>
    <row r="8" spans="2:49" x14ac:dyDescent="0.65">
      <c r="B8">
        <v>30</v>
      </c>
      <c r="C8">
        <v>21097.436666666665</v>
      </c>
      <c r="D8">
        <v>30</v>
      </c>
      <c r="E8">
        <v>13906.076666666666</v>
      </c>
      <c r="F8">
        <v>30</v>
      </c>
      <c r="G8">
        <v>8744.4775000000009</v>
      </c>
      <c r="H8">
        <v>30</v>
      </c>
      <c r="I8">
        <v>11755.35</v>
      </c>
      <c r="J8">
        <v>30</v>
      </c>
      <c r="K8">
        <v>23226.506666666664</v>
      </c>
      <c r="L8">
        <v>30</v>
      </c>
      <c r="M8">
        <v>9232.0550000000003</v>
      </c>
      <c r="N8">
        <v>30</v>
      </c>
      <c r="O8">
        <v>10440.89</v>
      </c>
      <c r="P8">
        <v>30</v>
      </c>
      <c r="Q8">
        <v>24845.41</v>
      </c>
      <c r="R8">
        <v>30</v>
      </c>
      <c r="S8">
        <v>8907.485999999999</v>
      </c>
      <c r="T8">
        <v>30</v>
      </c>
      <c r="U8">
        <v>13448.736666666666</v>
      </c>
      <c r="V8">
        <v>30</v>
      </c>
      <c r="W8">
        <v>16288.135</v>
      </c>
      <c r="X8">
        <v>30</v>
      </c>
      <c r="Y8">
        <v>22836.36</v>
      </c>
      <c r="Z8">
        <v>30</v>
      </c>
      <c r="AA8">
        <v>14585.580000000002</v>
      </c>
      <c r="AB8">
        <v>30</v>
      </c>
      <c r="AC8">
        <v>12053.184000000001</v>
      </c>
      <c r="AD8">
        <v>30</v>
      </c>
      <c r="AE8">
        <v>6942.80375</v>
      </c>
      <c r="AF8">
        <v>30</v>
      </c>
      <c r="AG8">
        <v>7791.4475000000002</v>
      </c>
      <c r="AH8">
        <v>30</v>
      </c>
      <c r="AI8">
        <v>25749.48</v>
      </c>
      <c r="AJ8">
        <v>30</v>
      </c>
      <c r="AK8">
        <v>13765.753333333334</v>
      </c>
      <c r="AL8">
        <v>30</v>
      </c>
      <c r="AM8">
        <v>30480.785</v>
      </c>
      <c r="AN8">
        <v>30</v>
      </c>
      <c r="AO8">
        <v>9230.8333333333339</v>
      </c>
      <c r="AP8">
        <v>30</v>
      </c>
      <c r="AQ8">
        <v>12001.029999999999</v>
      </c>
      <c r="AR8">
        <v>30</v>
      </c>
      <c r="AS8">
        <v>10164.668</v>
      </c>
      <c r="AT8">
        <v>30</v>
      </c>
      <c r="AU8">
        <v>10446.7875</v>
      </c>
      <c r="AV8">
        <v>30</v>
      </c>
      <c r="AW8">
        <v>11246.333333333334</v>
      </c>
    </row>
    <row r="9" spans="2:49" x14ac:dyDescent="0.65">
      <c r="B9">
        <v>35</v>
      </c>
      <c r="C9">
        <v>18362.3</v>
      </c>
      <c r="D9">
        <v>35</v>
      </c>
      <c r="E9">
        <v>13714.39</v>
      </c>
      <c r="F9">
        <v>35</v>
      </c>
      <c r="G9">
        <v>7616.8</v>
      </c>
      <c r="H9">
        <v>35</v>
      </c>
      <c r="I9">
        <v>11653.95</v>
      </c>
      <c r="J9">
        <v>35</v>
      </c>
      <c r="K9">
        <v>22608.760000000002</v>
      </c>
      <c r="L9">
        <v>35</v>
      </c>
      <c r="M9">
        <v>8485.4600000000009</v>
      </c>
      <c r="N9">
        <v>35</v>
      </c>
      <c r="O9">
        <v>10914.076666666666</v>
      </c>
      <c r="P9">
        <v>35</v>
      </c>
      <c r="Q9">
        <v>22277.84</v>
      </c>
      <c r="R9">
        <v>35</v>
      </c>
      <c r="S9">
        <v>10075.710000000001</v>
      </c>
      <c r="T9">
        <v>35</v>
      </c>
      <c r="U9">
        <v>12962.71</v>
      </c>
      <c r="V9">
        <v>35</v>
      </c>
      <c r="W9">
        <v>15621.735000000001</v>
      </c>
      <c r="X9">
        <v>35</v>
      </c>
      <c r="Y9">
        <v>23360.486666666664</v>
      </c>
      <c r="Z9">
        <v>35</v>
      </c>
      <c r="AA9">
        <v>14875.24</v>
      </c>
      <c r="AB9">
        <v>35</v>
      </c>
      <c r="AC9">
        <v>11194.471666666666</v>
      </c>
      <c r="AD9">
        <v>35</v>
      </c>
      <c r="AE9">
        <v>6265.2612499999996</v>
      </c>
      <c r="AF9">
        <v>35</v>
      </c>
      <c r="AG9">
        <v>8529.89</v>
      </c>
      <c r="AH9">
        <v>35</v>
      </c>
      <c r="AI9">
        <v>23988.940000000002</v>
      </c>
      <c r="AJ9">
        <v>35</v>
      </c>
      <c r="AK9">
        <v>13907.345000000001</v>
      </c>
      <c r="AL9">
        <v>35</v>
      </c>
      <c r="AM9">
        <v>26089.904999999999</v>
      </c>
      <c r="AN9">
        <v>35</v>
      </c>
      <c r="AO9">
        <v>8770.25</v>
      </c>
      <c r="AP9">
        <v>35</v>
      </c>
      <c r="AQ9">
        <v>11225.146666666667</v>
      </c>
      <c r="AR9">
        <v>35</v>
      </c>
      <c r="AS9">
        <v>10271.15</v>
      </c>
      <c r="AT9">
        <v>35</v>
      </c>
      <c r="AU9">
        <v>10449.806666666665</v>
      </c>
      <c r="AV9">
        <v>35</v>
      </c>
      <c r="AW9">
        <v>10630.306666666667</v>
      </c>
    </row>
    <row r="10" spans="2:49" x14ac:dyDescent="0.65">
      <c r="B10">
        <v>40</v>
      </c>
      <c r="C10">
        <v>16116.293333333335</v>
      </c>
      <c r="D10">
        <v>40</v>
      </c>
      <c r="E10">
        <v>14859.966666666667</v>
      </c>
      <c r="F10">
        <v>40</v>
      </c>
      <c r="G10">
        <v>7555.2724999999991</v>
      </c>
      <c r="H10">
        <v>40</v>
      </c>
      <c r="I10">
        <v>12561.226666666667</v>
      </c>
      <c r="J10">
        <v>40</v>
      </c>
      <c r="K10">
        <v>20776.503333333334</v>
      </c>
      <c r="L10">
        <v>40</v>
      </c>
      <c r="M10">
        <v>8006.18</v>
      </c>
      <c r="N10">
        <v>40</v>
      </c>
      <c r="O10">
        <v>11329.156666666668</v>
      </c>
      <c r="P10">
        <v>40</v>
      </c>
      <c r="Q10">
        <v>21971.75333333333</v>
      </c>
      <c r="R10">
        <v>40</v>
      </c>
      <c r="S10">
        <v>9703.2999999999993</v>
      </c>
      <c r="T10">
        <v>40</v>
      </c>
      <c r="U10">
        <v>13677.355</v>
      </c>
      <c r="V10">
        <v>40</v>
      </c>
      <c r="W10">
        <v>15693.445</v>
      </c>
      <c r="X10">
        <v>40</v>
      </c>
      <c r="Y10">
        <v>22884.014999999999</v>
      </c>
      <c r="Z10">
        <v>40</v>
      </c>
      <c r="AA10">
        <v>13505.485000000001</v>
      </c>
      <c r="AB10">
        <v>40</v>
      </c>
      <c r="AC10">
        <v>11486.289999999999</v>
      </c>
      <c r="AD10">
        <v>40</v>
      </c>
      <c r="AE10">
        <v>6227.5100000000011</v>
      </c>
      <c r="AF10">
        <v>40</v>
      </c>
      <c r="AG10">
        <v>9290.7649999999994</v>
      </c>
      <c r="AH10">
        <v>40</v>
      </c>
      <c r="AI10">
        <v>21992.62</v>
      </c>
      <c r="AJ10">
        <v>40</v>
      </c>
      <c r="AK10">
        <v>13219.813333333334</v>
      </c>
      <c r="AL10">
        <v>40</v>
      </c>
      <c r="AM10">
        <v>23190.503333333338</v>
      </c>
      <c r="AN10">
        <v>40</v>
      </c>
      <c r="AO10">
        <v>8436.43</v>
      </c>
      <c r="AP10">
        <v>40</v>
      </c>
      <c r="AQ10">
        <v>10869.736666666666</v>
      </c>
      <c r="AR10">
        <v>40</v>
      </c>
      <c r="AS10">
        <v>8625.27</v>
      </c>
      <c r="AT10">
        <v>40</v>
      </c>
      <c r="AU10">
        <v>10429.176666666666</v>
      </c>
      <c r="AV10">
        <v>40</v>
      </c>
      <c r="AW10">
        <v>9756.2866666666669</v>
      </c>
    </row>
    <row r="11" spans="2:49" x14ac:dyDescent="0.65">
      <c r="B11">
        <v>45</v>
      </c>
      <c r="C11">
        <v>15969.85</v>
      </c>
      <c r="D11">
        <v>45</v>
      </c>
      <c r="E11">
        <v>17447.45</v>
      </c>
      <c r="F11">
        <v>45</v>
      </c>
      <c r="G11">
        <v>6443.0262500000008</v>
      </c>
      <c r="H11">
        <v>45</v>
      </c>
      <c r="I11">
        <v>14234.513333333334</v>
      </c>
      <c r="J11">
        <v>45</v>
      </c>
      <c r="K11">
        <v>19045.679999999997</v>
      </c>
      <c r="L11">
        <v>45</v>
      </c>
      <c r="M11">
        <v>8500.43</v>
      </c>
      <c r="N11">
        <v>45</v>
      </c>
      <c r="O11">
        <v>9350.61</v>
      </c>
      <c r="P11">
        <v>45</v>
      </c>
      <c r="Q11">
        <v>22799.766666666666</v>
      </c>
      <c r="R11">
        <v>45</v>
      </c>
      <c r="S11">
        <v>9034.2800000000007</v>
      </c>
      <c r="T11">
        <v>45</v>
      </c>
      <c r="U11">
        <v>13074.543333333335</v>
      </c>
      <c r="V11">
        <v>45</v>
      </c>
      <c r="W11">
        <v>16709.394999999997</v>
      </c>
      <c r="X11">
        <v>45</v>
      </c>
      <c r="Y11">
        <v>22699.420000000002</v>
      </c>
      <c r="Z11">
        <v>45</v>
      </c>
      <c r="AA11">
        <v>14909.555</v>
      </c>
      <c r="AB11">
        <v>45</v>
      </c>
      <c r="AC11">
        <v>10330.905999999999</v>
      </c>
      <c r="AD11">
        <v>45</v>
      </c>
      <c r="AE11">
        <v>5423.2937500000007</v>
      </c>
      <c r="AF11">
        <v>45</v>
      </c>
      <c r="AG11">
        <v>8500.18</v>
      </c>
      <c r="AH11">
        <v>45</v>
      </c>
      <c r="AI11">
        <v>21512.165000000001</v>
      </c>
      <c r="AJ11">
        <v>45</v>
      </c>
      <c r="AK11">
        <v>14082.82</v>
      </c>
      <c r="AL11">
        <v>45</v>
      </c>
      <c r="AM11">
        <v>22230.793333333335</v>
      </c>
      <c r="AN11">
        <v>45</v>
      </c>
      <c r="AO11">
        <v>9029.86</v>
      </c>
      <c r="AP11">
        <v>45</v>
      </c>
      <c r="AQ11">
        <v>11060.956666666667</v>
      </c>
      <c r="AR11">
        <v>45</v>
      </c>
      <c r="AS11">
        <v>7869.7925000000005</v>
      </c>
      <c r="AT11">
        <v>45</v>
      </c>
      <c r="AU11">
        <v>11665.942499999997</v>
      </c>
      <c r="AV11">
        <v>45</v>
      </c>
      <c r="AW11">
        <v>10310.473333333333</v>
      </c>
    </row>
    <row r="12" spans="2:49" x14ac:dyDescent="0.65">
      <c r="B12">
        <v>50</v>
      </c>
      <c r="C12">
        <v>16716.823333333334</v>
      </c>
      <c r="D12">
        <v>50</v>
      </c>
      <c r="E12">
        <v>17652.009999999998</v>
      </c>
      <c r="F12">
        <v>50</v>
      </c>
      <c r="G12">
        <v>7474.7900000000009</v>
      </c>
      <c r="H12">
        <v>50</v>
      </c>
      <c r="I12">
        <v>15040.163333333332</v>
      </c>
      <c r="J12">
        <v>50</v>
      </c>
      <c r="K12">
        <v>17380.850000000002</v>
      </c>
      <c r="L12">
        <v>50</v>
      </c>
      <c r="M12">
        <v>8776.243333333332</v>
      </c>
      <c r="N12">
        <v>50</v>
      </c>
      <c r="O12">
        <v>11891.272500000001</v>
      </c>
      <c r="P12">
        <v>50</v>
      </c>
      <c r="Q12">
        <v>23741.996666666662</v>
      </c>
      <c r="R12">
        <v>50</v>
      </c>
      <c r="S12">
        <v>9199.5560000000005</v>
      </c>
      <c r="T12">
        <v>50</v>
      </c>
      <c r="U12">
        <v>12109.525000000001</v>
      </c>
      <c r="V12">
        <v>50</v>
      </c>
      <c r="W12">
        <v>17279.786666666667</v>
      </c>
      <c r="X12">
        <v>50</v>
      </c>
      <c r="Y12">
        <v>22779.64</v>
      </c>
      <c r="Z12">
        <v>50</v>
      </c>
      <c r="AA12">
        <v>17476.073333333334</v>
      </c>
      <c r="AB12">
        <v>50</v>
      </c>
      <c r="AC12">
        <v>12175.137999999999</v>
      </c>
      <c r="AD12">
        <v>50</v>
      </c>
      <c r="AE12">
        <v>5638.4350000000004</v>
      </c>
      <c r="AF12">
        <v>50</v>
      </c>
      <c r="AG12">
        <v>8787.2124999999996</v>
      </c>
      <c r="AH12">
        <v>50</v>
      </c>
      <c r="AI12">
        <v>21166.163333333334</v>
      </c>
      <c r="AJ12">
        <v>50</v>
      </c>
      <c r="AK12">
        <v>14272.456666666667</v>
      </c>
      <c r="AL12">
        <v>50</v>
      </c>
      <c r="AM12">
        <v>22031.83</v>
      </c>
      <c r="AN12">
        <v>50</v>
      </c>
      <c r="AO12">
        <v>10206.363333333333</v>
      </c>
      <c r="AP12">
        <v>50</v>
      </c>
      <c r="AQ12">
        <v>12392.946666666669</v>
      </c>
      <c r="AR12">
        <v>50</v>
      </c>
      <c r="AS12">
        <v>8690.6280000000006</v>
      </c>
      <c r="AT12">
        <v>50</v>
      </c>
      <c r="AU12">
        <v>9785.4800000000014</v>
      </c>
      <c r="AV12">
        <v>50</v>
      </c>
      <c r="AW12">
        <v>12589.036666666667</v>
      </c>
    </row>
    <row r="13" spans="2:49" x14ac:dyDescent="0.65">
      <c r="B13">
        <v>55</v>
      </c>
      <c r="C13">
        <v>19680.560000000001</v>
      </c>
      <c r="D13">
        <v>55</v>
      </c>
      <c r="E13">
        <v>17298.25</v>
      </c>
      <c r="F13">
        <v>55</v>
      </c>
      <c r="G13">
        <v>6876.8425000000007</v>
      </c>
      <c r="H13">
        <v>55</v>
      </c>
      <c r="I13">
        <v>15653.883333333333</v>
      </c>
      <c r="J13">
        <v>55</v>
      </c>
      <c r="K13">
        <v>17468.686666666668</v>
      </c>
      <c r="L13">
        <v>55</v>
      </c>
      <c r="M13">
        <v>9626.086666666668</v>
      </c>
      <c r="N13">
        <v>55</v>
      </c>
      <c r="O13">
        <v>10956.355</v>
      </c>
      <c r="P13">
        <v>55</v>
      </c>
      <c r="Q13">
        <v>25994.089999999997</v>
      </c>
      <c r="R13">
        <v>55</v>
      </c>
      <c r="S13">
        <v>9289.8859999999986</v>
      </c>
      <c r="T13">
        <v>55</v>
      </c>
      <c r="U13">
        <v>11894.48</v>
      </c>
      <c r="V13">
        <v>55</v>
      </c>
      <c r="W13">
        <v>21522.706666666665</v>
      </c>
      <c r="X13">
        <v>55</v>
      </c>
      <c r="Y13">
        <v>22658.456666666665</v>
      </c>
      <c r="Z13">
        <v>55</v>
      </c>
      <c r="AA13">
        <v>19507.816666666666</v>
      </c>
      <c r="AB13">
        <v>55</v>
      </c>
      <c r="AC13">
        <v>12272.526</v>
      </c>
      <c r="AD13">
        <v>55</v>
      </c>
      <c r="AE13">
        <v>5493.6187499999996</v>
      </c>
      <c r="AF13">
        <v>55</v>
      </c>
      <c r="AG13">
        <v>10723.19</v>
      </c>
      <c r="AH13">
        <v>55</v>
      </c>
      <c r="AI13">
        <v>23318.056666666667</v>
      </c>
      <c r="AJ13">
        <v>55</v>
      </c>
      <c r="AK13">
        <v>15349.116666666669</v>
      </c>
      <c r="AL13">
        <v>55</v>
      </c>
      <c r="AM13">
        <v>23010.864999999998</v>
      </c>
      <c r="AN13">
        <v>55</v>
      </c>
      <c r="AO13">
        <v>11189.983333333332</v>
      </c>
      <c r="AP13">
        <v>55</v>
      </c>
      <c r="AQ13">
        <v>13264.303333333335</v>
      </c>
      <c r="AR13">
        <v>55</v>
      </c>
      <c r="AS13">
        <v>7842.4679999999989</v>
      </c>
      <c r="AT13">
        <v>55</v>
      </c>
      <c r="AU13">
        <v>9319.5833333333339</v>
      </c>
      <c r="AV13">
        <v>55</v>
      </c>
      <c r="AW13">
        <v>13762.96</v>
      </c>
    </row>
    <row r="14" spans="2:49" x14ac:dyDescent="0.65">
      <c r="B14">
        <v>60</v>
      </c>
      <c r="C14">
        <v>23856.896666666667</v>
      </c>
      <c r="D14">
        <v>60</v>
      </c>
      <c r="E14">
        <v>17528.039999999997</v>
      </c>
      <c r="F14">
        <v>60</v>
      </c>
      <c r="G14">
        <v>7996.0912499999995</v>
      </c>
      <c r="H14">
        <v>60</v>
      </c>
      <c r="I14">
        <v>16775.87</v>
      </c>
      <c r="J14">
        <v>60</v>
      </c>
      <c r="K14">
        <v>18629.38</v>
      </c>
      <c r="L14">
        <v>60</v>
      </c>
      <c r="M14">
        <v>10295.035</v>
      </c>
      <c r="N14">
        <v>60</v>
      </c>
      <c r="O14">
        <v>10311.003333333332</v>
      </c>
      <c r="P14">
        <v>60</v>
      </c>
      <c r="Q14">
        <v>25786.666666666668</v>
      </c>
      <c r="R14">
        <v>60</v>
      </c>
      <c r="S14">
        <v>10354.617999999999</v>
      </c>
      <c r="T14">
        <v>60</v>
      </c>
      <c r="U14">
        <v>12399.06</v>
      </c>
      <c r="V14">
        <v>60</v>
      </c>
      <c r="W14">
        <v>23310.18</v>
      </c>
      <c r="X14">
        <v>60</v>
      </c>
      <c r="Y14">
        <v>23826.440000000002</v>
      </c>
      <c r="Z14">
        <v>60</v>
      </c>
      <c r="AA14">
        <v>19146.45</v>
      </c>
      <c r="AB14">
        <v>60</v>
      </c>
      <c r="AC14">
        <v>12371.39</v>
      </c>
      <c r="AD14">
        <v>60</v>
      </c>
      <c r="AE14">
        <v>6353.0225</v>
      </c>
      <c r="AF14">
        <v>60</v>
      </c>
      <c r="AG14">
        <v>11260.182500000001</v>
      </c>
      <c r="AH14">
        <v>60</v>
      </c>
      <c r="AI14">
        <v>24396.67</v>
      </c>
      <c r="AJ14">
        <v>60</v>
      </c>
      <c r="AK14">
        <v>17596.009999999998</v>
      </c>
      <c r="AL14">
        <v>60</v>
      </c>
      <c r="AM14">
        <v>24498.670000000002</v>
      </c>
      <c r="AN14">
        <v>60</v>
      </c>
      <c r="AO14">
        <v>13931.970000000001</v>
      </c>
      <c r="AP14">
        <v>60</v>
      </c>
      <c r="AQ14">
        <v>13917.303333333335</v>
      </c>
      <c r="AR14">
        <v>60</v>
      </c>
      <c r="AS14">
        <v>8833.9625000000015</v>
      </c>
      <c r="AT14">
        <v>60</v>
      </c>
      <c r="AU14">
        <v>10086.852500000001</v>
      </c>
      <c r="AV14">
        <v>60</v>
      </c>
      <c r="AW14">
        <v>13148.769999999999</v>
      </c>
    </row>
    <row r="15" spans="2:49" x14ac:dyDescent="0.65">
      <c r="B15">
        <v>65</v>
      </c>
      <c r="C15">
        <v>25158.803333333333</v>
      </c>
      <c r="D15">
        <v>65</v>
      </c>
      <c r="E15">
        <v>17350.443333333333</v>
      </c>
      <c r="F15">
        <v>65</v>
      </c>
      <c r="G15">
        <v>8066.2937500000007</v>
      </c>
      <c r="H15">
        <v>65</v>
      </c>
      <c r="I15">
        <v>16555.463333333337</v>
      </c>
      <c r="J15">
        <v>65</v>
      </c>
      <c r="K15">
        <v>19207.523333333334</v>
      </c>
      <c r="L15">
        <v>65</v>
      </c>
      <c r="M15">
        <v>11641.793333333333</v>
      </c>
      <c r="N15">
        <v>65</v>
      </c>
      <c r="O15">
        <v>12368.65</v>
      </c>
      <c r="P15">
        <v>65</v>
      </c>
      <c r="Q15">
        <v>27241.13</v>
      </c>
      <c r="R15">
        <v>65</v>
      </c>
      <c r="S15">
        <v>12624.871999999999</v>
      </c>
      <c r="T15">
        <v>65</v>
      </c>
      <c r="U15">
        <v>11064.11</v>
      </c>
      <c r="V15">
        <v>65</v>
      </c>
      <c r="W15">
        <v>22941.925000000003</v>
      </c>
      <c r="X15">
        <v>65</v>
      </c>
      <c r="Y15">
        <v>22453.48</v>
      </c>
      <c r="Z15">
        <v>65</v>
      </c>
      <c r="AA15">
        <v>17117.395</v>
      </c>
      <c r="AB15">
        <v>65</v>
      </c>
      <c r="AC15">
        <v>13224.964000000002</v>
      </c>
      <c r="AD15">
        <v>65</v>
      </c>
      <c r="AE15">
        <v>7249.0175000000008</v>
      </c>
      <c r="AF15">
        <v>65</v>
      </c>
      <c r="AG15">
        <v>12262.682499999999</v>
      </c>
      <c r="AH15">
        <v>65</v>
      </c>
      <c r="AI15">
        <v>25448.966666666664</v>
      </c>
      <c r="AJ15">
        <v>65</v>
      </c>
      <c r="AK15">
        <v>16256.876666666669</v>
      </c>
      <c r="AL15">
        <v>65</v>
      </c>
      <c r="AM15">
        <v>24952.74666666667</v>
      </c>
      <c r="AN15">
        <v>65</v>
      </c>
      <c r="AO15">
        <v>18023.393333333337</v>
      </c>
      <c r="AP15">
        <v>65</v>
      </c>
      <c r="AQ15">
        <v>14344.613333333333</v>
      </c>
      <c r="AR15">
        <v>65</v>
      </c>
      <c r="AS15">
        <v>7936.7660000000005</v>
      </c>
      <c r="AT15">
        <v>65</v>
      </c>
      <c r="AU15">
        <v>10279.81</v>
      </c>
      <c r="AV15">
        <v>65</v>
      </c>
      <c r="AW15">
        <v>11456.230000000001</v>
      </c>
    </row>
    <row r="16" spans="2:49" x14ac:dyDescent="0.65">
      <c r="B16">
        <v>70</v>
      </c>
      <c r="C16">
        <v>21029.969999999998</v>
      </c>
      <c r="D16">
        <v>70</v>
      </c>
      <c r="E16">
        <v>14446.106666666667</v>
      </c>
      <c r="F16">
        <v>70</v>
      </c>
      <c r="G16">
        <v>7887.96</v>
      </c>
      <c r="H16">
        <v>70</v>
      </c>
      <c r="I16">
        <v>16053.875</v>
      </c>
      <c r="J16">
        <v>70</v>
      </c>
      <c r="K16">
        <v>20203.64</v>
      </c>
      <c r="L16">
        <v>70</v>
      </c>
      <c r="M16">
        <v>9243.9</v>
      </c>
      <c r="N16">
        <v>70</v>
      </c>
      <c r="O16">
        <v>13076.289999999999</v>
      </c>
      <c r="P16">
        <v>70</v>
      </c>
      <c r="Q16">
        <v>29830.680000000004</v>
      </c>
      <c r="R16">
        <v>70</v>
      </c>
      <c r="S16">
        <v>12392.083999999999</v>
      </c>
      <c r="T16">
        <v>70</v>
      </c>
      <c r="U16">
        <v>11129.26</v>
      </c>
      <c r="V16">
        <v>70</v>
      </c>
      <c r="W16">
        <v>19523.525000000001</v>
      </c>
      <c r="X16">
        <v>70</v>
      </c>
      <c r="Y16">
        <v>20835.376666666667</v>
      </c>
      <c r="Z16">
        <v>70</v>
      </c>
      <c r="AA16">
        <v>14770.623333333335</v>
      </c>
      <c r="AB16">
        <v>70</v>
      </c>
      <c r="AC16">
        <v>12658.031666666668</v>
      </c>
      <c r="AD16">
        <v>70</v>
      </c>
      <c r="AE16">
        <v>8271.9162500000002</v>
      </c>
      <c r="AF16">
        <v>70</v>
      </c>
      <c r="AG16">
        <v>9943.16</v>
      </c>
      <c r="AH16">
        <v>70</v>
      </c>
      <c r="AI16">
        <v>22358.896666666667</v>
      </c>
      <c r="AJ16">
        <v>70</v>
      </c>
      <c r="AK16">
        <v>15906.470000000001</v>
      </c>
      <c r="AL16">
        <v>70</v>
      </c>
      <c r="AM16">
        <v>26625.91</v>
      </c>
      <c r="AN16">
        <v>70</v>
      </c>
      <c r="AO16">
        <v>14574.99</v>
      </c>
      <c r="AP16">
        <v>70</v>
      </c>
      <c r="AQ16">
        <v>13480.586666666668</v>
      </c>
      <c r="AR16">
        <v>70</v>
      </c>
      <c r="AS16">
        <v>9837.1774999999998</v>
      </c>
      <c r="AT16">
        <v>70</v>
      </c>
      <c r="AU16">
        <v>8810.5666666666675</v>
      </c>
      <c r="AV16">
        <v>70</v>
      </c>
      <c r="AW16">
        <v>9389.9466666666649</v>
      </c>
    </row>
    <row r="17" spans="2:54" x14ac:dyDescent="0.65">
      <c r="B17">
        <v>75</v>
      </c>
      <c r="C17">
        <v>16635.723333333335</v>
      </c>
      <c r="D17">
        <v>75</v>
      </c>
      <c r="E17">
        <v>12650.323333333334</v>
      </c>
      <c r="F17">
        <v>75</v>
      </c>
      <c r="G17">
        <v>7733.33</v>
      </c>
      <c r="H17">
        <v>75</v>
      </c>
      <c r="I17">
        <v>18494.443333333333</v>
      </c>
      <c r="J17">
        <v>75</v>
      </c>
      <c r="K17">
        <v>17386.846666666668</v>
      </c>
      <c r="L17">
        <v>75</v>
      </c>
      <c r="M17">
        <v>8030.9699999999993</v>
      </c>
      <c r="N17">
        <v>75</v>
      </c>
      <c r="O17">
        <v>13395.636666666667</v>
      </c>
      <c r="P17">
        <v>75</v>
      </c>
      <c r="Q17">
        <v>27705.33</v>
      </c>
      <c r="R17">
        <v>75</v>
      </c>
      <c r="S17">
        <v>12858.810000000001</v>
      </c>
      <c r="T17">
        <v>75</v>
      </c>
      <c r="U17">
        <v>13096.426666666666</v>
      </c>
      <c r="V17">
        <v>75</v>
      </c>
      <c r="W17">
        <v>16649.445</v>
      </c>
      <c r="X17">
        <v>75</v>
      </c>
      <c r="Y17">
        <v>20073.863333333331</v>
      </c>
      <c r="Z17">
        <v>75</v>
      </c>
      <c r="AA17">
        <v>14210.099999999999</v>
      </c>
      <c r="AB17">
        <v>75</v>
      </c>
      <c r="AC17">
        <v>12296.293999999998</v>
      </c>
      <c r="AD17">
        <v>75</v>
      </c>
      <c r="AE17">
        <v>7897.6937499999995</v>
      </c>
      <c r="AF17">
        <v>75</v>
      </c>
      <c r="AG17">
        <v>8371.9200000000019</v>
      </c>
      <c r="AH17">
        <v>75</v>
      </c>
      <c r="AI17">
        <v>20063.584999999999</v>
      </c>
      <c r="AJ17">
        <v>75</v>
      </c>
      <c r="AK17">
        <v>12992.696666666665</v>
      </c>
      <c r="AL17">
        <v>75</v>
      </c>
      <c r="AM17">
        <v>27077.535</v>
      </c>
      <c r="AN17">
        <v>75</v>
      </c>
      <c r="AO17">
        <v>11155.21</v>
      </c>
      <c r="AP17">
        <v>75</v>
      </c>
      <c r="AQ17">
        <v>13060.156666666668</v>
      </c>
      <c r="AR17">
        <v>75</v>
      </c>
      <c r="AS17">
        <v>10120.298000000001</v>
      </c>
      <c r="AT17">
        <v>75</v>
      </c>
      <c r="AU17">
        <v>7505.5374999999995</v>
      </c>
      <c r="AV17">
        <v>75</v>
      </c>
      <c r="AW17">
        <v>8534.4600000000009</v>
      </c>
    </row>
    <row r="18" spans="2:54" x14ac:dyDescent="0.65">
      <c r="B18">
        <v>80</v>
      </c>
      <c r="C18">
        <v>13735.710000000001</v>
      </c>
      <c r="D18">
        <v>80</v>
      </c>
      <c r="E18">
        <v>12895.843333333332</v>
      </c>
      <c r="F18">
        <v>80</v>
      </c>
      <c r="G18">
        <v>5901.4875000000002</v>
      </c>
      <c r="H18">
        <v>80</v>
      </c>
      <c r="I18">
        <v>17824.886666666665</v>
      </c>
      <c r="J18">
        <v>80</v>
      </c>
      <c r="K18">
        <v>15626.556666666665</v>
      </c>
      <c r="L18">
        <v>80</v>
      </c>
      <c r="M18">
        <v>7319.8499999999995</v>
      </c>
      <c r="N18">
        <v>80</v>
      </c>
      <c r="O18">
        <v>12737.89</v>
      </c>
      <c r="P18">
        <v>80</v>
      </c>
      <c r="Q18">
        <v>25483.58</v>
      </c>
      <c r="R18">
        <v>80</v>
      </c>
      <c r="S18">
        <v>9530.4</v>
      </c>
      <c r="T18">
        <v>80</v>
      </c>
      <c r="U18">
        <v>15038.965</v>
      </c>
      <c r="V18">
        <v>80</v>
      </c>
      <c r="W18">
        <v>14881.865</v>
      </c>
      <c r="X18">
        <v>80</v>
      </c>
      <c r="Y18">
        <v>19453.25</v>
      </c>
      <c r="Z18">
        <v>80</v>
      </c>
      <c r="AA18">
        <v>13072.32</v>
      </c>
      <c r="AB18">
        <v>80</v>
      </c>
      <c r="AC18">
        <v>10532.242</v>
      </c>
      <c r="AD18">
        <v>80</v>
      </c>
      <c r="AE18">
        <v>6783.1437500000002</v>
      </c>
      <c r="AF18">
        <v>80</v>
      </c>
      <c r="AG18">
        <v>9027.4025000000001</v>
      </c>
      <c r="AH18">
        <v>80</v>
      </c>
      <c r="AI18">
        <v>18325.686666666665</v>
      </c>
      <c r="AJ18">
        <v>80</v>
      </c>
      <c r="AK18">
        <v>10710.406666666668</v>
      </c>
      <c r="AL18">
        <v>80</v>
      </c>
      <c r="AM18">
        <v>25931.263333333336</v>
      </c>
      <c r="AN18">
        <v>80</v>
      </c>
      <c r="AO18">
        <v>10632.54</v>
      </c>
      <c r="AP18">
        <v>80</v>
      </c>
      <c r="AQ18">
        <v>12423.363333333333</v>
      </c>
      <c r="AR18">
        <v>80</v>
      </c>
      <c r="AS18">
        <v>10843.279999999999</v>
      </c>
      <c r="AT18">
        <v>80</v>
      </c>
      <c r="AU18">
        <v>6958.0766666666668</v>
      </c>
      <c r="AV18">
        <v>80</v>
      </c>
      <c r="AW18">
        <v>8803.2766666666648</v>
      </c>
    </row>
    <row r="19" spans="2:54" x14ac:dyDescent="0.65">
      <c r="B19">
        <v>85</v>
      </c>
      <c r="C19">
        <v>13378.133333333331</v>
      </c>
      <c r="D19">
        <v>85</v>
      </c>
      <c r="E19">
        <v>12315.763333333334</v>
      </c>
      <c r="F19">
        <v>85</v>
      </c>
      <c r="G19">
        <v>6072.0112500000005</v>
      </c>
      <c r="H19">
        <v>85</v>
      </c>
      <c r="I19">
        <v>15390.955</v>
      </c>
      <c r="J19">
        <v>85</v>
      </c>
      <c r="K19">
        <v>14633.185000000001</v>
      </c>
      <c r="L19">
        <v>85</v>
      </c>
      <c r="M19">
        <v>6299.0166666666664</v>
      </c>
      <c r="N19">
        <v>85</v>
      </c>
      <c r="O19">
        <v>10532.31</v>
      </c>
      <c r="P19">
        <v>85</v>
      </c>
      <c r="Q19">
        <v>22370.776666666668</v>
      </c>
      <c r="R19">
        <v>85</v>
      </c>
      <c r="S19">
        <v>8726.4</v>
      </c>
      <c r="T19">
        <v>85</v>
      </c>
      <c r="U19">
        <v>12489.795</v>
      </c>
      <c r="V19">
        <v>85</v>
      </c>
      <c r="W19">
        <v>13898.81</v>
      </c>
      <c r="X19">
        <v>85</v>
      </c>
      <c r="Y19">
        <v>18797.09</v>
      </c>
      <c r="Z19">
        <v>85</v>
      </c>
      <c r="AA19">
        <v>14621.28</v>
      </c>
      <c r="AB19">
        <v>85</v>
      </c>
      <c r="AC19">
        <v>9144.9599999999991</v>
      </c>
      <c r="AD19">
        <v>85</v>
      </c>
      <c r="AE19">
        <v>5352.47</v>
      </c>
      <c r="AF19">
        <v>85</v>
      </c>
      <c r="AG19">
        <v>9114.9349999999995</v>
      </c>
      <c r="AH19">
        <v>85</v>
      </c>
      <c r="AI19">
        <v>16928.399999999998</v>
      </c>
      <c r="AJ19">
        <v>85</v>
      </c>
      <c r="AK19">
        <v>10373.913333333332</v>
      </c>
      <c r="AL19">
        <v>85</v>
      </c>
      <c r="AM19">
        <v>23273.66</v>
      </c>
      <c r="AN19">
        <v>85</v>
      </c>
      <c r="AO19">
        <v>8444.5833333333339</v>
      </c>
      <c r="AP19">
        <v>85</v>
      </c>
      <c r="AQ19">
        <v>12382.529999999999</v>
      </c>
      <c r="AR19">
        <v>85</v>
      </c>
      <c r="AS19">
        <v>9240.48</v>
      </c>
      <c r="AT19">
        <v>85</v>
      </c>
      <c r="AU19">
        <v>7329.3499999999995</v>
      </c>
      <c r="AV19">
        <v>85</v>
      </c>
      <c r="AW19">
        <v>8671.68</v>
      </c>
    </row>
    <row r="20" spans="2:54" x14ac:dyDescent="0.65">
      <c r="B20">
        <v>90</v>
      </c>
      <c r="C20">
        <v>13201.946666666665</v>
      </c>
      <c r="D20">
        <v>90</v>
      </c>
      <c r="E20">
        <v>10188.653333333334</v>
      </c>
      <c r="F20">
        <v>90</v>
      </c>
      <c r="G20">
        <v>5745.0662499999989</v>
      </c>
      <c r="H20">
        <v>90</v>
      </c>
      <c r="I20">
        <v>15193.496666666668</v>
      </c>
      <c r="J20">
        <v>90</v>
      </c>
      <c r="K20">
        <v>14474.04</v>
      </c>
      <c r="L20">
        <v>90</v>
      </c>
      <c r="M20">
        <v>6166.18</v>
      </c>
      <c r="N20">
        <v>90</v>
      </c>
      <c r="O20">
        <v>11007.353333333333</v>
      </c>
      <c r="P20">
        <v>90</v>
      </c>
      <c r="Q20">
        <v>20704.456666666665</v>
      </c>
      <c r="R20">
        <v>90</v>
      </c>
      <c r="S20">
        <v>8728.7999999999993</v>
      </c>
      <c r="T20">
        <v>90</v>
      </c>
      <c r="U20">
        <v>10417.386666666667</v>
      </c>
      <c r="V20">
        <v>90</v>
      </c>
      <c r="W20">
        <v>14331.57</v>
      </c>
      <c r="X20">
        <v>90</v>
      </c>
      <c r="Y20">
        <v>19301.805</v>
      </c>
      <c r="Z20">
        <v>90</v>
      </c>
      <c r="AA20">
        <v>15172.415000000001</v>
      </c>
      <c r="AB20">
        <v>90</v>
      </c>
      <c r="AC20">
        <v>8914.68</v>
      </c>
      <c r="AD20">
        <v>90</v>
      </c>
      <c r="AE20">
        <v>5531.7124999999996</v>
      </c>
      <c r="AF20">
        <v>90</v>
      </c>
      <c r="AG20">
        <v>10096.960000000001</v>
      </c>
      <c r="AH20">
        <v>90</v>
      </c>
      <c r="AI20">
        <v>17328.744999999999</v>
      </c>
      <c r="AJ20">
        <v>90</v>
      </c>
      <c r="AK20">
        <v>10170.283333333333</v>
      </c>
      <c r="AL20">
        <v>90</v>
      </c>
      <c r="AM20">
        <v>21212.075000000001</v>
      </c>
      <c r="AN20">
        <v>90</v>
      </c>
      <c r="AO20">
        <v>8133.875</v>
      </c>
      <c r="AP20">
        <v>90</v>
      </c>
      <c r="AQ20">
        <v>10312.693333333335</v>
      </c>
      <c r="AR20">
        <v>90</v>
      </c>
      <c r="AS20">
        <v>6201.2679999999991</v>
      </c>
      <c r="AT20">
        <v>90</v>
      </c>
      <c r="AU20">
        <v>7700.1225000000004</v>
      </c>
      <c r="AV20">
        <v>90</v>
      </c>
      <c r="AW20">
        <v>9187.1200000000008</v>
      </c>
    </row>
    <row r="21" spans="2:54" x14ac:dyDescent="0.65">
      <c r="B21">
        <v>95</v>
      </c>
      <c r="C21">
        <v>15071.633333333333</v>
      </c>
      <c r="D21">
        <v>95</v>
      </c>
      <c r="E21">
        <v>11279.69</v>
      </c>
      <c r="F21">
        <v>95</v>
      </c>
      <c r="G21">
        <v>5982.7412499999991</v>
      </c>
      <c r="H21">
        <v>95</v>
      </c>
      <c r="I21">
        <v>15311.843333333332</v>
      </c>
      <c r="J21">
        <v>95</v>
      </c>
      <c r="K21">
        <v>14887.11</v>
      </c>
      <c r="L21">
        <v>95</v>
      </c>
      <c r="M21">
        <v>6640.8433333333332</v>
      </c>
      <c r="N21">
        <v>95</v>
      </c>
      <c r="O21">
        <v>11070.970000000001</v>
      </c>
      <c r="P21">
        <v>95</v>
      </c>
      <c r="Q21">
        <v>22740.733333333334</v>
      </c>
      <c r="R21">
        <v>95</v>
      </c>
      <c r="S21">
        <v>9812.7999999999993</v>
      </c>
      <c r="T21">
        <v>95</v>
      </c>
      <c r="U21">
        <v>9514</v>
      </c>
      <c r="V21">
        <v>95</v>
      </c>
      <c r="W21">
        <v>14763.36</v>
      </c>
      <c r="X21">
        <v>95</v>
      </c>
      <c r="Y21">
        <v>20326.169999999998</v>
      </c>
      <c r="Z21">
        <v>95</v>
      </c>
      <c r="AA21">
        <v>16184.115000000002</v>
      </c>
      <c r="AB21">
        <v>95</v>
      </c>
      <c r="AC21">
        <v>8278.5359999999982</v>
      </c>
      <c r="AD21">
        <v>95</v>
      </c>
      <c r="AE21">
        <v>6455.5024999999996</v>
      </c>
      <c r="AF21">
        <v>95</v>
      </c>
      <c r="AG21">
        <v>9959.7849999999999</v>
      </c>
      <c r="AH21">
        <v>95</v>
      </c>
      <c r="AI21">
        <v>17871.906666666666</v>
      </c>
      <c r="AJ21">
        <v>95</v>
      </c>
      <c r="AK21">
        <v>10343.066666666668</v>
      </c>
      <c r="AL21">
        <v>95</v>
      </c>
      <c r="AM21">
        <v>19531.095000000001</v>
      </c>
      <c r="AN21">
        <v>95</v>
      </c>
      <c r="AO21">
        <v>8280.3333333333339</v>
      </c>
      <c r="AP21">
        <v>95</v>
      </c>
      <c r="AQ21">
        <v>9554.4533333333329</v>
      </c>
      <c r="AR21">
        <v>95</v>
      </c>
      <c r="AS21">
        <v>6291.6175000000003</v>
      </c>
      <c r="AT21">
        <v>95</v>
      </c>
      <c r="AU21">
        <v>8090.836666666667</v>
      </c>
      <c r="AV21">
        <v>95</v>
      </c>
      <c r="AW21">
        <v>9953.1366666666672</v>
      </c>
    </row>
    <row r="22" spans="2:54" x14ac:dyDescent="0.65">
      <c r="B22">
        <v>100</v>
      </c>
      <c r="C22">
        <v>16464.605</v>
      </c>
      <c r="D22">
        <v>100</v>
      </c>
      <c r="E22">
        <v>12159.106666666667</v>
      </c>
      <c r="F22">
        <v>100</v>
      </c>
      <c r="G22">
        <v>5680.9612500000012</v>
      </c>
      <c r="H22">
        <v>100</v>
      </c>
      <c r="I22">
        <v>17648.18</v>
      </c>
      <c r="J22">
        <v>100</v>
      </c>
      <c r="K22">
        <v>16169.953333333333</v>
      </c>
      <c r="L22">
        <v>100</v>
      </c>
      <c r="M22">
        <v>6655.4900000000007</v>
      </c>
      <c r="N22">
        <v>100</v>
      </c>
      <c r="O22">
        <v>14112.63</v>
      </c>
      <c r="P22">
        <v>100</v>
      </c>
      <c r="Q22">
        <v>23444.833333333332</v>
      </c>
      <c r="R22">
        <v>100</v>
      </c>
      <c r="S22">
        <v>9155.2000000000007</v>
      </c>
      <c r="T22">
        <v>100</v>
      </c>
      <c r="U22">
        <v>8622.7733333333326</v>
      </c>
      <c r="V22">
        <v>100</v>
      </c>
      <c r="W22">
        <v>17015.466666666667</v>
      </c>
      <c r="X22">
        <v>100</v>
      </c>
      <c r="Y22">
        <v>21825.876666666667</v>
      </c>
      <c r="Z22">
        <v>100</v>
      </c>
      <c r="AA22">
        <v>13920.033333333333</v>
      </c>
      <c r="AB22">
        <v>100</v>
      </c>
      <c r="AC22">
        <v>9139.9766666666674</v>
      </c>
      <c r="AD22">
        <v>100</v>
      </c>
      <c r="AE22">
        <v>8602.9937500000015</v>
      </c>
      <c r="AF22">
        <v>100</v>
      </c>
      <c r="AG22">
        <v>11227.894</v>
      </c>
      <c r="AH22">
        <v>100</v>
      </c>
      <c r="AI22">
        <v>18925.553333333333</v>
      </c>
      <c r="AJ22">
        <v>100</v>
      </c>
      <c r="AK22">
        <v>10146.342499999999</v>
      </c>
      <c r="AL22">
        <v>100</v>
      </c>
      <c r="AM22">
        <v>17738.126666666667</v>
      </c>
      <c r="AN22">
        <v>100</v>
      </c>
      <c r="AO22">
        <v>10318.436666666666</v>
      </c>
      <c r="AP22">
        <v>100</v>
      </c>
      <c r="AQ22">
        <v>10398.133333333333</v>
      </c>
      <c r="AR22">
        <v>100</v>
      </c>
      <c r="AS22">
        <v>7819.4979999999996</v>
      </c>
      <c r="AT22">
        <v>100</v>
      </c>
      <c r="AU22">
        <v>7885.6774999999998</v>
      </c>
      <c r="AV22">
        <v>100</v>
      </c>
      <c r="AW22">
        <v>11244.39</v>
      </c>
    </row>
    <row r="24" spans="2:54" x14ac:dyDescent="0.65">
      <c r="B24">
        <v>0</v>
      </c>
      <c r="D24">
        <v>0</v>
      </c>
      <c r="F24">
        <v>0</v>
      </c>
      <c r="H24">
        <v>0</v>
      </c>
      <c r="J24">
        <v>0</v>
      </c>
      <c r="L24">
        <v>0</v>
      </c>
      <c r="N24">
        <v>0</v>
      </c>
      <c r="P24">
        <v>0</v>
      </c>
      <c r="R24">
        <v>0</v>
      </c>
      <c r="T24">
        <v>0</v>
      </c>
      <c r="V24">
        <v>0</v>
      </c>
      <c r="X24">
        <v>0</v>
      </c>
      <c r="Z24">
        <v>0</v>
      </c>
      <c r="AB24">
        <v>0</v>
      </c>
      <c r="AD24">
        <v>0</v>
      </c>
      <c r="AF24">
        <v>0</v>
      </c>
      <c r="AH24">
        <v>0</v>
      </c>
      <c r="AJ24">
        <v>0</v>
      </c>
      <c r="AL24">
        <v>0</v>
      </c>
      <c r="AN24">
        <v>0</v>
      </c>
      <c r="AP24">
        <v>0</v>
      </c>
      <c r="AR24">
        <v>0</v>
      </c>
      <c r="AT24">
        <v>0</v>
      </c>
      <c r="AV24">
        <v>0</v>
      </c>
      <c r="AZ24" t="s">
        <v>8</v>
      </c>
      <c r="BA24" t="s">
        <v>9</v>
      </c>
      <c r="BB24" t="s">
        <v>10</v>
      </c>
    </row>
    <row r="25" spans="2:54" x14ac:dyDescent="0.65">
      <c r="B25">
        <v>5</v>
      </c>
      <c r="C25">
        <v>1</v>
      </c>
      <c r="D25">
        <v>5</v>
      </c>
      <c r="E25">
        <v>1</v>
      </c>
      <c r="F25">
        <v>5</v>
      </c>
      <c r="G25">
        <v>1</v>
      </c>
      <c r="H25">
        <v>5</v>
      </c>
      <c r="I25">
        <v>1</v>
      </c>
      <c r="J25">
        <v>5</v>
      </c>
      <c r="K25">
        <v>1</v>
      </c>
      <c r="L25">
        <v>5</v>
      </c>
      <c r="M25">
        <v>1</v>
      </c>
      <c r="N25">
        <v>5</v>
      </c>
      <c r="O25">
        <v>1</v>
      </c>
      <c r="P25">
        <v>5</v>
      </c>
      <c r="Q25">
        <v>1</v>
      </c>
      <c r="R25">
        <v>5</v>
      </c>
      <c r="S25">
        <v>1</v>
      </c>
      <c r="T25">
        <v>5</v>
      </c>
      <c r="U25">
        <v>1</v>
      </c>
      <c r="V25">
        <v>5</v>
      </c>
      <c r="W25">
        <v>1</v>
      </c>
      <c r="X25">
        <v>5</v>
      </c>
      <c r="Y25">
        <v>1</v>
      </c>
      <c r="Z25">
        <v>5</v>
      </c>
      <c r="AA25">
        <v>1</v>
      </c>
      <c r="AB25">
        <v>5</v>
      </c>
      <c r="AC25">
        <v>1</v>
      </c>
      <c r="AD25">
        <v>5</v>
      </c>
      <c r="AE25">
        <v>1</v>
      </c>
      <c r="AF25">
        <v>5</v>
      </c>
      <c r="AG25">
        <v>1</v>
      </c>
      <c r="AH25">
        <v>5</v>
      </c>
      <c r="AI25">
        <v>1</v>
      </c>
      <c r="AJ25">
        <v>5</v>
      </c>
      <c r="AK25">
        <v>1</v>
      </c>
      <c r="AL25">
        <v>5</v>
      </c>
      <c r="AM25">
        <v>1</v>
      </c>
      <c r="AN25">
        <v>5</v>
      </c>
      <c r="AO25">
        <v>1</v>
      </c>
      <c r="AP25">
        <v>5</v>
      </c>
      <c r="AQ25">
        <v>1</v>
      </c>
      <c r="AR25">
        <v>5</v>
      </c>
      <c r="AS25">
        <v>1</v>
      </c>
      <c r="AT25">
        <v>5</v>
      </c>
      <c r="AU25">
        <v>1</v>
      </c>
      <c r="AV25">
        <v>5</v>
      </c>
      <c r="AW25">
        <v>1</v>
      </c>
      <c r="AY25" s="2" t="s">
        <v>3</v>
      </c>
      <c r="AZ25" s="2">
        <f>AVERAGE(C25,E25,G25,I25,K25,M25,O25,Q25,S25,U25,W25,Y25,AA25,AC25,AE25,AG25,AI25,AK25,AM25,AO25,AQ25,AS25,AU25,AW25)</f>
        <v>1</v>
      </c>
      <c r="BA25" s="2">
        <f>_xlfn.STDEV.P(C25,E25,G25,I25,K25,M25,O25,Q25,S25,U25,W25,Y25,AA25,AC25,AE25,AG25,AI25,AK25,AM25,AO25,AQ25,AS25,AU25,AW25)</f>
        <v>0</v>
      </c>
      <c r="BB25" s="2">
        <f>BA25/(SQRT(24))</f>
        <v>0</v>
      </c>
    </row>
    <row r="26" spans="2:54" x14ac:dyDescent="0.65">
      <c r="B26">
        <v>10</v>
      </c>
      <c r="C26">
        <f>C4/C$3</f>
        <v>0.90247975763185073</v>
      </c>
      <c r="D26">
        <v>10</v>
      </c>
      <c r="E26">
        <f>E4/E$3</f>
        <v>0.81952086354334674</v>
      </c>
      <c r="F26">
        <v>10</v>
      </c>
      <c r="G26">
        <f>G4/G$3</f>
        <v>0.7111416536455909</v>
      </c>
      <c r="H26">
        <v>10</v>
      </c>
      <c r="I26">
        <f>I4/I$3</f>
        <v>0.85449102925744203</v>
      </c>
      <c r="J26">
        <v>10</v>
      </c>
      <c r="K26">
        <f>K4/K$3</f>
        <v>0.96338777209954218</v>
      </c>
      <c r="L26">
        <v>10</v>
      </c>
      <c r="M26">
        <f>M4/M$3</f>
        <v>0.69493018336816248</v>
      </c>
      <c r="N26">
        <v>10</v>
      </c>
      <c r="O26">
        <f>O4/O$3</f>
        <v>0.87750031326638389</v>
      </c>
      <c r="P26">
        <v>10</v>
      </c>
      <c r="Q26">
        <f>Q4/Q$3</f>
        <v>0.91738385545177326</v>
      </c>
      <c r="R26">
        <v>10</v>
      </c>
      <c r="S26">
        <f>S4/S$3</f>
        <v>0.82454263010968676</v>
      </c>
      <c r="T26">
        <v>10</v>
      </c>
      <c r="U26">
        <f>U4/U$3</f>
        <v>0.81428466123218024</v>
      </c>
      <c r="V26">
        <v>10</v>
      </c>
      <c r="W26">
        <f>W4/W$3</f>
        <v>0.84881422924901184</v>
      </c>
      <c r="X26">
        <v>10</v>
      </c>
      <c r="Y26">
        <f>Y4/Y$3</f>
        <v>0.86576854785602908</v>
      </c>
      <c r="Z26">
        <v>10</v>
      </c>
      <c r="AA26">
        <f>AA4/AA$3</f>
        <v>1.1784482179589866</v>
      </c>
      <c r="AB26">
        <v>10</v>
      </c>
      <c r="AC26">
        <f>AC4/AC$3</f>
        <v>0.80689249522443762</v>
      </c>
      <c r="AD26">
        <v>10</v>
      </c>
      <c r="AE26">
        <f>AE4/AE$3</f>
        <v>0.73177883562295021</v>
      </c>
      <c r="AF26">
        <v>10</v>
      </c>
      <c r="AG26">
        <f>AG4/AG$3</f>
        <v>0.8978530479266601</v>
      </c>
      <c r="AH26">
        <v>10</v>
      </c>
      <c r="AI26">
        <f>AI4/AI$3</f>
        <v>0.97743419336712911</v>
      </c>
      <c r="AJ26">
        <v>10</v>
      </c>
      <c r="AK26">
        <f>AK4/AK$3</f>
        <v>0.9154493724351197</v>
      </c>
      <c r="AL26">
        <v>10</v>
      </c>
      <c r="AM26">
        <f>AM4/AM$3</f>
        <v>0.90852442176044346</v>
      </c>
      <c r="AN26">
        <v>10</v>
      </c>
      <c r="AO26">
        <f>AO4/AO$3</f>
        <v>0.87161449173408378</v>
      </c>
      <c r="AP26">
        <v>10</v>
      </c>
      <c r="AQ26">
        <f>AQ4/AQ$3</f>
        <v>1.0135645840500347</v>
      </c>
      <c r="AR26">
        <v>10</v>
      </c>
      <c r="AS26">
        <f>AS4/AS$3</f>
        <v>0.96965766472094428</v>
      </c>
      <c r="AT26">
        <v>10</v>
      </c>
      <c r="AU26">
        <f>AU4/AU$3</f>
        <v>1.0734034929416281</v>
      </c>
      <c r="AV26">
        <v>10</v>
      </c>
      <c r="AW26">
        <f>AW4/AW$3</f>
        <v>0.81932493721204425</v>
      </c>
      <c r="AY26" s="2"/>
      <c r="AZ26" s="2">
        <f t="shared" ref="AZ26:AZ44" si="0">AVERAGE(C26,E26,G26,I26,K26,M26,O26,Q26,S26,U26,W26,Y26,AA26,AC26,AE26,AG26,AI26,AK26,AM26,AO26,AQ26,AS26,AU26,AW26)</f>
        <v>0.88575796881939439</v>
      </c>
      <c r="BA26" s="2">
        <f t="shared" ref="BA26:BA44" si="1">_xlfn.STDEV.P(C26,E26,G26,I26,K26,M26,O26,Q26,S26,U26,W26,Y26,AA26,AC26,AE26,AG26,AI26,AK26,AM26,AO26,AQ26,AS26,AU26,AW26)</f>
        <v>0.10782145420965474</v>
      </c>
      <c r="BB26" s="2">
        <f t="shared" ref="BB26:BB44" si="2">BA26/(SQRT(24))</f>
        <v>2.2008962178209617E-2</v>
      </c>
    </row>
    <row r="27" spans="2:54" x14ac:dyDescent="0.65">
      <c r="B27">
        <v>15</v>
      </c>
      <c r="C27">
        <f t="shared" ref="C27:E44" si="3">C5/C$3</f>
        <v>0.96494939547687264</v>
      </c>
      <c r="D27">
        <v>15</v>
      </c>
      <c r="E27">
        <f t="shared" si="3"/>
        <v>0.83574862859715637</v>
      </c>
      <c r="F27">
        <v>15</v>
      </c>
      <c r="G27">
        <f t="shared" ref="G27" si="4">G5/G$3</f>
        <v>0.77142421172638342</v>
      </c>
      <c r="H27">
        <v>15</v>
      </c>
      <c r="I27">
        <f t="shared" ref="I27" si="5">I5/I$3</f>
        <v>0.67959491009685835</v>
      </c>
      <c r="J27">
        <v>15</v>
      </c>
      <c r="K27">
        <f t="shared" ref="K27" si="6">K5/K$3</f>
        <v>1.0783239940740497</v>
      </c>
      <c r="L27">
        <v>15</v>
      </c>
      <c r="M27">
        <f t="shared" ref="M27" si="7">M5/M$3</f>
        <v>0.61019665987921734</v>
      </c>
      <c r="N27">
        <v>15</v>
      </c>
      <c r="O27">
        <f t="shared" ref="O27:O44" si="8">O5/O$3</f>
        <v>1.0084049026533317</v>
      </c>
      <c r="P27">
        <v>15</v>
      </c>
      <c r="Q27">
        <f t="shared" ref="Q27:Q44" si="9">Q5/Q$3</f>
        <v>0.96784216817335733</v>
      </c>
      <c r="R27">
        <v>15</v>
      </c>
      <c r="S27">
        <f t="shared" ref="S27" si="10">S5/S$3</f>
        <v>0.86541569440165489</v>
      </c>
      <c r="T27">
        <v>15</v>
      </c>
      <c r="U27">
        <f t="shared" ref="U27" si="11">U5/U$3</f>
        <v>0.7135450666333939</v>
      </c>
      <c r="V27">
        <v>15</v>
      </c>
      <c r="W27">
        <f t="shared" ref="W27:W44" si="12">W5/W$3</f>
        <v>0.74572211585968384</v>
      </c>
      <c r="X27">
        <v>15</v>
      </c>
      <c r="Y27">
        <f t="shared" ref="Y27:Y44" si="13">Y5/Y$3</f>
        <v>0.85111887485506665</v>
      </c>
      <c r="Z27">
        <v>15</v>
      </c>
      <c r="AA27">
        <f t="shared" ref="AA27" si="14">AA5/AA$3</f>
        <v>1.0542917950240394</v>
      </c>
      <c r="AB27">
        <v>15</v>
      </c>
      <c r="AC27">
        <f t="shared" ref="AC27" si="15">AC5/AC$3</f>
        <v>0.92023550105594565</v>
      </c>
      <c r="AD27">
        <v>15</v>
      </c>
      <c r="AE27">
        <f t="shared" ref="AE27:AE44" si="16">AE5/AE$3</f>
        <v>0.93427747131818861</v>
      </c>
      <c r="AF27">
        <v>15</v>
      </c>
      <c r="AG27">
        <f t="shared" ref="AG27:AG44" si="17">AG5/AG$3</f>
        <v>1.0480486849689512</v>
      </c>
      <c r="AH27">
        <v>15</v>
      </c>
      <c r="AI27">
        <f t="shared" ref="AI27" si="18">AI5/AI$3</f>
        <v>1.0454059150016271</v>
      </c>
      <c r="AJ27">
        <v>15</v>
      </c>
      <c r="AK27">
        <f t="shared" ref="AK27" si="19">AK5/AK$3</f>
        <v>0.87978454482213742</v>
      </c>
      <c r="AL27">
        <v>15</v>
      </c>
      <c r="AM27">
        <f t="shared" ref="AM27:AM44" si="20">AM5/AM$3</f>
        <v>0.90676075784615306</v>
      </c>
      <c r="AN27">
        <v>15</v>
      </c>
      <c r="AO27">
        <f t="shared" ref="AO27:AO44" si="21">AO5/AO$3</f>
        <v>0.68325712275765038</v>
      </c>
      <c r="AP27">
        <v>15</v>
      </c>
      <c r="AQ27">
        <f t="shared" ref="AQ27" si="22">AQ5/AQ$3</f>
        <v>1.0347067195449644</v>
      </c>
      <c r="AR27">
        <v>15</v>
      </c>
      <c r="AS27">
        <f t="shared" ref="AS27" si="23">AS5/AS$3</f>
        <v>0.79446456680509303</v>
      </c>
      <c r="AT27">
        <v>15</v>
      </c>
      <c r="AU27">
        <f t="shared" ref="AU27:AU44" si="24">AU5/AU$3</f>
        <v>1.2064222497016317</v>
      </c>
      <c r="AV27">
        <v>15</v>
      </c>
      <c r="AW27">
        <f t="shared" ref="AW27:AW44" si="25">AW5/AW$3</f>
        <v>0.68022682523530098</v>
      </c>
      <c r="AZ27" s="2">
        <f t="shared" si="0"/>
        <v>0.88667369902119597</v>
      </c>
      <c r="BA27" s="2">
        <f t="shared" si="1"/>
        <v>0.15149928146977309</v>
      </c>
      <c r="BB27" s="2">
        <f t="shared" si="2"/>
        <v>3.0924661333269234E-2</v>
      </c>
    </row>
    <row r="28" spans="2:54" x14ac:dyDescent="0.65">
      <c r="B28">
        <v>20</v>
      </c>
      <c r="C28">
        <f t="shared" si="3"/>
        <v>0.90636447403376708</v>
      </c>
      <c r="D28">
        <v>20</v>
      </c>
      <c r="E28">
        <f t="shared" si="3"/>
        <v>0.87018390274973245</v>
      </c>
      <c r="F28">
        <v>20</v>
      </c>
      <c r="G28">
        <f t="shared" ref="G28" si="26">G6/G$3</f>
        <v>0.61766318147937738</v>
      </c>
      <c r="H28">
        <v>20</v>
      </c>
      <c r="I28">
        <f t="shared" ref="I28" si="27">I6/I$3</f>
        <v>0.750459310416979</v>
      </c>
      <c r="J28">
        <v>20</v>
      </c>
      <c r="K28">
        <f t="shared" ref="K28" si="28">K6/K$3</f>
        <v>1.026508885251866</v>
      </c>
      <c r="L28">
        <v>20</v>
      </c>
      <c r="M28">
        <f t="shared" ref="M28" si="29">M6/M$3</f>
        <v>0.61890199850693939</v>
      </c>
      <c r="N28">
        <v>20</v>
      </c>
      <c r="O28">
        <f t="shared" si="8"/>
        <v>1.1368176817186</v>
      </c>
      <c r="P28">
        <v>20</v>
      </c>
      <c r="Q28">
        <f t="shared" si="9"/>
        <v>1.0989789333535509</v>
      </c>
      <c r="R28">
        <v>20</v>
      </c>
      <c r="S28">
        <f t="shared" ref="S28" si="30">S6/S$3</f>
        <v>0.93869695660207686</v>
      </c>
      <c r="T28">
        <v>20</v>
      </c>
      <c r="U28">
        <f t="shared" ref="U28" si="31">U6/U$3</f>
        <v>0.71950603424569926</v>
      </c>
      <c r="V28">
        <v>20</v>
      </c>
      <c r="W28">
        <f t="shared" si="12"/>
        <v>0.6725140501482213</v>
      </c>
      <c r="X28">
        <v>20</v>
      </c>
      <c r="Y28">
        <f t="shared" si="13"/>
        <v>0.8129141101168873</v>
      </c>
      <c r="Z28">
        <v>20</v>
      </c>
      <c r="AA28">
        <f t="shared" ref="AA28" si="32">AA6/AA$3</f>
        <v>0.95321707322665938</v>
      </c>
      <c r="AB28">
        <v>20</v>
      </c>
      <c r="AC28">
        <f t="shared" ref="AC28" si="33">AC6/AC$3</f>
        <v>0.86379591402306832</v>
      </c>
      <c r="AD28">
        <v>20</v>
      </c>
      <c r="AE28">
        <f t="shared" si="16"/>
        <v>0.7869759048911007</v>
      </c>
      <c r="AF28">
        <v>20</v>
      </c>
      <c r="AG28">
        <f t="shared" si="17"/>
        <v>0.98332918305529793</v>
      </c>
      <c r="AH28">
        <v>20</v>
      </c>
      <c r="AI28">
        <f t="shared" ref="AI28" si="34">AI6/AI$3</f>
        <v>1.0237661485439269</v>
      </c>
      <c r="AJ28">
        <v>20</v>
      </c>
      <c r="AK28">
        <f t="shared" ref="AK28" si="35">AK6/AK$3</f>
        <v>0.79231616594627419</v>
      </c>
      <c r="AL28">
        <v>20</v>
      </c>
      <c r="AM28">
        <f t="shared" si="20"/>
        <v>0.85806088227439492</v>
      </c>
      <c r="AN28">
        <v>20</v>
      </c>
      <c r="AO28">
        <f t="shared" si="21"/>
        <v>0.58166131727048898</v>
      </c>
      <c r="AP28">
        <v>20</v>
      </c>
      <c r="AQ28">
        <f t="shared" ref="AQ28" si="36">AQ6/AQ$3</f>
        <v>1.1063758757409636</v>
      </c>
      <c r="AR28">
        <v>20</v>
      </c>
      <c r="AS28">
        <f t="shared" ref="AS28" si="37">AS6/AS$3</f>
        <v>0.76692515047338383</v>
      </c>
      <c r="AT28">
        <v>20</v>
      </c>
      <c r="AU28">
        <f t="shared" si="24"/>
        <v>1.0681441969005125</v>
      </c>
      <c r="AV28">
        <v>20</v>
      </c>
      <c r="AW28">
        <f t="shared" si="25"/>
        <v>0.60444991694514594</v>
      </c>
      <c r="AZ28" s="2">
        <f t="shared" si="0"/>
        <v>0.85660530199645468</v>
      </c>
      <c r="BA28" s="2">
        <f t="shared" si="1"/>
        <v>0.16729617747979725</v>
      </c>
      <c r="BB28" s="2">
        <f t="shared" si="2"/>
        <v>3.4149189228633123E-2</v>
      </c>
    </row>
    <row r="29" spans="2:54" x14ac:dyDescent="0.65">
      <c r="B29">
        <v>25</v>
      </c>
      <c r="C29">
        <f t="shared" si="3"/>
        <v>0.91269671826043974</v>
      </c>
      <c r="D29">
        <v>25</v>
      </c>
      <c r="E29">
        <f t="shared" si="3"/>
        <v>0.68535320681643308</v>
      </c>
      <c r="F29">
        <v>25</v>
      </c>
      <c r="G29">
        <f t="shared" ref="G29" si="38">G7/G$3</f>
        <v>0.52674963226355187</v>
      </c>
      <c r="H29">
        <v>25</v>
      </c>
      <c r="I29">
        <f t="shared" ref="I29" si="39">I7/I$3</f>
        <v>0.7222866701943037</v>
      </c>
      <c r="J29">
        <v>25</v>
      </c>
      <c r="K29">
        <f t="shared" ref="K29" si="40">K7/K$3</f>
        <v>0.99923839018932548</v>
      </c>
      <c r="L29">
        <v>25</v>
      </c>
      <c r="M29">
        <f t="shared" ref="M29" si="41">M7/M$3</f>
        <v>0.50309365208479939</v>
      </c>
      <c r="N29">
        <v>25</v>
      </c>
      <c r="O29">
        <f t="shared" si="8"/>
        <v>1.0667859144417868</v>
      </c>
      <c r="P29">
        <v>25</v>
      </c>
      <c r="Q29">
        <f t="shared" si="9"/>
        <v>1.0040326465085636</v>
      </c>
      <c r="R29">
        <v>25</v>
      </c>
      <c r="S29">
        <f t="shared" ref="S29" si="42">S7/S$3</f>
        <v>0.79941384441384722</v>
      </c>
      <c r="T29">
        <v>25</v>
      </c>
      <c r="U29">
        <f t="shared" ref="U29" si="43">U7/U$3</f>
        <v>0.69746091864407145</v>
      </c>
      <c r="V29">
        <v>25</v>
      </c>
      <c r="W29">
        <f t="shared" si="12"/>
        <v>0.53451596467391305</v>
      </c>
      <c r="X29">
        <v>25</v>
      </c>
      <c r="Y29">
        <f t="shared" si="13"/>
        <v>0.80521170044949786</v>
      </c>
      <c r="Z29">
        <v>25</v>
      </c>
      <c r="AA29">
        <f t="shared" ref="AA29" si="44">AA7/AA$3</f>
        <v>0.92728602612067901</v>
      </c>
      <c r="AB29">
        <v>25</v>
      </c>
      <c r="AC29">
        <f t="shared" ref="AC29" si="45">AC7/AC$3</f>
        <v>0.70600372942026635</v>
      </c>
      <c r="AD29">
        <v>25</v>
      </c>
      <c r="AE29">
        <f t="shared" si="16"/>
        <v>0.74812452594859491</v>
      </c>
      <c r="AF29">
        <v>25</v>
      </c>
      <c r="AG29">
        <f t="shared" si="17"/>
        <v>0.82970321979894557</v>
      </c>
      <c r="AH29">
        <v>25</v>
      </c>
      <c r="AI29">
        <f t="shared" ref="AI29" si="46">AI7/AI$3</f>
        <v>1.0129070305367727</v>
      </c>
      <c r="AJ29">
        <v>25</v>
      </c>
      <c r="AK29">
        <f t="shared" ref="AK29" si="47">AK7/AK$3</f>
        <v>0.74357190176779364</v>
      </c>
      <c r="AL29">
        <v>25</v>
      </c>
      <c r="AM29">
        <f t="shared" si="20"/>
        <v>0.80426508210744396</v>
      </c>
      <c r="AN29">
        <v>25</v>
      </c>
      <c r="AO29">
        <f t="shared" si="21"/>
        <v>0.63786504132958144</v>
      </c>
      <c r="AP29">
        <v>25</v>
      </c>
      <c r="AQ29">
        <f t="shared" ref="AQ29" si="48">AQ7/AQ$3</f>
        <v>0.99296453550048958</v>
      </c>
      <c r="AR29">
        <v>25</v>
      </c>
      <c r="AS29">
        <f t="shared" ref="AS29" si="49">AS7/AS$3</f>
        <v>0.74740611393928236</v>
      </c>
      <c r="AT29">
        <v>25</v>
      </c>
      <c r="AU29">
        <f t="shared" si="24"/>
        <v>1.0117597504906328</v>
      </c>
      <c r="AV29">
        <v>25</v>
      </c>
      <c r="AW29">
        <f t="shared" si="25"/>
        <v>0.60569037730813957</v>
      </c>
      <c r="AZ29" s="2">
        <f t="shared" si="0"/>
        <v>0.79268277471704829</v>
      </c>
      <c r="BA29" s="2">
        <f t="shared" si="1"/>
        <v>0.16494584454411854</v>
      </c>
      <c r="BB29" s="2">
        <f t="shared" si="2"/>
        <v>3.3669429527127252E-2</v>
      </c>
    </row>
    <row r="30" spans="2:54" x14ac:dyDescent="0.65">
      <c r="B30">
        <v>30</v>
      </c>
      <c r="C30">
        <f t="shared" si="3"/>
        <v>0.94330586906650182</v>
      </c>
      <c r="D30">
        <v>30</v>
      </c>
      <c r="E30">
        <f t="shared" si="3"/>
        <v>0.78523880403733781</v>
      </c>
      <c r="F30">
        <v>30</v>
      </c>
      <c r="G30">
        <f t="shared" ref="G30" si="50">G8/G$3</f>
        <v>0.51667613519702371</v>
      </c>
      <c r="H30">
        <v>30</v>
      </c>
      <c r="I30">
        <f t="shared" ref="I30" si="51">I8/I$3</f>
        <v>0.62746713657541442</v>
      </c>
      <c r="J30">
        <v>30</v>
      </c>
      <c r="K30">
        <f t="shared" ref="K30" si="52">K8/K$3</f>
        <v>1.0238974731834878</v>
      </c>
      <c r="L30">
        <v>30</v>
      </c>
      <c r="M30">
        <f t="shared" ref="M30" si="53">M8/M$3</f>
        <v>0.46317259631979324</v>
      </c>
      <c r="N30">
        <v>30</v>
      </c>
      <c r="O30">
        <f t="shared" si="8"/>
        <v>0.86262325827333075</v>
      </c>
      <c r="P30">
        <v>30</v>
      </c>
      <c r="Q30">
        <f t="shared" si="9"/>
        <v>0.93251719564109359</v>
      </c>
      <c r="R30">
        <v>30</v>
      </c>
      <c r="S30">
        <f t="shared" ref="S30" si="54">S8/S$3</f>
        <v>0.82212834248882227</v>
      </c>
      <c r="T30">
        <v>30</v>
      </c>
      <c r="U30">
        <f t="shared" ref="U30" si="55">U8/U$3</f>
        <v>0.70308991299686641</v>
      </c>
      <c r="V30">
        <v>30</v>
      </c>
      <c r="W30">
        <f t="shared" si="12"/>
        <v>0.50296859560276685</v>
      </c>
      <c r="X30">
        <v>30</v>
      </c>
      <c r="Y30">
        <f t="shared" si="13"/>
        <v>0.81171068636030486</v>
      </c>
      <c r="Z30">
        <v>30</v>
      </c>
      <c r="AA30">
        <f t="shared" ref="AA30" si="56">AA8/AA$3</f>
        <v>0.8879257252424072</v>
      </c>
      <c r="AB30">
        <v>30</v>
      </c>
      <c r="AC30">
        <f t="shared" ref="AC30" si="57">AC8/AC$3</f>
        <v>0.63299927736355344</v>
      </c>
      <c r="AD30">
        <v>30</v>
      </c>
      <c r="AE30">
        <f t="shared" si="16"/>
        <v>0.58155642148829223</v>
      </c>
      <c r="AF30">
        <v>30</v>
      </c>
      <c r="AG30">
        <f t="shared" si="17"/>
        <v>0.86001791021579899</v>
      </c>
      <c r="AH30">
        <v>30</v>
      </c>
      <c r="AI30">
        <f t="shared" ref="AI30" si="58">AI8/AI$3</f>
        <v>0.95988136745038044</v>
      </c>
      <c r="AJ30">
        <v>30</v>
      </c>
      <c r="AK30">
        <f t="shared" ref="AK30" si="59">AK8/AK$3</f>
        <v>0.7527417429642913</v>
      </c>
      <c r="AL30">
        <v>30</v>
      </c>
      <c r="AM30">
        <f t="shared" si="20"/>
        <v>0.76769526003202182</v>
      </c>
      <c r="AN30">
        <v>30</v>
      </c>
      <c r="AO30">
        <f t="shared" si="21"/>
        <v>0.60878693281744645</v>
      </c>
      <c r="AP30">
        <v>30</v>
      </c>
      <c r="AQ30">
        <f t="shared" ref="AQ30" si="60">AQ8/AQ$3</f>
        <v>0.89362660634211921</v>
      </c>
      <c r="AR30">
        <v>30</v>
      </c>
      <c r="AS30">
        <f t="shared" ref="AS30" si="61">AS8/AS$3</f>
        <v>0.61586953439590708</v>
      </c>
      <c r="AT30">
        <v>30</v>
      </c>
      <c r="AU30">
        <f t="shared" si="24"/>
        <v>0.95796957121576232</v>
      </c>
      <c r="AV30">
        <v>30</v>
      </c>
      <c r="AW30">
        <f t="shared" si="25"/>
        <v>0.53212831769916924</v>
      </c>
      <c r="AZ30" s="2">
        <f t="shared" si="0"/>
        <v>0.75191644470707886</v>
      </c>
      <c r="BA30" s="2">
        <f t="shared" si="1"/>
        <v>0.16461293128439197</v>
      </c>
      <c r="BB30" s="2">
        <f t="shared" si="2"/>
        <v>3.3601473892549194E-2</v>
      </c>
    </row>
    <row r="31" spans="2:54" x14ac:dyDescent="0.65">
      <c r="B31">
        <v>35</v>
      </c>
      <c r="C31">
        <f t="shared" si="3"/>
        <v>0.82101279094852886</v>
      </c>
      <c r="D31">
        <v>35</v>
      </c>
      <c r="E31">
        <f t="shared" si="3"/>
        <v>0.7744147727529398</v>
      </c>
      <c r="F31">
        <v>35</v>
      </c>
      <c r="G31">
        <f t="shared" ref="G31" si="62">G9/G$3</f>
        <v>0.45004619047492433</v>
      </c>
      <c r="H31">
        <v>35</v>
      </c>
      <c r="I31">
        <f t="shared" ref="I31" si="63">I9/I$3</f>
        <v>0.62205469307958083</v>
      </c>
      <c r="J31">
        <v>35</v>
      </c>
      <c r="K31">
        <f t="shared" ref="K31" si="64">K9/K$3</f>
        <v>0.99666525698563579</v>
      </c>
      <c r="L31">
        <v>35</v>
      </c>
      <c r="M31">
        <f t="shared" ref="M31" si="65">M9/M$3</f>
        <v>0.4257158930669015</v>
      </c>
      <c r="N31">
        <v>35</v>
      </c>
      <c r="O31">
        <f t="shared" si="8"/>
        <v>0.90171780137947366</v>
      </c>
      <c r="P31">
        <v>35</v>
      </c>
      <c r="Q31">
        <f t="shared" si="9"/>
        <v>0.83614916726031008</v>
      </c>
      <c r="R31">
        <v>35</v>
      </c>
      <c r="S31">
        <f t="shared" ref="S31" si="66">S9/S$3</f>
        <v>0.92995114016435765</v>
      </c>
      <c r="T31">
        <v>35</v>
      </c>
      <c r="U31">
        <f t="shared" ref="U31" si="67">U9/U$3</f>
        <v>0.67768080169886658</v>
      </c>
      <c r="V31">
        <v>35</v>
      </c>
      <c r="W31">
        <f t="shared" si="12"/>
        <v>0.48239053236166007</v>
      </c>
      <c r="X31">
        <v>35</v>
      </c>
      <c r="Y31">
        <f t="shared" si="13"/>
        <v>0.8303405913162496</v>
      </c>
      <c r="Z31">
        <v>35</v>
      </c>
      <c r="AA31">
        <f t="shared" ref="AA31" si="68">AA9/AA$3</f>
        <v>0.90555934458244813</v>
      </c>
      <c r="AB31">
        <v>35</v>
      </c>
      <c r="AC31">
        <f t="shared" ref="AC31" si="69">AC9/AC$3</f>
        <v>0.58790212407499731</v>
      </c>
      <c r="AD31">
        <v>35</v>
      </c>
      <c r="AE31">
        <f t="shared" si="16"/>
        <v>0.52480280927417311</v>
      </c>
      <c r="AF31">
        <v>35</v>
      </c>
      <c r="AG31">
        <f t="shared" si="17"/>
        <v>0.94152699766900072</v>
      </c>
      <c r="AH31">
        <v>35</v>
      </c>
      <c r="AI31">
        <f t="shared" ref="AI31" si="70">AI9/AI$3</f>
        <v>0.8942524870748898</v>
      </c>
      <c r="AJ31">
        <v>35</v>
      </c>
      <c r="AK31">
        <f t="shared" ref="AK31" si="71">AK9/AK$3</f>
        <v>0.760484287478568</v>
      </c>
      <c r="AL31">
        <v>35</v>
      </c>
      <c r="AM31">
        <f t="shared" si="20"/>
        <v>0.6571056619173602</v>
      </c>
      <c r="AN31">
        <v>35</v>
      </c>
      <c r="AO31">
        <f t="shared" si="21"/>
        <v>0.5784107896588111</v>
      </c>
      <c r="AP31">
        <v>35</v>
      </c>
      <c r="AQ31">
        <f t="shared" ref="AQ31" si="72">AQ9/AQ$3</f>
        <v>0.83585239945453738</v>
      </c>
      <c r="AR31">
        <v>35</v>
      </c>
      <c r="AS31">
        <f t="shared" ref="AS31" si="73">AS9/AS$3</f>
        <v>0.62232119811591702</v>
      </c>
      <c r="AT31">
        <v>35</v>
      </c>
      <c r="AU31">
        <f t="shared" si="24"/>
        <v>0.95824642855559949</v>
      </c>
      <c r="AV31">
        <v>35</v>
      </c>
      <c r="AW31">
        <f t="shared" si="25"/>
        <v>0.50298057469038171</v>
      </c>
      <c r="AZ31" s="2">
        <f t="shared" si="0"/>
        <v>0.72989936391817134</v>
      </c>
      <c r="BA31" s="2">
        <f t="shared" si="1"/>
        <v>0.17551466536354066</v>
      </c>
      <c r="BB31" s="2">
        <f t="shared" si="2"/>
        <v>3.5826781043001237E-2</v>
      </c>
    </row>
    <row r="32" spans="2:54" x14ac:dyDescent="0.65">
      <c r="B32">
        <v>40</v>
      </c>
      <c r="C32">
        <f t="shared" si="3"/>
        <v>0.72058963034833168</v>
      </c>
      <c r="D32">
        <v>40</v>
      </c>
      <c r="E32">
        <f t="shared" si="3"/>
        <v>0.83910241062729929</v>
      </c>
      <c r="F32">
        <v>40</v>
      </c>
      <c r="G32">
        <f t="shared" ref="G32" si="74">G10/G$3</f>
        <v>0.44641077704875504</v>
      </c>
      <c r="H32">
        <v>40</v>
      </c>
      <c r="I32">
        <f t="shared" ref="I32" si="75">I10/I$3</f>
        <v>0.67048254015474407</v>
      </c>
      <c r="J32">
        <v>40</v>
      </c>
      <c r="K32">
        <f t="shared" ref="K32" si="76">K10/K$3</f>
        <v>0.91589361972879468</v>
      </c>
      <c r="L32">
        <v>40</v>
      </c>
      <c r="M32">
        <f t="shared" ref="M32" si="77">M10/M$3</f>
        <v>0.40167039485830641</v>
      </c>
      <c r="N32">
        <v>40</v>
      </c>
      <c r="O32">
        <f t="shared" si="8"/>
        <v>0.93601158879070923</v>
      </c>
      <c r="P32">
        <v>40</v>
      </c>
      <c r="Q32">
        <f t="shared" si="9"/>
        <v>0.82466088511792912</v>
      </c>
      <c r="R32">
        <v>40</v>
      </c>
      <c r="S32">
        <f t="shared" ref="S32" si="78">S10/S$3</f>
        <v>0.89557906076661697</v>
      </c>
      <c r="T32">
        <v>40</v>
      </c>
      <c r="U32">
        <f t="shared" ref="U32" si="79">U10/U$3</f>
        <v>0.71504190879222029</v>
      </c>
      <c r="V32">
        <v>40</v>
      </c>
      <c r="W32">
        <f t="shared" si="12"/>
        <v>0.48460489748023716</v>
      </c>
      <c r="X32">
        <v>40</v>
      </c>
      <c r="Y32">
        <f t="shared" si="13"/>
        <v>0.81340456720464693</v>
      </c>
      <c r="Z32">
        <v>40</v>
      </c>
      <c r="AA32">
        <f t="shared" ref="AA32" si="80">AA10/AA$3</f>
        <v>0.8221728284631431</v>
      </c>
      <c r="AB32">
        <v>40</v>
      </c>
      <c r="AC32">
        <f t="shared" ref="AC32" si="81">AC10/AC$3</f>
        <v>0.60322760107107043</v>
      </c>
      <c r="AD32">
        <v>40</v>
      </c>
      <c r="AE32">
        <f t="shared" si="16"/>
        <v>0.52164061678721008</v>
      </c>
      <c r="AF32">
        <v>40</v>
      </c>
      <c r="AG32">
        <f t="shared" si="17"/>
        <v>1.0255121785273003</v>
      </c>
      <c r="AH32">
        <v>40</v>
      </c>
      <c r="AI32">
        <f t="shared" ref="AI32" si="82">AI10/AI$3</f>
        <v>0.81983427080533611</v>
      </c>
      <c r="AJ32">
        <v>40</v>
      </c>
      <c r="AK32">
        <f t="shared" ref="AK32" si="83">AK10/AK$3</f>
        <v>0.72288854007718029</v>
      </c>
      <c r="AL32">
        <v>40</v>
      </c>
      <c r="AM32">
        <f t="shared" si="20"/>
        <v>0.58408074092438256</v>
      </c>
      <c r="AN32">
        <v>40</v>
      </c>
      <c r="AO32">
        <f t="shared" si="21"/>
        <v>0.55639487337319737</v>
      </c>
      <c r="AP32">
        <v>40</v>
      </c>
      <c r="AQ32">
        <f t="shared" ref="AQ32" si="84">AQ10/AQ$3</f>
        <v>0.80938768499585723</v>
      </c>
      <c r="AR32">
        <v>40</v>
      </c>
      <c r="AS32">
        <f t="shared" ref="AS32" si="85">AS10/AS$3</f>
        <v>0.52259857566808732</v>
      </c>
      <c r="AT32">
        <v>40</v>
      </c>
      <c r="AU32">
        <f t="shared" si="24"/>
        <v>0.95635465921941065</v>
      </c>
      <c r="AV32">
        <v>40</v>
      </c>
      <c r="AW32">
        <f t="shared" si="25"/>
        <v>0.46162569230778938</v>
      </c>
      <c r="AZ32" s="2">
        <f t="shared" si="0"/>
        <v>0.71121543929743958</v>
      </c>
      <c r="BA32" s="2">
        <f t="shared" si="1"/>
        <v>0.17836070119894087</v>
      </c>
      <c r="BB32" s="2">
        <f t="shared" si="2"/>
        <v>3.6407725675201751E-2</v>
      </c>
    </row>
    <row r="33" spans="2:54" x14ac:dyDescent="0.65">
      <c r="B33">
        <v>45</v>
      </c>
      <c r="C33">
        <f t="shared" si="3"/>
        <v>0.71404187490289139</v>
      </c>
      <c r="D33">
        <v>45</v>
      </c>
      <c r="E33">
        <f t="shared" si="3"/>
        <v>0.98521064566986072</v>
      </c>
      <c r="F33">
        <v>45</v>
      </c>
      <c r="G33">
        <f t="shared" ref="G33" si="86">G11/G$3</f>
        <v>0.38069260305409591</v>
      </c>
      <c r="H33">
        <v>45</v>
      </c>
      <c r="I33">
        <f t="shared" ref="I33" si="87">I11/I$3</f>
        <v>0.75979782157155884</v>
      </c>
      <c r="J33">
        <v>45</v>
      </c>
      <c r="K33">
        <f t="shared" ref="K33" si="88">K11/K$3</f>
        <v>0.83959348286532209</v>
      </c>
      <c r="L33">
        <v>45</v>
      </c>
      <c r="M33">
        <f t="shared" ref="M33" si="89">M11/M$3</f>
        <v>0.42646693861059753</v>
      </c>
      <c r="N33">
        <v>45</v>
      </c>
      <c r="O33">
        <f t="shared" si="8"/>
        <v>0.77254464562342773</v>
      </c>
      <c r="P33">
        <v>45</v>
      </c>
      <c r="Q33">
        <f t="shared" si="9"/>
        <v>0.85573852366579106</v>
      </c>
      <c r="R33">
        <v>45</v>
      </c>
      <c r="S33">
        <f t="shared" ref="S33" si="90">S11/S$3</f>
        <v>0.83383096442474547</v>
      </c>
      <c r="T33">
        <v>45</v>
      </c>
      <c r="U33">
        <f t="shared" ref="U33" si="91">U11/U$3</f>
        <v>0.68352736487817034</v>
      </c>
      <c r="V33">
        <v>45</v>
      </c>
      <c r="W33">
        <f t="shared" si="12"/>
        <v>0.51597687129446634</v>
      </c>
      <c r="X33">
        <v>45</v>
      </c>
      <c r="Y33">
        <f t="shared" si="13"/>
        <v>0.80684320041288693</v>
      </c>
      <c r="Z33">
        <v>45</v>
      </c>
      <c r="AA33">
        <f t="shared" ref="AA33" si="92">AA11/AA$3</f>
        <v>0.90764833735899142</v>
      </c>
      <c r="AB33">
        <v>45</v>
      </c>
      <c r="AC33">
        <f t="shared" ref="AC33" si="93">AC11/AC$3</f>
        <v>0.54255008738859356</v>
      </c>
      <c r="AD33">
        <v>45</v>
      </c>
      <c r="AE33">
        <f t="shared" si="16"/>
        <v>0.45427631537616503</v>
      </c>
      <c r="AF33">
        <v>45</v>
      </c>
      <c r="AG33">
        <f t="shared" si="17"/>
        <v>0.93824761574253446</v>
      </c>
      <c r="AH33">
        <v>45</v>
      </c>
      <c r="AI33">
        <f t="shared" ref="AI33" si="94">AI11/AI$3</f>
        <v>0.80192401388370627</v>
      </c>
      <c r="AJ33">
        <v>45</v>
      </c>
      <c r="AK33">
        <f t="shared" ref="AK33" si="95">AK11/AK$3</f>
        <v>0.77007964736539769</v>
      </c>
      <c r="AL33">
        <v>45</v>
      </c>
      <c r="AM33">
        <f t="shared" si="20"/>
        <v>0.55990928936874396</v>
      </c>
      <c r="AN33">
        <v>45</v>
      </c>
      <c r="AO33">
        <f t="shared" si="21"/>
        <v>0.59553244811818506</v>
      </c>
      <c r="AP33">
        <v>45</v>
      </c>
      <c r="AQ33">
        <f t="shared" ref="AQ33" si="96">AQ11/AQ$3</f>
        <v>0.8236264028113065</v>
      </c>
      <c r="AR33">
        <v>45</v>
      </c>
      <c r="AS33">
        <f t="shared" ref="AS33" si="97">AS11/AS$3</f>
        <v>0.4768247662164079</v>
      </c>
      <c r="AT33">
        <v>45</v>
      </c>
      <c r="AU33">
        <f t="shared" si="24"/>
        <v>1.0697659863908149</v>
      </c>
      <c r="AV33">
        <v>45</v>
      </c>
      <c r="AW33">
        <f t="shared" si="25"/>
        <v>0.48784743141902354</v>
      </c>
      <c r="AZ33" s="2">
        <f t="shared" si="0"/>
        <v>0.70843738660057021</v>
      </c>
      <c r="BA33" s="2">
        <f t="shared" si="1"/>
        <v>0.18823388022069587</v>
      </c>
      <c r="BB33" s="2">
        <f t="shared" si="2"/>
        <v>3.8423079903739325E-2</v>
      </c>
    </row>
    <row r="34" spans="2:54" x14ac:dyDescent="0.65">
      <c r="B34">
        <v>50</v>
      </c>
      <c r="C34">
        <f t="shared" si="3"/>
        <v>0.74744045030815798</v>
      </c>
      <c r="D34">
        <v>50</v>
      </c>
      <c r="E34">
        <f t="shared" si="3"/>
        <v>0.9967615995157364</v>
      </c>
      <c r="F34">
        <v>50</v>
      </c>
      <c r="G34">
        <f t="shared" ref="G34" si="98">G12/G$3</f>
        <v>0.44165538862777809</v>
      </c>
      <c r="H34">
        <v>50</v>
      </c>
      <c r="I34">
        <f t="shared" ref="I34" si="99">I12/I$3</f>
        <v>0.80280112632913569</v>
      </c>
      <c r="J34">
        <v>50</v>
      </c>
      <c r="K34">
        <f t="shared" ref="K34" si="100">K12/K$3</f>
        <v>0.76620253971817953</v>
      </c>
      <c r="L34">
        <v>50</v>
      </c>
      <c r="M34">
        <f t="shared" ref="M34" si="101">M12/M$3</f>
        <v>0.44030450540364802</v>
      </c>
      <c r="N34">
        <v>50</v>
      </c>
      <c r="O34">
        <f t="shared" si="8"/>
        <v>0.98245343346841663</v>
      </c>
      <c r="P34">
        <v>50</v>
      </c>
      <c r="Q34">
        <f t="shared" si="9"/>
        <v>0.89110303072157737</v>
      </c>
      <c r="R34">
        <v>50</v>
      </c>
      <c r="S34">
        <f t="shared" ref="S34" si="102">S12/S$3</f>
        <v>0.84908533405644437</v>
      </c>
      <c r="T34">
        <v>50</v>
      </c>
      <c r="U34">
        <f t="shared" ref="U34" si="103">U12/U$3</f>
        <v>0.63307692683030548</v>
      </c>
      <c r="V34">
        <v>50</v>
      </c>
      <c r="W34">
        <f t="shared" si="12"/>
        <v>0.53359025032938079</v>
      </c>
      <c r="X34">
        <v>50</v>
      </c>
      <c r="Y34">
        <f t="shared" si="13"/>
        <v>0.80969459315935877</v>
      </c>
      <c r="Z34">
        <v>50</v>
      </c>
      <c r="AA34">
        <f t="shared" ref="AA34" si="104">AA12/AA$3</f>
        <v>1.0638901633592557</v>
      </c>
      <c r="AB34">
        <v>50</v>
      </c>
      <c r="AC34">
        <f t="shared" ref="AC34" si="105">AC12/AC$3</f>
        <v>0.63940395797504945</v>
      </c>
      <c r="AD34">
        <v>50</v>
      </c>
      <c r="AE34">
        <f t="shared" si="16"/>
        <v>0.47229738870183952</v>
      </c>
      <c r="AF34">
        <v>50</v>
      </c>
      <c r="AG34">
        <f t="shared" si="17"/>
        <v>0.96993018702521527</v>
      </c>
      <c r="AH34">
        <v>50</v>
      </c>
      <c r="AI34">
        <f t="shared" ref="AI34" si="106">AI12/AI$3</f>
        <v>0.78902586786521922</v>
      </c>
      <c r="AJ34">
        <v>50</v>
      </c>
      <c r="AK34">
        <f t="shared" ref="AK34" si="107">AK12/AK$3</f>
        <v>0.78044939840916705</v>
      </c>
      <c r="AL34">
        <v>50</v>
      </c>
      <c r="AM34">
        <f t="shared" si="20"/>
        <v>0.55489815832601752</v>
      </c>
      <c r="AN34">
        <v>50</v>
      </c>
      <c r="AO34">
        <f t="shared" si="21"/>
        <v>0.67312456032360179</v>
      </c>
      <c r="AP34">
        <v>50</v>
      </c>
      <c r="AQ34">
        <f t="shared" ref="AQ34" si="108">AQ12/AQ$3</f>
        <v>0.9228096981935896</v>
      </c>
      <c r="AR34">
        <v>50</v>
      </c>
      <c r="AS34">
        <f t="shared" ref="AS34" si="109">AS12/AS$3</f>
        <v>0.52655856737947904</v>
      </c>
      <c r="AT34">
        <v>50</v>
      </c>
      <c r="AU34">
        <f t="shared" si="24"/>
        <v>0.89732772680026451</v>
      </c>
      <c r="AV34">
        <v>50</v>
      </c>
      <c r="AW34">
        <f t="shared" si="25"/>
        <v>0.5956592877281327</v>
      </c>
      <c r="AZ34" s="2">
        <f t="shared" si="0"/>
        <v>0.74081433918978956</v>
      </c>
      <c r="BA34" s="2">
        <f t="shared" si="1"/>
        <v>0.1835674552525971</v>
      </c>
      <c r="BB34" s="2">
        <f t="shared" si="2"/>
        <v>3.7470549895837223E-2</v>
      </c>
    </row>
    <row r="35" spans="2:54" x14ac:dyDescent="0.65">
      <c r="B35">
        <v>55</v>
      </c>
      <c r="C35">
        <f t="shared" si="3"/>
        <v>0.87995466216269091</v>
      </c>
      <c r="D35">
        <v>55</v>
      </c>
      <c r="E35">
        <f t="shared" si="3"/>
        <v>0.97678572235247363</v>
      </c>
      <c r="F35">
        <v>55</v>
      </c>
      <c r="G35">
        <f t="shared" ref="G35" si="110">G13/G$3</f>
        <v>0.4063250669075012</v>
      </c>
      <c r="H35">
        <v>55</v>
      </c>
      <c r="I35">
        <f t="shared" ref="I35" si="111">I13/I$3</f>
        <v>0.83555975376762659</v>
      </c>
      <c r="J35">
        <v>55</v>
      </c>
      <c r="K35">
        <f t="shared" ref="K35" si="112">K13/K$3</f>
        <v>0.77007465627636729</v>
      </c>
      <c r="L35">
        <v>55</v>
      </c>
      <c r="M35">
        <f t="shared" ref="M35" si="113">M13/M$3</f>
        <v>0.48294118197945579</v>
      </c>
      <c r="N35">
        <v>55</v>
      </c>
      <c r="O35">
        <f t="shared" si="8"/>
        <v>0.90521082483383108</v>
      </c>
      <c r="P35">
        <v>55</v>
      </c>
      <c r="Q35">
        <f t="shared" si="9"/>
        <v>0.97563034419807082</v>
      </c>
      <c r="R35">
        <v>55</v>
      </c>
      <c r="S35">
        <f t="shared" ref="S35" si="114">S13/S$3</f>
        <v>0.85742246230755959</v>
      </c>
      <c r="T35">
        <v>55</v>
      </c>
      <c r="U35">
        <f t="shared" ref="U35" si="115">U13/U$3</f>
        <v>0.62183453476866601</v>
      </c>
      <c r="V35">
        <v>55</v>
      </c>
      <c r="W35">
        <f t="shared" si="12"/>
        <v>0.66460927206851117</v>
      </c>
      <c r="X35">
        <v>55</v>
      </c>
      <c r="Y35">
        <f t="shared" si="13"/>
        <v>0.80538717259516068</v>
      </c>
      <c r="Z35">
        <v>55</v>
      </c>
      <c r="AA35">
        <f t="shared" ref="AA35" si="116">AA13/AA$3</f>
        <v>1.1875765147252229</v>
      </c>
      <c r="AB35">
        <v>55</v>
      </c>
      <c r="AC35">
        <f t="shared" ref="AC35" si="117">AC13/AC$3</f>
        <v>0.64451850145367573</v>
      </c>
      <c r="AD35">
        <v>55</v>
      </c>
      <c r="AE35">
        <f t="shared" si="16"/>
        <v>0.46016701268143789</v>
      </c>
      <c r="AF35">
        <v>55</v>
      </c>
      <c r="AG35">
        <f t="shared" si="17"/>
        <v>1.183622870416178</v>
      </c>
      <c r="AH35">
        <v>55</v>
      </c>
      <c r="AI35">
        <f t="shared" ref="AI35" si="118">AI13/AI$3</f>
        <v>0.86924350004293138</v>
      </c>
      <c r="AJ35">
        <v>55</v>
      </c>
      <c r="AK35">
        <f t="shared" ref="AK35" si="119">AK13/AK$3</f>
        <v>0.8393235410263723</v>
      </c>
      <c r="AL35">
        <v>55</v>
      </c>
      <c r="AM35">
        <f t="shared" si="20"/>
        <v>0.57955633326821299</v>
      </c>
      <c r="AN35">
        <v>55</v>
      </c>
      <c r="AO35">
        <f t="shared" si="21"/>
        <v>0.73799573513893768</v>
      </c>
      <c r="AP35">
        <v>55</v>
      </c>
      <c r="AQ35">
        <f t="shared" ref="AQ35" si="120">AQ13/AQ$3</f>
        <v>0.98769308744825479</v>
      </c>
      <c r="AR35">
        <v>55</v>
      </c>
      <c r="AS35">
        <f t="shared" ref="AS35" si="121">AS13/AS$3</f>
        <v>0.4751691954596845</v>
      </c>
      <c r="AT35">
        <v>55</v>
      </c>
      <c r="AU35">
        <f t="shared" si="24"/>
        <v>0.85460504004153415</v>
      </c>
      <c r="AV35">
        <v>55</v>
      </c>
      <c r="AW35">
        <f t="shared" si="25"/>
        <v>0.65120431115572097</v>
      </c>
      <c r="AZ35" s="2">
        <f t="shared" si="0"/>
        <v>0.77718380404483645</v>
      </c>
      <c r="BA35" s="2">
        <f t="shared" si="1"/>
        <v>0.20814890200303213</v>
      </c>
      <c r="BB35" s="2">
        <f t="shared" si="2"/>
        <v>4.2488216702334013E-2</v>
      </c>
    </row>
    <row r="36" spans="2:54" x14ac:dyDescent="0.65">
      <c r="B36">
        <v>60</v>
      </c>
      <c r="C36">
        <f t="shared" si="3"/>
        <v>1.0666864889295271</v>
      </c>
      <c r="D36">
        <v>60</v>
      </c>
      <c r="E36">
        <f t="shared" si="3"/>
        <v>0.98976134654216752</v>
      </c>
      <c r="F36">
        <v>60</v>
      </c>
      <c r="G36">
        <f t="shared" ref="G36" si="122">G14/G$3</f>
        <v>0.47245699056721663</v>
      </c>
      <c r="H36">
        <v>60</v>
      </c>
      <c r="I36">
        <f t="shared" ref="I36" si="123">I14/I$3</f>
        <v>0.89544820974802086</v>
      </c>
      <c r="J36">
        <v>60</v>
      </c>
      <c r="K36">
        <f t="shared" ref="K36" si="124">K14/K$3</f>
        <v>0.82124166938757648</v>
      </c>
      <c r="L36">
        <v>60</v>
      </c>
      <c r="M36">
        <f t="shared" ref="M36" si="125">M14/M$3</f>
        <v>0.51650234862694622</v>
      </c>
      <c r="N36">
        <v>60</v>
      </c>
      <c r="O36">
        <f t="shared" si="8"/>
        <v>0.85189206010858975</v>
      </c>
      <c r="P36">
        <v>60</v>
      </c>
      <c r="Q36">
        <f t="shared" si="9"/>
        <v>0.96784517079539711</v>
      </c>
      <c r="R36">
        <v>60</v>
      </c>
      <c r="S36">
        <f t="shared" ref="S36" si="126">S14/S$3</f>
        <v>0.95569332732545675</v>
      </c>
      <c r="T36">
        <v>60</v>
      </c>
      <c r="U36">
        <f t="shared" ref="U36" si="127">U14/U$3</f>
        <v>0.64821360048264209</v>
      </c>
      <c r="V36">
        <v>60</v>
      </c>
      <c r="W36">
        <f t="shared" si="12"/>
        <v>0.71980545948616603</v>
      </c>
      <c r="X36">
        <v>60</v>
      </c>
      <c r="Y36">
        <f t="shared" si="13"/>
        <v>0.84690274482985139</v>
      </c>
      <c r="Z36">
        <v>60</v>
      </c>
      <c r="AA36">
        <f t="shared" ref="AA36" si="128">AA14/AA$3</f>
        <v>1.1655776117279866</v>
      </c>
      <c r="AB36">
        <v>60</v>
      </c>
      <c r="AC36">
        <f t="shared" ref="AC36" si="129">AC14/AC$3</f>
        <v>0.6497105602953287</v>
      </c>
      <c r="AD36">
        <v>60</v>
      </c>
      <c r="AE36">
        <f t="shared" si="16"/>
        <v>0.53215403513812465</v>
      </c>
      <c r="AF36">
        <v>60</v>
      </c>
      <c r="AG36">
        <f t="shared" si="17"/>
        <v>1.2428959602562313</v>
      </c>
      <c r="AH36">
        <v>60</v>
      </c>
      <c r="AI36">
        <f t="shared" ref="AI36" si="130">AI14/AI$3</f>
        <v>0.9094517233293905</v>
      </c>
      <c r="AJ36">
        <v>60</v>
      </c>
      <c r="AK36">
        <f t="shared" ref="AK36" si="131">AK14/AK$3</f>
        <v>0.96218862243769432</v>
      </c>
      <c r="AL36">
        <v>60</v>
      </c>
      <c r="AM36">
        <f t="shared" si="20"/>
        <v>0.6170284930682951</v>
      </c>
      <c r="AN36">
        <v>60</v>
      </c>
      <c r="AO36">
        <f t="shared" si="21"/>
        <v>0.91883375835385173</v>
      </c>
      <c r="AP36">
        <v>60</v>
      </c>
      <c r="AQ36">
        <f t="shared" ref="AQ36" si="132">AQ14/AQ$3</f>
        <v>1.0363170950493861</v>
      </c>
      <c r="AR36">
        <v>60</v>
      </c>
      <c r="AS36">
        <f t="shared" ref="AS36" si="133">AS14/AS$3</f>
        <v>0.53524309615876331</v>
      </c>
      <c r="AT36">
        <v>60</v>
      </c>
      <c r="AU36">
        <f t="shared" si="24"/>
        <v>0.92496356074454855</v>
      </c>
      <c r="AV36">
        <v>60</v>
      </c>
      <c r="AW36">
        <f t="shared" si="25"/>
        <v>0.62214347134591752</v>
      </c>
      <c r="AZ36" s="2">
        <f t="shared" si="0"/>
        <v>0.82787322519729456</v>
      </c>
      <c r="BA36" s="2">
        <f t="shared" si="1"/>
        <v>0.20973050070872612</v>
      </c>
      <c r="BB36" s="2">
        <f t="shared" si="2"/>
        <v>4.2811059186233728E-2</v>
      </c>
    </row>
    <row r="37" spans="2:54" x14ac:dyDescent="0.65">
      <c r="B37">
        <v>65</v>
      </c>
      <c r="C37">
        <f t="shared" si="3"/>
        <v>1.124897172011412</v>
      </c>
      <c r="D37">
        <v>65</v>
      </c>
      <c r="E37">
        <f t="shared" si="3"/>
        <v>0.97973293971850683</v>
      </c>
      <c r="F37">
        <v>65</v>
      </c>
      <c r="G37">
        <f t="shared" ref="G37" si="134">G15/G$3</f>
        <v>0.4766049749815135</v>
      </c>
      <c r="H37">
        <v>65</v>
      </c>
      <c r="I37">
        <f t="shared" ref="I37" si="135">I15/I$3</f>
        <v>0.88368352898432923</v>
      </c>
      <c r="J37">
        <v>65</v>
      </c>
      <c r="K37">
        <f t="shared" ref="K37" si="136">K15/K$3</f>
        <v>0.84672804607923047</v>
      </c>
      <c r="L37">
        <v>65</v>
      </c>
      <c r="M37">
        <f t="shared" ref="M37" si="137">M15/M$3</f>
        <v>0.58406927211963744</v>
      </c>
      <c r="N37">
        <v>65</v>
      </c>
      <c r="O37">
        <f t="shared" si="8"/>
        <v>1.0218942219908871</v>
      </c>
      <c r="P37">
        <v>65</v>
      </c>
      <c r="Q37">
        <f t="shared" si="9"/>
        <v>1.0224352165528547</v>
      </c>
      <c r="R37">
        <v>65</v>
      </c>
      <c r="S37">
        <f t="shared" ref="S37" si="138">S15/S$3</f>
        <v>1.1652294588499543</v>
      </c>
      <c r="T37">
        <v>65</v>
      </c>
      <c r="U37">
        <f t="shared" ref="U37" si="139">U15/U$3</f>
        <v>0.57842341106793627</v>
      </c>
      <c r="V37">
        <v>65</v>
      </c>
      <c r="W37">
        <f t="shared" si="12"/>
        <v>0.70843394886363642</v>
      </c>
      <c r="X37">
        <v>65</v>
      </c>
      <c r="Y37">
        <f t="shared" si="13"/>
        <v>0.79810134636068875</v>
      </c>
      <c r="Z37">
        <v>65</v>
      </c>
      <c r="AA37">
        <f t="shared" ref="AA37" si="140">AA15/AA$3</f>
        <v>1.0420549179145262</v>
      </c>
      <c r="AB37">
        <v>65</v>
      </c>
      <c r="AC37">
        <f t="shared" ref="AC37" si="141">AC15/AC$3</f>
        <v>0.69453786278870455</v>
      </c>
      <c r="AD37">
        <v>65</v>
      </c>
      <c r="AE37">
        <f t="shared" si="16"/>
        <v>0.60720608394065678</v>
      </c>
      <c r="AF37">
        <v>65</v>
      </c>
      <c r="AG37">
        <f t="shared" si="17"/>
        <v>1.3535516445807854</v>
      </c>
      <c r="AH37">
        <v>65</v>
      </c>
      <c r="AI37">
        <f t="shared" ref="AI37" si="142">AI15/AI$3</f>
        <v>0.94867892183450497</v>
      </c>
      <c r="AJ37">
        <v>65</v>
      </c>
      <c r="AK37">
        <f t="shared" ref="AK37" si="143">AK15/AK$3</f>
        <v>0.88896185925329085</v>
      </c>
      <c r="AL37">
        <v>65</v>
      </c>
      <c r="AM37">
        <f t="shared" si="20"/>
        <v>0.62846496049166167</v>
      </c>
      <c r="AN37">
        <v>65</v>
      </c>
      <c r="AO37">
        <f t="shared" si="21"/>
        <v>1.1886690995427369</v>
      </c>
      <c r="AP37">
        <v>65</v>
      </c>
      <c r="AQ37">
        <f t="shared" ref="AQ37" si="144">AQ15/AQ$3</f>
        <v>1.0681356627186651</v>
      </c>
      <c r="AR37">
        <v>65</v>
      </c>
      <c r="AS37">
        <f t="shared" ref="AS37" si="145">AS15/AS$3</f>
        <v>0.48088263984906016</v>
      </c>
      <c r="AT37">
        <v>65</v>
      </c>
      <c r="AU37">
        <f t="shared" si="24"/>
        <v>0.94265774793251078</v>
      </c>
      <c r="AV37">
        <v>65</v>
      </c>
      <c r="AW37">
        <f t="shared" si="25"/>
        <v>0.54205972883678422</v>
      </c>
      <c r="AZ37" s="2">
        <f t="shared" si="0"/>
        <v>0.85733727780268632</v>
      </c>
      <c r="BA37" s="2">
        <f t="shared" si="1"/>
        <v>0.24095080587322826</v>
      </c>
      <c r="BB37" s="2">
        <f t="shared" si="2"/>
        <v>4.9183877291817786E-2</v>
      </c>
    </row>
    <row r="38" spans="2:54" x14ac:dyDescent="0.65">
      <c r="B38">
        <v>70</v>
      </c>
      <c r="C38">
        <f t="shared" si="3"/>
        <v>0.94028930816204026</v>
      </c>
      <c r="D38">
        <v>70</v>
      </c>
      <c r="E38">
        <f t="shared" si="3"/>
        <v>0.81573284786500866</v>
      </c>
      <c r="F38">
        <v>70</v>
      </c>
      <c r="G38">
        <f t="shared" ref="G38" si="146">G16/G$3</f>
        <v>0.46606794830093795</v>
      </c>
      <c r="H38">
        <v>70</v>
      </c>
      <c r="I38">
        <f t="shared" ref="I38" si="147">I16/I$3</f>
        <v>0.8569101708745066</v>
      </c>
      <c r="J38">
        <v>70</v>
      </c>
      <c r="K38">
        <f t="shared" ref="K38" si="148">K16/K$3</f>
        <v>0.89064000204545801</v>
      </c>
      <c r="L38">
        <v>70</v>
      </c>
      <c r="M38">
        <f t="shared" ref="M38" si="149">M16/M$3</f>
        <v>0.46376686047911719</v>
      </c>
      <c r="N38">
        <v>70</v>
      </c>
      <c r="O38">
        <f t="shared" si="8"/>
        <v>1.0803592304800618</v>
      </c>
      <c r="P38">
        <v>70</v>
      </c>
      <c r="Q38">
        <f t="shared" si="9"/>
        <v>1.1196282153390449</v>
      </c>
      <c r="R38">
        <v>70</v>
      </c>
      <c r="S38">
        <f t="shared" ref="S38" si="150">S16/S$3</f>
        <v>1.1437439788176209</v>
      </c>
      <c r="T38">
        <v>70</v>
      </c>
      <c r="U38">
        <f t="shared" ref="U38" si="151">U16/U$3</f>
        <v>0.5818294044312593</v>
      </c>
      <c r="V38">
        <v>70</v>
      </c>
      <c r="W38">
        <f t="shared" si="12"/>
        <v>0.60287564846837949</v>
      </c>
      <c r="X38">
        <v>70</v>
      </c>
      <c r="Y38">
        <f t="shared" si="13"/>
        <v>0.74058641108633261</v>
      </c>
      <c r="Z38">
        <v>70</v>
      </c>
      <c r="AA38">
        <f t="shared" ref="AA38" si="152">AA16/AA$3</f>
        <v>0.89919060027317543</v>
      </c>
      <c r="AB38">
        <v>70</v>
      </c>
      <c r="AC38">
        <f t="shared" ref="AC38" si="153">AC16/AC$3</f>
        <v>0.66476417333751614</v>
      </c>
      <c r="AD38">
        <v>70</v>
      </c>
      <c r="AE38">
        <f t="shared" si="16"/>
        <v>0.6928880876405088</v>
      </c>
      <c r="AF38">
        <v>70</v>
      </c>
      <c r="AG38">
        <f t="shared" si="17"/>
        <v>1.0975233657342007</v>
      </c>
      <c r="AH38">
        <v>70</v>
      </c>
      <c r="AI38">
        <f t="shared" ref="AI38" si="154">AI16/AI$3</f>
        <v>0.83348822217309848</v>
      </c>
      <c r="AJ38">
        <v>70</v>
      </c>
      <c r="AK38">
        <f t="shared" ref="AK38" si="155">AK16/AK$3</f>
        <v>0.86980085014423802</v>
      </c>
      <c r="AL38">
        <v>70</v>
      </c>
      <c r="AM38">
        <f t="shared" si="20"/>
        <v>0.67060559303309308</v>
      </c>
      <c r="AN38">
        <v>70</v>
      </c>
      <c r="AO38">
        <f t="shared" si="21"/>
        <v>0.96124186598663386</v>
      </c>
      <c r="AP38">
        <v>70</v>
      </c>
      <c r="AQ38">
        <f t="shared" ref="AQ38" si="156">AQ16/AQ$3</f>
        <v>1.0037980835340097</v>
      </c>
      <c r="AR38">
        <v>70</v>
      </c>
      <c r="AS38">
        <f t="shared" ref="AS38" si="157">AS16/AS$3</f>
        <v>0.59602713307457689</v>
      </c>
      <c r="AT38">
        <v>70</v>
      </c>
      <c r="AU38">
        <f t="shared" si="24"/>
        <v>0.80792825276043523</v>
      </c>
      <c r="AV38">
        <v>70</v>
      </c>
      <c r="AW38">
        <f t="shared" si="25"/>
        <v>0.44429205278919831</v>
      </c>
      <c r="AZ38" s="2">
        <f t="shared" si="0"/>
        <v>0.80183242945126887</v>
      </c>
      <c r="BA38" s="2">
        <f t="shared" si="1"/>
        <v>0.20730022845945001</v>
      </c>
      <c r="BB38" s="2">
        <f t="shared" si="2"/>
        <v>4.2314981940669356E-2</v>
      </c>
    </row>
    <row r="39" spans="2:54" x14ac:dyDescent="0.65">
      <c r="B39">
        <v>75</v>
      </c>
      <c r="C39">
        <f t="shared" si="3"/>
        <v>0.74381431756084826</v>
      </c>
      <c r="D39">
        <v>75</v>
      </c>
      <c r="E39">
        <f t="shared" si="3"/>
        <v>0.71432978568019034</v>
      </c>
      <c r="F39">
        <v>75</v>
      </c>
      <c r="G39">
        <f t="shared" ref="G39" si="158">G17/G$3</f>
        <v>0.45693148122380089</v>
      </c>
      <c r="H39">
        <v>75</v>
      </c>
      <c r="I39">
        <f t="shared" ref="I39" si="159">I17/I$3</f>
        <v>0.9871807645814823</v>
      </c>
      <c r="J39">
        <v>75</v>
      </c>
      <c r="K39">
        <f t="shared" ref="K39" si="160">K17/K$3</f>
        <v>0.76646689164744897</v>
      </c>
      <c r="L39">
        <v>75</v>
      </c>
      <c r="M39">
        <f t="shared" ref="M39" si="161">M17/M$3</f>
        <v>0.40291411022425339</v>
      </c>
      <c r="N39">
        <v>75</v>
      </c>
      <c r="O39">
        <f t="shared" si="8"/>
        <v>1.1067435580727027</v>
      </c>
      <c r="P39">
        <v>75</v>
      </c>
      <c r="Q39">
        <f t="shared" si="9"/>
        <v>1.0398579309381919</v>
      </c>
      <c r="R39">
        <v>75</v>
      </c>
      <c r="S39">
        <f t="shared" ref="S39" si="162">S17/S$3</f>
        <v>1.1868210796714915</v>
      </c>
      <c r="T39">
        <v>75</v>
      </c>
      <c r="U39">
        <f t="shared" ref="U39" si="163">U17/U$3</f>
        <v>0.68467140920818892</v>
      </c>
      <c r="V39">
        <v>75</v>
      </c>
      <c r="W39">
        <f t="shared" si="12"/>
        <v>0.51412564846837949</v>
      </c>
      <c r="X39">
        <v>75</v>
      </c>
      <c r="Y39">
        <f t="shared" si="13"/>
        <v>0.71351867741632014</v>
      </c>
      <c r="Z39">
        <v>75</v>
      </c>
      <c r="AA39">
        <f t="shared" ref="AA39" si="164">AA17/AA$3</f>
        <v>0.86506764545990822</v>
      </c>
      <c r="AB39">
        <v>75</v>
      </c>
      <c r="AC39">
        <f t="shared" ref="AC39" si="165">AC17/AC$3</f>
        <v>0.64576672987401473</v>
      </c>
      <c r="AD39">
        <v>75</v>
      </c>
      <c r="AE39">
        <f t="shared" si="16"/>
        <v>0.6615417460504267</v>
      </c>
      <c r="AF39">
        <v>75</v>
      </c>
      <c r="AG39">
        <f t="shared" si="17"/>
        <v>0.92409031093309091</v>
      </c>
      <c r="AH39">
        <v>75</v>
      </c>
      <c r="AI39">
        <f t="shared" ref="AI39" si="166">AI17/AI$3</f>
        <v>0.74792428451980164</v>
      </c>
      <c r="AJ39">
        <v>75</v>
      </c>
      <c r="AK39">
        <f t="shared" ref="AK39" si="167">AK17/AK$3</f>
        <v>0.710469299997603</v>
      </c>
      <c r="AL39">
        <v>75</v>
      </c>
      <c r="AM39">
        <f t="shared" si="20"/>
        <v>0.68198031228038158</v>
      </c>
      <c r="AN39">
        <v>75</v>
      </c>
      <c r="AO39">
        <f t="shared" si="21"/>
        <v>0.73570238304607805</v>
      </c>
      <c r="AP39">
        <v>75</v>
      </c>
      <c r="AQ39">
        <f t="shared" ref="AQ39" si="168">AQ17/AQ$3</f>
        <v>0.972491817813116</v>
      </c>
      <c r="AR39">
        <v>75</v>
      </c>
      <c r="AS39">
        <f t="shared" ref="AS39" si="169">AS17/AS$3</f>
        <v>0.61318118970613011</v>
      </c>
      <c r="AT39">
        <v>75</v>
      </c>
      <c r="AU39">
        <f t="shared" si="24"/>
        <v>0.68825718342780717</v>
      </c>
      <c r="AV39">
        <v>75</v>
      </c>
      <c r="AW39">
        <f t="shared" si="25"/>
        <v>0.40381408834916732</v>
      </c>
      <c r="AZ39" s="2">
        <f t="shared" si="0"/>
        <v>0.74865261025628449</v>
      </c>
      <c r="BA39" s="2">
        <f t="shared" si="1"/>
        <v>0.20289536941960107</v>
      </c>
      <c r="BB39" s="2">
        <f t="shared" si="2"/>
        <v>4.1415843854293047E-2</v>
      </c>
    </row>
    <row r="40" spans="2:54" x14ac:dyDescent="0.65">
      <c r="B40">
        <v>80</v>
      </c>
      <c r="C40">
        <f t="shared" si="3"/>
        <v>0.61414929517324179</v>
      </c>
      <c r="D40">
        <v>80</v>
      </c>
      <c r="E40">
        <f t="shared" si="3"/>
        <v>0.72819364072633541</v>
      </c>
      <c r="F40">
        <v>80</v>
      </c>
      <c r="G40">
        <f t="shared" ref="G40" si="170">G18/G$3</f>
        <v>0.34869524833399657</v>
      </c>
      <c r="H40">
        <v>80</v>
      </c>
      <c r="I40">
        <f t="shared" ref="I40" si="171">I18/I$3</f>
        <v>0.95144173474329696</v>
      </c>
      <c r="J40">
        <v>80</v>
      </c>
      <c r="K40">
        <f t="shared" ref="K40" si="172">K18/K$3</f>
        <v>0.6888677714294783</v>
      </c>
      <c r="L40">
        <v>80</v>
      </c>
      <c r="M40">
        <f t="shared" ref="M40" si="173">M18/M$3</f>
        <v>0.36723718924675364</v>
      </c>
      <c r="N40">
        <v>80</v>
      </c>
      <c r="O40">
        <f t="shared" si="8"/>
        <v>1.0524007220962273</v>
      </c>
      <c r="P40">
        <v>80</v>
      </c>
      <c r="Q40">
        <f t="shared" si="9"/>
        <v>0.95646948697950485</v>
      </c>
      <c r="R40">
        <v>80</v>
      </c>
      <c r="S40">
        <f t="shared" ref="S40" si="174">S18/S$3</f>
        <v>0.87962102385066587</v>
      </c>
      <c r="T40">
        <v>80</v>
      </c>
      <c r="U40">
        <f t="shared" ref="U40" si="175">U18/U$3</f>
        <v>0.78622586310433518</v>
      </c>
      <c r="V40">
        <v>80</v>
      </c>
      <c r="W40">
        <f t="shared" si="12"/>
        <v>0.45954375617588933</v>
      </c>
      <c r="X40">
        <v>80</v>
      </c>
      <c r="Y40">
        <f t="shared" si="13"/>
        <v>0.6914591865533124</v>
      </c>
      <c r="Z40">
        <v>80</v>
      </c>
      <c r="AA40">
        <f t="shared" ref="AA40" si="176">AA18/AA$3</f>
        <v>0.79580306142099411</v>
      </c>
      <c r="AB40">
        <v>80</v>
      </c>
      <c r="AC40">
        <f t="shared" ref="AC40" si="177">AC18/AC$3</f>
        <v>0.55312368707040949</v>
      </c>
      <c r="AD40">
        <v>80</v>
      </c>
      <c r="AE40">
        <f t="shared" si="16"/>
        <v>0.56818267485821916</v>
      </c>
      <c r="AF40">
        <v>80</v>
      </c>
      <c r="AG40">
        <f t="shared" si="17"/>
        <v>0.99644229557176378</v>
      </c>
      <c r="AH40">
        <v>80</v>
      </c>
      <c r="AI40">
        <f t="shared" ref="AI40" si="178">AI18/AI$3</f>
        <v>0.68313943338145866</v>
      </c>
      <c r="AJ40">
        <v>80</v>
      </c>
      <c r="AK40">
        <f t="shared" ref="AK40" si="179">AK18/AK$3</f>
        <v>0.58566865081046782</v>
      </c>
      <c r="AL40">
        <v>80</v>
      </c>
      <c r="AM40">
        <f t="shared" si="20"/>
        <v>0.65311008058493791</v>
      </c>
      <c r="AN40">
        <v>80</v>
      </c>
      <c r="AO40">
        <f t="shared" si="21"/>
        <v>0.70123153359127688</v>
      </c>
      <c r="AP40">
        <v>80</v>
      </c>
      <c r="AQ40">
        <f t="shared" ref="AQ40" si="180">AQ18/AQ$3</f>
        <v>0.92507459900706734</v>
      </c>
      <c r="AR40">
        <v>80</v>
      </c>
      <c r="AS40">
        <f t="shared" ref="AS40" si="181">AS18/AS$3</f>
        <v>0.65698612142811263</v>
      </c>
      <c r="AT40">
        <v>80</v>
      </c>
      <c r="AU40">
        <f t="shared" si="24"/>
        <v>0.63805506916390009</v>
      </c>
      <c r="AV40">
        <v>80</v>
      </c>
      <c r="AW40">
        <f t="shared" si="25"/>
        <v>0.41653334149266563</v>
      </c>
      <c r="AZ40" s="2">
        <f t="shared" si="0"/>
        <v>0.69573564444976288</v>
      </c>
      <c r="BA40" s="2">
        <f t="shared" si="1"/>
        <v>0.19159805328549814</v>
      </c>
      <c r="BB40" s="2">
        <f t="shared" si="2"/>
        <v>3.9109788855004379E-2</v>
      </c>
    </row>
    <row r="41" spans="2:54" x14ac:dyDescent="0.65">
      <c r="B41">
        <v>85</v>
      </c>
      <c r="C41">
        <f t="shared" si="3"/>
        <v>0.59816137334002517</v>
      </c>
      <c r="D41">
        <v>85</v>
      </c>
      <c r="E41">
        <f t="shared" si="3"/>
        <v>0.69543808095455373</v>
      </c>
      <c r="F41">
        <v>85</v>
      </c>
      <c r="G41">
        <f t="shared" ref="G41" si="182">G19/G$3</f>
        <v>0.35877081341027511</v>
      </c>
      <c r="H41">
        <v>85</v>
      </c>
      <c r="I41">
        <f t="shared" ref="I41" si="183">I19/I$3</f>
        <v>0.8215253874202858</v>
      </c>
      <c r="J41">
        <v>85</v>
      </c>
      <c r="K41">
        <f t="shared" ref="K41" si="184">K19/K$3</f>
        <v>0.64507682369768848</v>
      </c>
      <c r="L41">
        <v>85</v>
      </c>
      <c r="M41">
        <f t="shared" ref="M41" si="185">M19/M$3</f>
        <v>0.31602193701853482</v>
      </c>
      <c r="N41">
        <v>85</v>
      </c>
      <c r="O41">
        <f t="shared" si="8"/>
        <v>0.87017635176165864</v>
      </c>
      <c r="P41">
        <v>85</v>
      </c>
      <c r="Q41">
        <f t="shared" si="9"/>
        <v>0.83963733830567544</v>
      </c>
      <c r="R41">
        <v>85</v>
      </c>
      <c r="S41">
        <f t="shared" ref="S41" si="186">S19/S$3</f>
        <v>0.80541476774641685</v>
      </c>
      <c r="T41">
        <v>85</v>
      </c>
      <c r="U41">
        <f t="shared" ref="U41" si="187">U19/U$3</f>
        <v>0.65295715854589798</v>
      </c>
      <c r="V41">
        <v>85</v>
      </c>
      <c r="W41">
        <f t="shared" si="12"/>
        <v>0.42918756175889328</v>
      </c>
      <c r="X41">
        <v>85</v>
      </c>
      <c r="Y41">
        <f t="shared" si="13"/>
        <v>0.66813620145576713</v>
      </c>
      <c r="Z41">
        <v>85</v>
      </c>
      <c r="AA41">
        <f t="shared" ref="AA41" si="188">AA19/AA$3</f>
        <v>0.89009903260427781</v>
      </c>
      <c r="AB41">
        <v>85</v>
      </c>
      <c r="AC41">
        <f t="shared" ref="AC41" si="189">AC19/AC$3</f>
        <v>0.48026754354024637</v>
      </c>
      <c r="AD41">
        <v>85</v>
      </c>
      <c r="AE41">
        <f t="shared" si="16"/>
        <v>0.448343840818407</v>
      </c>
      <c r="AF41">
        <v>85</v>
      </c>
      <c r="AG41">
        <f t="shared" si="17"/>
        <v>1.0061041097245209</v>
      </c>
      <c r="AH41">
        <v>85</v>
      </c>
      <c r="AI41">
        <f t="shared" ref="AI41" si="190">AI19/AI$3</f>
        <v>0.63105180146344775</v>
      </c>
      <c r="AJ41">
        <v>85</v>
      </c>
      <c r="AK41">
        <f t="shared" ref="AK41" si="191">AK19/AK$3</f>
        <v>0.5672684534441631</v>
      </c>
      <c r="AL41">
        <v>85</v>
      </c>
      <c r="AM41">
        <f t="shared" si="20"/>
        <v>0.58617514167029705</v>
      </c>
      <c r="AN41">
        <v>85</v>
      </c>
      <c r="AO41">
        <f t="shared" si="21"/>
        <v>0.5569325976081605</v>
      </c>
      <c r="AP41">
        <v>85</v>
      </c>
      <c r="AQ41">
        <f t="shared" ref="AQ41" si="192">AQ19/AQ$3</f>
        <v>0.92203404723006954</v>
      </c>
      <c r="AR41">
        <v>85</v>
      </c>
      <c r="AS41">
        <f t="shared" ref="AS41" si="193">AS19/AS$3</f>
        <v>0.55987368354723355</v>
      </c>
      <c r="AT41">
        <v>85</v>
      </c>
      <c r="AU41">
        <f t="shared" si="24"/>
        <v>0.67210080388734306</v>
      </c>
      <c r="AV41">
        <v>85</v>
      </c>
      <c r="AW41">
        <f t="shared" si="25"/>
        <v>0.41030675094331764</v>
      </c>
      <c r="AZ41" s="2">
        <f t="shared" si="0"/>
        <v>0.64296090007904827</v>
      </c>
      <c r="BA41" s="2">
        <f t="shared" si="1"/>
        <v>0.18268716807577118</v>
      </c>
      <c r="BB41" s="2">
        <f t="shared" si="2"/>
        <v>3.7290862028309002E-2</v>
      </c>
    </row>
    <row r="42" spans="2:54" x14ac:dyDescent="0.65">
      <c r="B42">
        <v>90</v>
      </c>
      <c r="C42">
        <f t="shared" si="3"/>
        <v>0.59028373780809729</v>
      </c>
      <c r="D42">
        <v>90</v>
      </c>
      <c r="E42">
        <f t="shared" si="3"/>
        <v>0.57532589169418524</v>
      </c>
      <c r="F42">
        <v>90</v>
      </c>
      <c r="G42">
        <f t="shared" ref="G42" si="194">G20/G$3</f>
        <v>0.33945294347213512</v>
      </c>
      <c r="H42">
        <v>90</v>
      </c>
      <c r="I42">
        <f t="shared" ref="I42" si="195">I20/I$3</f>
        <v>0.81098562339712876</v>
      </c>
      <c r="J42">
        <v>90</v>
      </c>
      <c r="K42">
        <f t="shared" ref="K42" si="196">K20/K$3</f>
        <v>0.63806121150476058</v>
      </c>
      <c r="L42">
        <v>90</v>
      </c>
      <c r="M42">
        <f t="shared" ref="M42" si="197">M20/M$3</f>
        <v>0.30935751574001485</v>
      </c>
      <c r="N42">
        <v>90</v>
      </c>
      <c r="O42">
        <f t="shared" si="8"/>
        <v>0.90942429212124709</v>
      </c>
      <c r="P42">
        <v>90</v>
      </c>
      <c r="Q42">
        <f t="shared" si="9"/>
        <v>0.77709572384084391</v>
      </c>
      <c r="R42">
        <v>90</v>
      </c>
      <c r="S42">
        <f t="shared" ref="S42" si="198">S20/S$3</f>
        <v>0.80563627895866829</v>
      </c>
      <c r="T42">
        <v>90</v>
      </c>
      <c r="U42">
        <f t="shared" ref="U42" si="199">U20/U$3</f>
        <v>0.54461319800209607</v>
      </c>
      <c r="V42">
        <v>90</v>
      </c>
      <c r="W42">
        <f t="shared" si="12"/>
        <v>0.44255095108695652</v>
      </c>
      <c r="X42">
        <v>90</v>
      </c>
      <c r="Y42">
        <f t="shared" si="13"/>
        <v>0.68607612529066653</v>
      </c>
      <c r="Z42">
        <v>90</v>
      </c>
      <c r="AA42">
        <f t="shared" ref="AA42" si="200">AA20/AA$3</f>
        <v>0.92365045425370651</v>
      </c>
      <c r="AB42">
        <v>90</v>
      </c>
      <c r="AC42">
        <f t="shared" ref="AC42" si="201">AC20/AC$3</f>
        <v>0.46817388649566144</v>
      </c>
      <c r="AD42">
        <v>90</v>
      </c>
      <c r="AE42">
        <f t="shared" si="16"/>
        <v>0.46335789430920532</v>
      </c>
      <c r="AF42">
        <v>90</v>
      </c>
      <c r="AG42">
        <f t="shared" si="17"/>
        <v>1.1144997689752147</v>
      </c>
      <c r="AH42">
        <v>90</v>
      </c>
      <c r="AI42">
        <f t="shared" ref="AI42" si="202">AI20/AI$3</f>
        <v>0.64597574191008689</v>
      </c>
      <c r="AJ42">
        <v>90</v>
      </c>
      <c r="AK42">
        <f t="shared" ref="AK42" si="203">AK20/AK$3</f>
        <v>0.55613351608126171</v>
      </c>
      <c r="AL42">
        <v>90</v>
      </c>
      <c r="AM42">
        <f t="shared" si="20"/>
        <v>0.53425164190960794</v>
      </c>
      <c r="AN42">
        <v>90</v>
      </c>
      <c r="AO42">
        <f t="shared" si="21"/>
        <v>0.53644092947590571</v>
      </c>
      <c r="AP42">
        <v>90</v>
      </c>
      <c r="AQ42">
        <f t="shared" ref="AQ42" si="204">AQ20/AQ$3</f>
        <v>0.76790884996651665</v>
      </c>
      <c r="AR42">
        <v>90</v>
      </c>
      <c r="AS42">
        <f t="shared" ref="AS42" si="205">AS20/AS$3</f>
        <v>0.37573013066676036</v>
      </c>
      <c r="AT42">
        <v>90</v>
      </c>
      <c r="AU42">
        <f t="shared" si="24"/>
        <v>0.7061006122345117</v>
      </c>
      <c r="AV42">
        <v>90</v>
      </c>
      <c r="AW42">
        <f t="shared" si="25"/>
        <v>0.43469516376600298</v>
      </c>
      <c r="AZ42" s="2">
        <f t="shared" si="0"/>
        <v>0.62315758679005173</v>
      </c>
      <c r="BA42" s="2">
        <f t="shared" si="1"/>
        <v>0.19640481862317299</v>
      </c>
      <c r="BB42" s="2">
        <f t="shared" si="2"/>
        <v>4.0090965720887731E-2</v>
      </c>
    </row>
    <row r="43" spans="2:54" x14ac:dyDescent="0.65">
      <c r="B43">
        <v>95</v>
      </c>
      <c r="C43">
        <f t="shared" si="3"/>
        <v>0.67388092707083969</v>
      </c>
      <c r="D43">
        <v>95</v>
      </c>
      <c r="E43">
        <f t="shared" si="3"/>
        <v>0.63693380223791274</v>
      </c>
      <c r="F43">
        <v>95</v>
      </c>
      <c r="G43">
        <f t="shared" ref="G43" si="206">G21/G$3</f>
        <v>0.3534962068269728</v>
      </c>
      <c r="H43">
        <v>95</v>
      </c>
      <c r="I43">
        <f t="shared" ref="I43" si="207">I21/I$3</f>
        <v>0.81730263174282469</v>
      </c>
      <c r="J43">
        <v>95</v>
      </c>
      <c r="K43">
        <f t="shared" ref="K43" si="208">K21/K$3</f>
        <v>0.65627063642249406</v>
      </c>
      <c r="L43">
        <v>95</v>
      </c>
      <c r="M43">
        <f t="shared" ref="M43" si="209">M21/M$3</f>
        <v>0.33317139558343078</v>
      </c>
      <c r="N43">
        <v>95</v>
      </c>
      <c r="O43">
        <f t="shared" si="8"/>
        <v>0.914680282394154</v>
      </c>
      <c r="P43">
        <v>95</v>
      </c>
      <c r="Q43">
        <f t="shared" si="9"/>
        <v>0.85352283881899871</v>
      </c>
      <c r="R43">
        <v>95</v>
      </c>
      <c r="S43">
        <f t="shared" ref="S43" si="210">S21/S$3</f>
        <v>0.90568550982559115</v>
      </c>
      <c r="T43">
        <v>95</v>
      </c>
      <c r="U43">
        <f t="shared" ref="U43" si="211">U21/U$3</f>
        <v>0.4973848174774424</v>
      </c>
      <c r="V43">
        <v>95</v>
      </c>
      <c r="W43">
        <f t="shared" si="12"/>
        <v>0.45588438735177866</v>
      </c>
      <c r="X43">
        <v>95</v>
      </c>
      <c r="Y43">
        <f t="shared" si="13"/>
        <v>0.72248683248014289</v>
      </c>
      <c r="Z43">
        <v>95</v>
      </c>
      <c r="AA43">
        <f t="shared" ref="AA43" si="212">AA21/AA$3</f>
        <v>0.98523967156475922</v>
      </c>
      <c r="AB43">
        <v>95</v>
      </c>
      <c r="AC43">
        <f t="shared" ref="AC43" si="213">AC21/AC$3</f>
        <v>0.43476539523732161</v>
      </c>
      <c r="AD43">
        <v>95</v>
      </c>
      <c r="AE43">
        <f t="shared" si="16"/>
        <v>0.54073816112240303</v>
      </c>
      <c r="AF43">
        <v>95</v>
      </c>
      <c r="AG43">
        <f t="shared" si="17"/>
        <v>1.0993584288283611</v>
      </c>
      <c r="AH43">
        <v>95</v>
      </c>
      <c r="AI43">
        <f t="shared" ref="AI43" si="214">AI21/AI$3</f>
        <v>0.66622355908335118</v>
      </c>
      <c r="AJ43">
        <v>95</v>
      </c>
      <c r="AK43">
        <f t="shared" ref="AK43" si="215">AK21/AK$3</f>
        <v>0.56558168970017841</v>
      </c>
      <c r="AL43">
        <v>95</v>
      </c>
      <c r="AM43">
        <f t="shared" si="20"/>
        <v>0.49191413720923266</v>
      </c>
      <c r="AN43">
        <v>95</v>
      </c>
      <c r="AO43">
        <f t="shared" si="21"/>
        <v>0.54610007034822372</v>
      </c>
      <c r="AP43">
        <v>95</v>
      </c>
      <c r="AQ43">
        <f t="shared" ref="AQ43" si="216">AQ21/AQ$3</f>
        <v>0.71144840965490597</v>
      </c>
      <c r="AR43">
        <v>95</v>
      </c>
      <c r="AS43">
        <f t="shared" ref="AS43" si="217">AS21/AS$3</f>
        <v>0.38120433843212009</v>
      </c>
      <c r="AT43">
        <v>95</v>
      </c>
      <c r="AU43">
        <f t="shared" si="24"/>
        <v>0.74192906980671658</v>
      </c>
      <c r="AV43">
        <v>95</v>
      </c>
      <c r="AW43">
        <f t="shared" si="25"/>
        <v>0.47093979106641426</v>
      </c>
      <c r="AZ43" s="2">
        <f t="shared" si="0"/>
        <v>0.64400595792860693</v>
      </c>
      <c r="BA43" s="2">
        <f t="shared" si="1"/>
        <v>0.2032620655663529</v>
      </c>
      <c r="BB43" s="2">
        <f t="shared" si="2"/>
        <v>4.1490695391808607E-2</v>
      </c>
    </row>
    <row r="44" spans="2:54" x14ac:dyDescent="0.65">
      <c r="B44">
        <v>100</v>
      </c>
      <c r="C44">
        <f t="shared" si="3"/>
        <v>0.73616329669568092</v>
      </c>
      <c r="D44">
        <v>100</v>
      </c>
      <c r="E44">
        <f t="shared" si="3"/>
        <v>0.68659209969567891</v>
      </c>
      <c r="F44">
        <v>100</v>
      </c>
      <c r="G44">
        <f t="shared" ref="G44" si="218">G22/G$3</f>
        <v>0.33566523589934943</v>
      </c>
      <c r="H44">
        <v>100</v>
      </c>
      <c r="I44">
        <f t="shared" ref="I44" si="219">I22/I$3</f>
        <v>0.9420096356439831</v>
      </c>
      <c r="J44">
        <v>100</v>
      </c>
      <c r="K44">
        <f t="shared" ref="K44" si="220">K22/K$3</f>
        <v>0.71282240575831679</v>
      </c>
      <c r="L44">
        <v>100</v>
      </c>
      <c r="M44">
        <f t="shared" ref="M44" si="221">M22/M$3</f>
        <v>0.33390621947989052</v>
      </c>
      <c r="N44">
        <v>100</v>
      </c>
      <c r="O44">
        <f t="shared" si="8"/>
        <v>1.165981336208499</v>
      </c>
      <c r="P44">
        <v>100</v>
      </c>
      <c r="Q44">
        <f t="shared" si="9"/>
        <v>0.87994966604587443</v>
      </c>
      <c r="R44">
        <v>100</v>
      </c>
      <c r="S44">
        <f t="shared" ref="S44" si="222">S22/S$3</f>
        <v>0.84499143766868312</v>
      </c>
      <c r="T44">
        <v>100</v>
      </c>
      <c r="U44">
        <f t="shared" ref="U44" si="223">U22/U$3</f>
        <v>0.45079215267493772</v>
      </c>
      <c r="V44">
        <v>100</v>
      </c>
      <c r="W44">
        <f t="shared" si="12"/>
        <v>0.52542819499341242</v>
      </c>
      <c r="X44">
        <v>100</v>
      </c>
      <c r="Y44">
        <f t="shared" si="13"/>
        <v>0.77579339831371386</v>
      </c>
      <c r="Z44">
        <v>100</v>
      </c>
      <c r="AA44">
        <f t="shared" ref="AA44" si="224">AA22/AA$3</f>
        <v>0.84740926949072171</v>
      </c>
      <c r="AB44">
        <v>100</v>
      </c>
      <c r="AC44">
        <f t="shared" ref="AC44" si="225">AC22/AC$3</f>
        <v>0.48000583290852772</v>
      </c>
      <c r="AD44">
        <v>100</v>
      </c>
      <c r="AE44">
        <f t="shared" si="16"/>
        <v>0.72062043512840823</v>
      </c>
      <c r="AF44">
        <v>100</v>
      </c>
      <c r="AG44">
        <f t="shared" si="17"/>
        <v>1.2393319641831007</v>
      </c>
      <c r="AH44">
        <v>100</v>
      </c>
      <c r="AI44">
        <f t="shared" ref="AI44" si="226">AI22/AI$3</f>
        <v>0.7055010824822523</v>
      </c>
      <c r="AJ44">
        <v>100</v>
      </c>
      <c r="AK44">
        <f t="shared" ref="AK44" si="227">AK22/AK$3</f>
        <v>0.55482437852990707</v>
      </c>
      <c r="AL44">
        <v>100</v>
      </c>
      <c r="AM44">
        <f t="shared" si="20"/>
        <v>0.44675607153318414</v>
      </c>
      <c r="AN44">
        <v>100</v>
      </c>
      <c r="AO44">
        <f t="shared" si="21"/>
        <v>0.68051596025325367</v>
      </c>
      <c r="AP44">
        <v>100</v>
      </c>
      <c r="AQ44">
        <f t="shared" ref="AQ44" si="228">AQ22/AQ$3</f>
        <v>0.77427092532553754</v>
      </c>
      <c r="AR44">
        <v>100</v>
      </c>
      <c r="AS44">
        <f t="shared" ref="AS44" si="229">AS22/AS$3</f>
        <v>0.47377746055943265</v>
      </c>
      <c r="AT44">
        <v>100</v>
      </c>
      <c r="AU44">
        <f t="shared" si="24"/>
        <v>0.72311599076948618</v>
      </c>
      <c r="AV44">
        <v>100</v>
      </c>
      <c r="AW44">
        <f t="shared" si="25"/>
        <v>0.53203636749044381</v>
      </c>
      <c r="AZ44" s="2">
        <f t="shared" si="0"/>
        <v>0.69034420073884484</v>
      </c>
      <c r="BA44" s="2">
        <f t="shared" si="1"/>
        <v>0.22602575134262137</v>
      </c>
      <c r="BB44" s="2">
        <f t="shared" si="2"/>
        <v>4.6137313293217685E-2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M26" sqref="M26"/>
    </sheetView>
  </sheetViews>
  <sheetFormatPr defaultRowHeight="14.25" x14ac:dyDescent="0.65"/>
  <cols>
    <col min="1" max="1" width="20.58984375" customWidth="1"/>
  </cols>
  <sheetData>
    <row r="1" spans="1:9" x14ac:dyDescent="0.65">
      <c r="A1" t="s">
        <v>11</v>
      </c>
      <c r="C1" t="s">
        <v>8</v>
      </c>
      <c r="D1" t="s">
        <v>9</v>
      </c>
      <c r="E1" t="s">
        <v>10</v>
      </c>
      <c r="G1" t="s">
        <v>8</v>
      </c>
      <c r="H1" t="s">
        <v>9</v>
      </c>
      <c r="I1" t="s">
        <v>10</v>
      </c>
    </row>
    <row r="2" spans="1:9" x14ac:dyDescent="0.65">
      <c r="A2" t="s">
        <v>12</v>
      </c>
      <c r="B2" s="2" t="s">
        <v>3</v>
      </c>
      <c r="C2" s="2">
        <v>1</v>
      </c>
      <c r="D2" s="2">
        <v>0</v>
      </c>
      <c r="E2" s="2">
        <v>0</v>
      </c>
      <c r="F2" s="2" t="s">
        <v>2</v>
      </c>
      <c r="G2" s="2">
        <v>224.14956041666667</v>
      </c>
      <c r="H2" s="2">
        <v>56.026838646799916</v>
      </c>
      <c r="I2" s="2">
        <v>11.436430548825379</v>
      </c>
    </row>
    <row r="3" spans="1:9" x14ac:dyDescent="0.65">
      <c r="A3" s="3" t="s">
        <v>13</v>
      </c>
      <c r="B3" s="2"/>
      <c r="C3" s="2">
        <v>0.88575796881939439</v>
      </c>
      <c r="D3" s="2">
        <v>0.10782145420965474</v>
      </c>
      <c r="E3" s="2">
        <v>2.2008962178209617E-2</v>
      </c>
      <c r="F3" s="2"/>
      <c r="G3" s="2">
        <v>231.80295708333333</v>
      </c>
      <c r="H3" s="2">
        <v>60.117673637243797</v>
      </c>
      <c r="I3" s="2">
        <v>12.271468744534614</v>
      </c>
    </row>
    <row r="4" spans="1:9" x14ac:dyDescent="0.65">
      <c r="A4" s="3" t="s">
        <v>14</v>
      </c>
      <c r="C4" s="2">
        <v>0.88667369902119597</v>
      </c>
      <c r="D4" s="2">
        <v>0.15149928146977309</v>
      </c>
      <c r="E4" s="2">
        <v>3.0924661333269234E-2</v>
      </c>
      <c r="G4" s="2">
        <v>236.76607136904764</v>
      </c>
      <c r="H4" s="2">
        <v>64.482129120949807</v>
      </c>
      <c r="I4" s="2">
        <v>13.162359489548919</v>
      </c>
    </row>
    <row r="5" spans="1:9" x14ac:dyDescent="0.65">
      <c r="A5" t="s">
        <v>15</v>
      </c>
      <c r="C5" s="2">
        <v>0.85660530199645468</v>
      </c>
      <c r="D5" s="2">
        <v>0.16729617747979725</v>
      </c>
      <c r="E5" s="2">
        <v>3.4149189228633123E-2</v>
      </c>
      <c r="G5" s="2">
        <v>246.69683958333334</v>
      </c>
      <c r="H5" s="2">
        <v>73.510566854679581</v>
      </c>
      <c r="I5" s="2">
        <v>15.005281624726226</v>
      </c>
    </row>
    <row r="6" spans="1:9" x14ac:dyDescent="0.65">
      <c r="A6" t="s">
        <v>16</v>
      </c>
      <c r="C6" s="2">
        <v>0.79268277471704829</v>
      </c>
      <c r="D6" s="2">
        <v>0.16494584454411854</v>
      </c>
      <c r="E6" s="2">
        <v>3.3669429527127252E-2</v>
      </c>
      <c r="G6" s="2">
        <v>255.87503555555554</v>
      </c>
      <c r="H6" s="2">
        <v>81.243256926238772</v>
      </c>
      <c r="I6" s="2">
        <v>16.583710375926689</v>
      </c>
    </row>
    <row r="7" spans="1:9" x14ac:dyDescent="0.65">
      <c r="A7" t="s">
        <v>17</v>
      </c>
      <c r="C7" s="2">
        <v>0.75191644470707886</v>
      </c>
      <c r="D7" s="2">
        <v>0.16461293128439197</v>
      </c>
      <c r="E7" s="2">
        <v>3.3601473892549194E-2</v>
      </c>
      <c r="G7" s="2">
        <v>274.15163140873017</v>
      </c>
      <c r="H7" s="2">
        <v>95.54606057951348</v>
      </c>
      <c r="I7" s="2">
        <v>19.503257946071539</v>
      </c>
    </row>
    <row r="8" spans="1:9" x14ac:dyDescent="0.65">
      <c r="A8" t="s">
        <v>18</v>
      </c>
      <c r="C8" s="2">
        <v>0.72989936391817134</v>
      </c>
      <c r="D8" s="2">
        <v>0.17551466536354066</v>
      </c>
      <c r="E8" s="2">
        <v>3.5826781043001237E-2</v>
      </c>
      <c r="G8" s="2">
        <v>311.01899583333324</v>
      </c>
      <c r="H8" s="2">
        <v>130.29142193299379</v>
      </c>
      <c r="I8" s="2">
        <v>26.595625133125292</v>
      </c>
    </row>
    <row r="9" spans="1:9" x14ac:dyDescent="0.65">
      <c r="A9" t="s">
        <v>19</v>
      </c>
      <c r="C9" s="2">
        <v>0.71121543929743958</v>
      </c>
      <c r="D9" s="2">
        <v>0.17836070119894087</v>
      </c>
      <c r="E9" s="2">
        <v>3.6407725675201751E-2</v>
      </c>
      <c r="G9" s="2">
        <v>402.63729749999993</v>
      </c>
      <c r="H9" s="2">
        <v>237.34616881239555</v>
      </c>
      <c r="I9" s="2">
        <v>48.448083832903968</v>
      </c>
    </row>
    <row r="10" spans="1:9" x14ac:dyDescent="0.65">
      <c r="A10" t="s">
        <v>20</v>
      </c>
      <c r="C10" s="2">
        <v>0.70843738660057021</v>
      </c>
      <c r="D10" s="2">
        <v>0.18823388022069587</v>
      </c>
      <c r="E10" s="2">
        <v>3.8423079903739325E-2</v>
      </c>
      <c r="G10" s="2">
        <v>610.89385803571429</v>
      </c>
      <c r="H10" s="2">
        <v>504.67652284966312</v>
      </c>
      <c r="I10" s="2">
        <v>103.01666384531084</v>
      </c>
    </row>
    <row r="11" spans="1:9" x14ac:dyDescent="0.65">
      <c r="A11" t="s">
        <v>21</v>
      </c>
      <c r="C11" s="2">
        <v>0.74081433918978956</v>
      </c>
      <c r="D11" s="2">
        <v>0.1835674552525971</v>
      </c>
      <c r="E11" s="2">
        <v>3.7470549895837223E-2</v>
      </c>
      <c r="G11" s="2">
        <v>1006.1918756944445</v>
      </c>
      <c r="H11" s="2">
        <v>905.49245235637898</v>
      </c>
      <c r="I11" s="2">
        <v>184.83287285121133</v>
      </c>
    </row>
    <row r="12" spans="1:9" x14ac:dyDescent="0.65">
      <c r="A12" t="s">
        <v>22</v>
      </c>
      <c r="C12" s="2">
        <v>0.77718380404483645</v>
      </c>
      <c r="D12" s="2">
        <v>0.20814890200303213</v>
      </c>
      <c r="E12" s="2">
        <v>4.2488216702334013E-2</v>
      </c>
      <c r="G12" s="2">
        <v>1391.5749625000001</v>
      </c>
      <c r="H12" s="2">
        <v>1167.0056074672927</v>
      </c>
      <c r="I12" s="2">
        <v>238.21402210513213</v>
      </c>
    </row>
    <row r="13" spans="1:9" x14ac:dyDescent="0.65">
      <c r="A13" t="s">
        <v>23</v>
      </c>
      <c r="C13" s="2">
        <v>0.82787322519729456</v>
      </c>
      <c r="D13" s="2">
        <v>0.20973050070872612</v>
      </c>
      <c r="E13" s="2">
        <v>4.2811059186233728E-2</v>
      </c>
      <c r="G13" s="2">
        <v>1819.1378976521166</v>
      </c>
      <c r="H13" s="2">
        <v>1353.8511915305446</v>
      </c>
      <c r="I13" s="2">
        <v>276.35371724240446</v>
      </c>
    </row>
    <row r="14" spans="1:9" x14ac:dyDescent="0.65">
      <c r="A14" t="s">
        <v>24</v>
      </c>
      <c r="C14" s="2">
        <v>0.85733727780268632</v>
      </c>
      <c r="D14" s="2">
        <v>0.24095080587322826</v>
      </c>
      <c r="E14" s="2">
        <v>4.9183877291817786E-2</v>
      </c>
      <c r="G14" s="2">
        <v>2123.6320861111112</v>
      </c>
      <c r="H14" s="2">
        <v>1335.6199596221288</v>
      </c>
      <c r="I14" s="2">
        <v>272.63228261257393</v>
      </c>
    </row>
    <row r="15" spans="1:9" x14ac:dyDescent="0.65">
      <c r="A15" t="s">
        <v>25</v>
      </c>
      <c r="C15" s="2">
        <v>0.80183242945126887</v>
      </c>
      <c r="D15" s="2">
        <v>0.20730022845945001</v>
      </c>
      <c r="E15" s="2">
        <v>4.2314981940669356E-2</v>
      </c>
      <c r="G15" s="2">
        <v>2065.0372430555558</v>
      </c>
      <c r="H15" s="2">
        <v>1240.8630227168196</v>
      </c>
      <c r="I15" s="2">
        <v>253.29010386198163</v>
      </c>
    </row>
    <row r="16" spans="1:9" x14ac:dyDescent="0.65">
      <c r="A16" t="s">
        <v>26</v>
      </c>
      <c r="C16" s="2">
        <v>0.74865261025628449</v>
      </c>
      <c r="D16" s="2">
        <v>0.20289536941960107</v>
      </c>
      <c r="E16" s="2">
        <v>4.1415843854293047E-2</v>
      </c>
      <c r="G16" s="2">
        <v>1646.7799432208992</v>
      </c>
      <c r="H16" s="2">
        <v>1031.1686476302334</v>
      </c>
      <c r="I16" s="2">
        <v>210.48641878748819</v>
      </c>
    </row>
    <row r="17" spans="1:9" x14ac:dyDescent="0.65">
      <c r="A17" t="s">
        <v>27</v>
      </c>
      <c r="C17" s="2">
        <v>0.69573564444976288</v>
      </c>
      <c r="D17" s="2">
        <v>0.19159805328549814</v>
      </c>
      <c r="E17" s="2">
        <v>3.9109788855004379E-2</v>
      </c>
      <c r="G17" s="2">
        <v>1100.5164170833332</v>
      </c>
      <c r="H17" s="2">
        <v>720.75223681149134</v>
      </c>
      <c r="I17" s="2">
        <v>147.12293426314835</v>
      </c>
    </row>
    <row r="18" spans="1:9" x14ac:dyDescent="0.65">
      <c r="A18" t="s">
        <v>28</v>
      </c>
      <c r="C18" s="2">
        <v>0.64296090007904827</v>
      </c>
      <c r="D18" s="2">
        <v>0.18268716807577118</v>
      </c>
      <c r="E18" s="2">
        <v>3.7290862028309002E-2</v>
      </c>
      <c r="G18" s="2">
        <v>648.05480000000011</v>
      </c>
      <c r="H18" s="2">
        <v>390.43458320466715</v>
      </c>
      <c r="I18" s="2">
        <v>79.697125565638132</v>
      </c>
    </row>
    <row r="19" spans="1:9" x14ac:dyDescent="0.65">
      <c r="A19" t="s">
        <v>29</v>
      </c>
      <c r="C19" s="2">
        <v>0.62315758679005173</v>
      </c>
      <c r="D19" s="2">
        <v>0.19640481862317299</v>
      </c>
      <c r="E19" s="2">
        <v>4.0090965720887731E-2</v>
      </c>
      <c r="G19" s="2">
        <v>427.00269392195764</v>
      </c>
      <c r="H19" s="2">
        <v>224.66714682640239</v>
      </c>
      <c r="I19" s="2">
        <v>45.859989307636248</v>
      </c>
    </row>
    <row r="20" spans="1:9" x14ac:dyDescent="0.65">
      <c r="A20" t="s">
        <v>30</v>
      </c>
      <c r="C20" s="2">
        <v>0.64400595792860693</v>
      </c>
      <c r="D20" s="2">
        <v>0.2032620655663529</v>
      </c>
      <c r="E20" s="2">
        <v>4.1490695391808607E-2</v>
      </c>
      <c r="G20" s="2">
        <v>334.60107055555562</v>
      </c>
      <c r="H20" s="2">
        <v>144.03506111498336</v>
      </c>
      <c r="I20" s="2">
        <v>29.401033733524997</v>
      </c>
    </row>
    <row r="21" spans="1:9" x14ac:dyDescent="0.65">
      <c r="A21" t="s">
        <v>31</v>
      </c>
      <c r="C21" s="2">
        <v>0.69034420073884484</v>
      </c>
      <c r="D21" s="2">
        <v>0.22602575134262137</v>
      </c>
      <c r="E21" s="2">
        <v>4.6137313293217685E-2</v>
      </c>
      <c r="G21" s="2">
        <v>279.97480416666662</v>
      </c>
      <c r="H21" s="2">
        <v>97.089221909103017</v>
      </c>
      <c r="I21" s="2">
        <v>19.818254433428972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FISH Binned</vt:lpstr>
      <vt:lpstr>IF Binned</vt:lpstr>
      <vt:lpstr>If Normalised</vt:lpstr>
      <vt:lpstr>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Fitz-James</dc:creator>
  <cp:lastModifiedBy>Max</cp:lastModifiedBy>
  <dcterms:created xsi:type="dcterms:W3CDTF">2018-10-19T16:50:13Z</dcterms:created>
  <dcterms:modified xsi:type="dcterms:W3CDTF">2020-04-27T11:47:15Z</dcterms:modified>
</cp:coreProperties>
</file>