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lfadams/Documents/Publications/MS#93 Jeong Reactive brain vessels/Jeong_et_al_eLife_R1/"/>
    </mc:Choice>
  </mc:AlternateContent>
  <xr:revisionPtr revIDLastSave="0" documentId="13_ncr:1_{6CD6E601-ECAC-F14C-B617-C8A18A472CBF}" xr6:coauthVersionLast="47" xr6:coauthVersionMax="47" xr10:uidLastSave="{00000000-0000-0000-0000-000000000000}"/>
  <bookViews>
    <workbookView xWindow="15360" yWindow="500" windowWidth="25600" windowHeight="21580" activeTab="7" xr2:uid="{F61FE207-BF27-0943-82DE-8B04E0780B9D}"/>
  </bookViews>
  <sheets>
    <sheet name="WT" sheetId="1" r:id="rId1"/>
    <sheet name="WT_sum" sheetId="4" r:id="rId2"/>
    <sheet name="EO" sheetId="2" r:id="rId3"/>
    <sheet name="EO_sum" sheetId="5" r:id="rId4"/>
    <sheet name="LO" sheetId="3" r:id="rId5"/>
    <sheet name="LO_sum" sheetId="6" r:id="rId6"/>
    <sheet name="total sum" sheetId="7" r:id="rId7"/>
    <sheet name="SUMMARY" sheetId="8" r:id="rId8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1" i="8" l="1"/>
  <c r="J24" i="8"/>
  <c r="E93" i="8"/>
  <c r="J25" i="8"/>
  <c r="J26" i="8"/>
  <c r="E17" i="8"/>
  <c r="J7" i="8"/>
  <c r="E29" i="8"/>
  <c r="J8" i="8"/>
  <c r="J9" i="8"/>
  <c r="D81" i="8"/>
  <c r="I24" i="8"/>
  <c r="D93" i="8"/>
  <c r="I25" i="8"/>
  <c r="I26" i="8"/>
  <c r="D17" i="8"/>
  <c r="I7" i="8"/>
  <c r="D29" i="8"/>
  <c r="I8" i="8"/>
  <c r="I9" i="8"/>
  <c r="E43" i="8"/>
  <c r="J15" i="8"/>
  <c r="E55" i="8"/>
  <c r="J16" i="8"/>
  <c r="E67" i="8"/>
  <c r="J17" i="8"/>
  <c r="J18" i="8"/>
  <c r="D43" i="8"/>
  <c r="I15" i="8"/>
  <c r="D55" i="8"/>
  <c r="I16" i="8"/>
  <c r="D67" i="8"/>
  <c r="I17" i="8"/>
  <c r="I18" i="8"/>
  <c r="J6" i="8"/>
  <c r="I6" i="8"/>
  <c r="J27" i="8"/>
  <c r="J28" i="8"/>
  <c r="I27" i="8"/>
  <c r="I28" i="8"/>
  <c r="J19" i="8"/>
  <c r="J20" i="8"/>
  <c r="I19" i="8"/>
  <c r="I20" i="8"/>
  <c r="J10" i="8"/>
  <c r="J11" i="8"/>
  <c r="I10" i="8"/>
  <c r="I11" i="8"/>
  <c r="E17" i="6"/>
  <c r="P6" i="6"/>
  <c r="E18" i="6"/>
  <c r="P7" i="6"/>
  <c r="E34" i="6"/>
  <c r="P8" i="6"/>
  <c r="E33" i="6"/>
  <c r="D33" i="6"/>
  <c r="F33" i="6"/>
  <c r="G33" i="6"/>
  <c r="I33" i="6"/>
  <c r="D34" i="6"/>
  <c r="O8" i="6"/>
  <c r="F34" i="6"/>
  <c r="Q8" i="6"/>
  <c r="G34" i="6"/>
  <c r="R8" i="6"/>
  <c r="I34" i="6"/>
  <c r="S8" i="6"/>
  <c r="C34" i="6"/>
  <c r="N8" i="6"/>
  <c r="C33" i="6"/>
  <c r="D17" i="6"/>
  <c r="O6" i="6"/>
  <c r="F17" i="6"/>
  <c r="Q6" i="6"/>
  <c r="G17" i="6"/>
  <c r="R6" i="6"/>
  <c r="I17" i="6"/>
  <c r="S6" i="6"/>
  <c r="D18" i="6"/>
  <c r="O7" i="6"/>
  <c r="F18" i="6"/>
  <c r="Q7" i="6"/>
  <c r="G18" i="6"/>
  <c r="R7" i="6"/>
  <c r="I18" i="6"/>
  <c r="S7" i="6"/>
  <c r="C18" i="6"/>
  <c r="N7" i="6"/>
  <c r="C17" i="6"/>
  <c r="N6" i="6"/>
  <c r="I49" i="5"/>
  <c r="Q8" i="5"/>
  <c r="I16" i="5"/>
  <c r="Q5" i="5"/>
  <c r="I17" i="5"/>
  <c r="Q6" i="5"/>
  <c r="I48" i="5"/>
  <c r="I32" i="5"/>
  <c r="I33" i="5"/>
  <c r="Q7" i="5"/>
  <c r="D48" i="5"/>
  <c r="E48" i="5"/>
  <c r="F48" i="5"/>
  <c r="G48" i="5"/>
  <c r="D49" i="5"/>
  <c r="M8" i="5"/>
  <c r="E49" i="5"/>
  <c r="N8" i="5"/>
  <c r="F49" i="5"/>
  <c r="O8" i="5"/>
  <c r="G49" i="5"/>
  <c r="P8" i="5"/>
  <c r="C49" i="5"/>
  <c r="L8" i="5"/>
  <c r="C48" i="5"/>
  <c r="D32" i="5"/>
  <c r="E32" i="5"/>
  <c r="F32" i="5"/>
  <c r="G32" i="5"/>
  <c r="D33" i="5"/>
  <c r="M7" i="5"/>
  <c r="E33" i="5"/>
  <c r="N7" i="5"/>
  <c r="F33" i="5"/>
  <c r="O7" i="5"/>
  <c r="G33" i="5"/>
  <c r="P7" i="5"/>
  <c r="C33" i="5"/>
  <c r="L7" i="5"/>
  <c r="C32" i="5"/>
  <c r="D16" i="5"/>
  <c r="M5" i="5"/>
  <c r="E16" i="5"/>
  <c r="N5" i="5"/>
  <c r="F16" i="5"/>
  <c r="O5" i="5"/>
  <c r="G16" i="5"/>
  <c r="P5" i="5"/>
  <c r="D17" i="5"/>
  <c r="M6" i="5"/>
  <c r="E17" i="5"/>
  <c r="N6" i="5"/>
  <c r="F17" i="5"/>
  <c r="O6" i="5"/>
  <c r="G17" i="5"/>
  <c r="P6" i="5"/>
  <c r="C17" i="5"/>
  <c r="L6" i="5"/>
  <c r="C16" i="5"/>
  <c r="L5" i="5"/>
  <c r="D32" i="4"/>
  <c r="E32" i="4"/>
  <c r="F32" i="4"/>
  <c r="G32" i="4"/>
  <c r="I32" i="4"/>
  <c r="D33" i="4"/>
  <c r="O8" i="4"/>
  <c r="E33" i="4"/>
  <c r="P8" i="4"/>
  <c r="F33" i="4"/>
  <c r="Q8" i="4"/>
  <c r="G33" i="4"/>
  <c r="R8" i="4"/>
  <c r="I33" i="4"/>
  <c r="S8" i="4"/>
  <c r="C33" i="4"/>
  <c r="N8" i="4"/>
  <c r="C32" i="4"/>
  <c r="D17" i="4"/>
  <c r="O6" i="4"/>
  <c r="E17" i="4"/>
  <c r="P6" i="4"/>
  <c r="F17" i="4"/>
  <c r="Q6" i="4"/>
  <c r="G17" i="4"/>
  <c r="R6" i="4"/>
  <c r="I17" i="4"/>
  <c r="S6" i="4"/>
  <c r="D18" i="4"/>
  <c r="O7" i="4"/>
  <c r="E18" i="4"/>
  <c r="P7" i="4"/>
  <c r="F18" i="4"/>
  <c r="Q7" i="4"/>
  <c r="G18" i="4"/>
  <c r="R7" i="4"/>
  <c r="I18" i="4"/>
  <c r="S7" i="4"/>
  <c r="C18" i="4"/>
  <c r="N7" i="4"/>
  <c r="C17" i="4"/>
  <c r="N6" i="4"/>
</calcChain>
</file>

<file path=xl/sharedStrings.xml><?xml version="1.0" encoding="utf-8"?>
<sst xmlns="http://schemas.openxmlformats.org/spreadsheetml/2006/main" count="2339" uniqueCount="50">
  <si>
    <t>Quantify ICAM1 area in FoV</t>
  </si>
  <si>
    <t>Area (µm2)</t>
  </si>
  <si>
    <t>Min (RS2)</t>
  </si>
  <si>
    <t>Max (RS2)</t>
  </si>
  <si>
    <t>Mean (RS2)</t>
  </si>
  <si>
    <t>Sum (RS2)</t>
  </si>
  <si>
    <t>Standard Deviation (RS2)</t>
  </si>
  <si>
    <t>Perimeter (µm)</t>
  </si>
  <si>
    <t>Min (ignoring zero values) (RS2)</t>
  </si>
  <si>
    <t>Max (ignoring zero values) (RS2)</t>
  </si>
  <si>
    <t>Mean (ignoring zero values) (RS2)</t>
  </si>
  <si>
    <t>Standard Deviation (ignoring zero values) (RS2)</t>
  </si>
  <si>
    <t>Skeletal Length (µm)</t>
  </si>
  <si>
    <t>Skeletal Diameter (µm)</t>
  </si>
  <si>
    <t>Sum</t>
  </si>
  <si>
    <t>Cx1</t>
  </si>
  <si>
    <t>Mean</t>
  </si>
  <si>
    <t>Cx2</t>
  </si>
  <si>
    <t>Cx3</t>
  </si>
  <si>
    <t>Cx4</t>
  </si>
  <si>
    <t>Cx5</t>
  </si>
  <si>
    <t>Cx6</t>
  </si>
  <si>
    <t>Cx7</t>
  </si>
  <si>
    <t>Cx8</t>
  </si>
  <si>
    <t>Cx9</t>
  </si>
  <si>
    <t>Cx10</t>
  </si>
  <si>
    <t>MEAN</t>
  </si>
  <si>
    <t>SUM</t>
  </si>
  <si>
    <t>AVG</t>
  </si>
  <si>
    <t>CX</t>
  </si>
  <si>
    <t>411_1L</t>
  </si>
  <si>
    <t>411_2R</t>
  </si>
  <si>
    <t xml:space="preserve">MEAN </t>
  </si>
  <si>
    <t>F1</t>
  </si>
  <si>
    <t>F2</t>
  </si>
  <si>
    <t>WT_AVG</t>
  </si>
  <si>
    <t>Id.</t>
  </si>
  <si>
    <t>FOV</t>
  </si>
  <si>
    <t>CONTROL (w003)</t>
  </si>
  <si>
    <t>Mean intensity</t>
  </si>
  <si>
    <t>EARLY ONSET (EO)</t>
  </si>
  <si>
    <t>PEAK (LO)</t>
  </si>
  <si>
    <t>STDEV</t>
  </si>
  <si>
    <t>SEM</t>
  </si>
  <si>
    <t>425</t>
  </si>
  <si>
    <t>Quantification of ICAM-1+ vessel area and immunohistochemistry signal intensity</t>
  </si>
  <si>
    <t>EAE ONSET (EO)</t>
  </si>
  <si>
    <t>EAE PEAK (LO)</t>
  </si>
  <si>
    <t>Figure 5-source data 1</t>
  </si>
  <si>
    <t>Source data for Figure 5D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</si>
</sst>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rgb="FFFFC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4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3" fillId="0" borderId="2" xfId="0" applyFont="1" applyBorder="1"/>
    <xf numFmtId="0" fontId="3" fillId="0" borderId="0" xfId="0" applyFont="1"/>
    <xf numFmtId="0" fontId="3" fillId="0" borderId="7" xfId="0" applyFont="1" applyBorder="1"/>
    <xf numFmtId="0" fontId="1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Border="1"/>
    <xf numFmtId="0" fontId="4" fillId="0" borderId="0" xfId="0" applyFont="1" applyBorder="1"/>
    <xf numFmtId="0" fontId="0" fillId="0" borderId="4" xfId="0" applyBorder="1"/>
    <xf numFmtId="0" fontId="0" fillId="0" borderId="5" xfId="0" applyBorder="1"/>
    <xf numFmtId="0" fontId="3" fillId="0" borderId="5" xfId="0" applyFont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Cont</c:v>
          </c:tx>
          <c:spPr>
            <a:solidFill>
              <a:schemeClr val="bg1"/>
            </a:solidFill>
            <a:ln w="31750"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SUMMARY!$J$11</c:f>
                <c:numCache>
                  <c:formatCode>General</c:formatCode>
                  <c:ptCount val="1"/>
                  <c:pt idx="0">
                    <c:v>1.083500000000009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5400" cap="flat" cmpd="sng" algn="ctr">
                <a:solidFill>
                  <a:schemeClr val="tx1"/>
                </a:solidFill>
                <a:round/>
              </a:ln>
              <a:effectLst/>
            </c:spPr>
          </c:errBars>
          <c:val>
            <c:numRef>
              <c:f>SUMMARY!$J$9</c:f>
              <c:numCache>
                <c:formatCode>General</c:formatCode>
                <c:ptCount val="1"/>
                <c:pt idx="0">
                  <c:v>9.9184999999999981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A8-E742-866E-C3ADD4958D9B}"/>
            </c:ext>
          </c:extLst>
        </c:ser>
        <c:ser>
          <c:idx val="1"/>
          <c:order val="1"/>
          <c:tx>
            <c:v>EAE_onset</c:v>
          </c:tx>
          <c:spPr>
            <a:solidFill>
              <a:schemeClr val="tx1">
                <a:lumMod val="50000"/>
                <a:lumOff val="50000"/>
              </a:schemeClr>
            </a:solidFill>
            <a:ln w="31750"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SUMMARY!$J$20</c:f>
                <c:numCache>
                  <c:formatCode>General</c:formatCode>
                  <c:ptCount val="1"/>
                  <c:pt idx="0">
                    <c:v>1.6879192647885868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5400" cap="flat" cmpd="sng" algn="ctr">
                <a:solidFill>
                  <a:schemeClr val="tx1"/>
                </a:solidFill>
                <a:round/>
              </a:ln>
              <a:effectLst/>
            </c:spPr>
          </c:errBars>
          <c:val>
            <c:numRef>
              <c:f>SUMMARY!$J$18</c:f>
              <c:numCache>
                <c:formatCode>General</c:formatCode>
                <c:ptCount val="1"/>
                <c:pt idx="0">
                  <c:v>17.249333333333336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A8-E742-866E-C3ADD4958D9B}"/>
            </c:ext>
          </c:extLst>
        </c:ser>
        <c:ser>
          <c:idx val="2"/>
          <c:order val="2"/>
          <c:tx>
            <c:v>EAE_peak</c:v>
          </c:tx>
          <c:spPr>
            <a:solidFill>
              <a:schemeClr val="tx1"/>
            </a:solidFill>
            <a:ln w="31750"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SUMMARY!$J$28</c:f>
                <c:numCache>
                  <c:formatCode>General</c:formatCode>
                  <c:ptCount val="1"/>
                  <c:pt idx="0">
                    <c:v>0.7140000000000003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5400" cap="flat" cmpd="sng" algn="ctr">
                <a:solidFill>
                  <a:schemeClr val="tx1"/>
                </a:solidFill>
                <a:round/>
              </a:ln>
              <a:effectLst/>
            </c:spPr>
          </c:errBars>
          <c:val>
            <c:numRef>
              <c:f>SUMMARY!$J$26</c:f>
              <c:numCache>
                <c:formatCode>General</c:formatCode>
                <c:ptCount val="1"/>
                <c:pt idx="0">
                  <c:v>22.634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A8-E742-866E-C3ADD4958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6396287"/>
        <c:axId val="1156400287"/>
      </c:barChart>
      <c:catAx>
        <c:axId val="1156396287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DE"/>
          </a:p>
        </c:txPr>
        <c:crossAx val="1156400287"/>
        <c:crosses val="autoZero"/>
        <c:auto val="1"/>
        <c:lblAlgn val="ctr"/>
        <c:lblOffset val="100"/>
        <c:noMultiLvlLbl val="0"/>
      </c:catAx>
      <c:valAx>
        <c:axId val="115640028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one"/>
        <c:spPr>
          <a:noFill/>
          <a:ln w="381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DE"/>
          </a:p>
        </c:txPr>
        <c:crossAx val="11563962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>
          <a:latin typeface="Arial" panose="020B0604020202020204" pitchFamily="34" charset="0"/>
          <a:cs typeface="Arial" panose="020B0604020202020204" pitchFamily="34" charset="0"/>
        </a:defRPr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Cont</c:v>
          </c:tx>
          <c:spPr>
            <a:solidFill>
              <a:schemeClr val="bg1"/>
            </a:solidFill>
            <a:ln w="31750"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SUMMARY!$J$11</c:f>
                <c:numCache>
                  <c:formatCode>General</c:formatCode>
                  <c:ptCount val="1"/>
                  <c:pt idx="0">
                    <c:v>1.083500000000009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5400" cap="flat" cmpd="sng" algn="ctr">
                <a:solidFill>
                  <a:schemeClr val="tx1"/>
                </a:solidFill>
                <a:round/>
              </a:ln>
              <a:effectLst/>
            </c:spPr>
          </c:errBars>
          <c:val>
            <c:numRef>
              <c:f>SUMMARY!$J$9</c:f>
              <c:numCache>
                <c:formatCode>General</c:formatCode>
                <c:ptCount val="1"/>
                <c:pt idx="0">
                  <c:v>9.9184999999999981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1C-B743-AE61-4BC02D7A7A36}"/>
            </c:ext>
          </c:extLst>
        </c:ser>
        <c:ser>
          <c:idx val="1"/>
          <c:order val="1"/>
          <c:tx>
            <c:v>EAE_onset</c:v>
          </c:tx>
          <c:spPr>
            <a:solidFill>
              <a:schemeClr val="tx1">
                <a:lumMod val="50000"/>
                <a:lumOff val="50000"/>
              </a:schemeClr>
            </a:solidFill>
            <a:ln w="31750"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SUMMARY!$J$20</c:f>
                <c:numCache>
                  <c:formatCode>General</c:formatCode>
                  <c:ptCount val="1"/>
                  <c:pt idx="0">
                    <c:v>1.6879192647885868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5400" cap="flat" cmpd="sng" algn="ctr">
                <a:solidFill>
                  <a:schemeClr val="tx1"/>
                </a:solidFill>
                <a:round/>
              </a:ln>
              <a:effectLst/>
            </c:spPr>
          </c:errBars>
          <c:val>
            <c:numRef>
              <c:f>SUMMARY!$J$18</c:f>
              <c:numCache>
                <c:formatCode>General</c:formatCode>
                <c:ptCount val="1"/>
                <c:pt idx="0">
                  <c:v>17.249333333333336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1C-B743-AE61-4BC02D7A7A36}"/>
            </c:ext>
          </c:extLst>
        </c:ser>
        <c:ser>
          <c:idx val="2"/>
          <c:order val="2"/>
          <c:tx>
            <c:v>EAE_peak</c:v>
          </c:tx>
          <c:spPr>
            <a:solidFill>
              <a:schemeClr val="tx1"/>
            </a:solidFill>
            <a:ln w="31750"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SUMMARY!$J$28</c:f>
                <c:numCache>
                  <c:formatCode>General</c:formatCode>
                  <c:ptCount val="1"/>
                  <c:pt idx="0">
                    <c:v>0.7140000000000003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5400" cap="flat" cmpd="sng" algn="ctr">
                <a:solidFill>
                  <a:schemeClr val="tx1"/>
                </a:solidFill>
                <a:round/>
              </a:ln>
              <a:effectLst/>
            </c:spPr>
          </c:errBars>
          <c:val>
            <c:numRef>
              <c:f>SUMMARY!$J$26</c:f>
              <c:numCache>
                <c:formatCode>General</c:formatCode>
                <c:ptCount val="1"/>
                <c:pt idx="0">
                  <c:v>22.634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1C-B743-AE61-4BC02D7A7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6396287"/>
        <c:axId val="1156400287"/>
      </c:barChart>
      <c:catAx>
        <c:axId val="1156396287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DE"/>
          </a:p>
        </c:txPr>
        <c:crossAx val="1156400287"/>
        <c:crosses val="autoZero"/>
        <c:auto val="1"/>
        <c:lblAlgn val="ctr"/>
        <c:lblOffset val="100"/>
        <c:noMultiLvlLbl val="0"/>
      </c:catAx>
      <c:valAx>
        <c:axId val="1156400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81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DE"/>
          </a:p>
        </c:txPr>
        <c:crossAx val="11563962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>
          <a:latin typeface="Arial" panose="020B0604020202020204" pitchFamily="34" charset="0"/>
          <a:cs typeface="Arial" panose="020B0604020202020204" pitchFamily="34" charset="0"/>
        </a:defRPr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6</xdr:row>
      <xdr:rowOff>0</xdr:rowOff>
    </xdr:from>
    <xdr:to>
      <xdr:col>23</xdr:col>
      <xdr:colOff>298450</xdr:colOff>
      <xdr:row>41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410994F-6913-A243-813E-676C844B11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0</xdr:colOff>
      <xdr:row>44</xdr:row>
      <xdr:rowOff>0</xdr:rowOff>
    </xdr:from>
    <xdr:to>
      <xdr:col>23</xdr:col>
      <xdr:colOff>298450</xdr:colOff>
      <xdr:row>79</xdr:row>
      <xdr:rowOff>88900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ECB1311-508D-174F-995C-EE6181B4B8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92BAE-CE49-2C4A-B8DC-65647A6D9F7C}">
  <dimension ref="A1:AD83"/>
  <sheetViews>
    <sheetView topLeftCell="J44" workbookViewId="0">
      <selection activeCell="AA75" sqref="AA75"/>
    </sheetView>
  </sheetViews>
  <sheetFormatPr baseColWidth="10" defaultRowHeight="16" x14ac:dyDescent="0.2"/>
  <sheetData>
    <row r="1" spans="1:30" x14ac:dyDescent="0.2">
      <c r="A1" t="s">
        <v>0</v>
      </c>
    </row>
    <row r="3" spans="1:30" x14ac:dyDescent="0.2">
      <c r="A3">
        <v>128745</v>
      </c>
    </row>
    <row r="5" spans="1:30" x14ac:dyDescent="0.2">
      <c r="B5" t="s">
        <v>15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I5" t="s">
        <v>7</v>
      </c>
      <c r="J5" t="s">
        <v>8</v>
      </c>
      <c r="K5" t="s">
        <v>9</v>
      </c>
      <c r="L5" t="s">
        <v>10</v>
      </c>
      <c r="M5" t="s">
        <v>11</v>
      </c>
      <c r="N5" t="s">
        <v>12</v>
      </c>
      <c r="O5" t="s">
        <v>13</v>
      </c>
      <c r="R5" t="s">
        <v>1</v>
      </c>
      <c r="S5" t="s">
        <v>2</v>
      </c>
      <c r="T5" t="s">
        <v>3</v>
      </c>
      <c r="U5" t="s">
        <v>4</v>
      </c>
      <c r="V5" t="s">
        <v>5</v>
      </c>
      <c r="W5" t="s">
        <v>6</v>
      </c>
      <c r="X5" t="s">
        <v>7</v>
      </c>
      <c r="Y5" t="s">
        <v>8</v>
      </c>
      <c r="Z5" t="s">
        <v>9</v>
      </c>
      <c r="AA5" t="s">
        <v>10</v>
      </c>
      <c r="AB5" t="s">
        <v>11</v>
      </c>
      <c r="AC5" t="s">
        <v>12</v>
      </c>
      <c r="AD5" t="s">
        <v>13</v>
      </c>
    </row>
    <row r="6" spans="1:30" x14ac:dyDescent="0.2">
      <c r="B6" t="s">
        <v>14</v>
      </c>
      <c r="C6">
        <v>5016.34</v>
      </c>
      <c r="D6">
        <v>315</v>
      </c>
      <c r="E6">
        <v>1206</v>
      </c>
      <c r="F6">
        <v>507.49</v>
      </c>
      <c r="G6">
        <v>349478</v>
      </c>
      <c r="H6">
        <v>185.91</v>
      </c>
      <c r="I6">
        <v>4291.1400000000003</v>
      </c>
      <c r="J6">
        <v>315</v>
      </c>
      <c r="K6">
        <v>1206</v>
      </c>
      <c r="L6">
        <v>507.49</v>
      </c>
      <c r="M6">
        <v>185.91</v>
      </c>
      <c r="N6">
        <v>1597.25</v>
      </c>
      <c r="O6">
        <v>83.29</v>
      </c>
      <c r="Q6" t="s">
        <v>16</v>
      </c>
      <c r="R6">
        <v>111.47</v>
      </c>
      <c r="S6">
        <v>7</v>
      </c>
      <c r="T6">
        <v>26.8</v>
      </c>
      <c r="U6">
        <v>11.28</v>
      </c>
      <c r="V6">
        <v>7766.18</v>
      </c>
      <c r="W6">
        <v>4.13</v>
      </c>
      <c r="X6">
        <v>95.36</v>
      </c>
      <c r="Y6">
        <v>7</v>
      </c>
      <c r="Z6">
        <v>26.8</v>
      </c>
      <c r="AA6">
        <v>11.28</v>
      </c>
      <c r="AB6">
        <v>4.13</v>
      </c>
      <c r="AC6">
        <v>35.49</v>
      </c>
      <c r="AD6">
        <v>1.85</v>
      </c>
    </row>
    <row r="9" spans="1:30" x14ac:dyDescent="0.2">
      <c r="B9" t="s">
        <v>17</v>
      </c>
      <c r="C9" t="s">
        <v>1</v>
      </c>
      <c r="D9" t="s">
        <v>2</v>
      </c>
      <c r="E9" t="s">
        <v>3</v>
      </c>
      <c r="F9" t="s">
        <v>4</v>
      </c>
      <c r="G9" t="s">
        <v>5</v>
      </c>
      <c r="H9" t="s">
        <v>6</v>
      </c>
      <c r="I9" t="s">
        <v>7</v>
      </c>
      <c r="J9" t="s">
        <v>8</v>
      </c>
      <c r="K9" t="s">
        <v>9</v>
      </c>
      <c r="L9" t="s">
        <v>10</v>
      </c>
      <c r="M9" t="s">
        <v>11</v>
      </c>
      <c r="N9" t="s">
        <v>12</v>
      </c>
      <c r="O9" t="s">
        <v>13</v>
      </c>
      <c r="R9" t="s">
        <v>1</v>
      </c>
      <c r="S9" t="s">
        <v>2</v>
      </c>
      <c r="T9" t="s">
        <v>3</v>
      </c>
      <c r="U9" t="s">
        <v>4</v>
      </c>
      <c r="V9" t="s">
        <v>5</v>
      </c>
      <c r="W9" t="s">
        <v>6</v>
      </c>
      <c r="X9" t="s">
        <v>7</v>
      </c>
      <c r="Y9" t="s">
        <v>8</v>
      </c>
      <c r="Z9" t="s">
        <v>9</v>
      </c>
      <c r="AA9" t="s">
        <v>10</v>
      </c>
      <c r="AB9" t="s">
        <v>11</v>
      </c>
      <c r="AC9" t="s">
        <v>12</v>
      </c>
      <c r="AD9" t="s">
        <v>13</v>
      </c>
    </row>
    <row r="10" spans="1:30" x14ac:dyDescent="0.2">
      <c r="B10" t="s">
        <v>14</v>
      </c>
      <c r="C10">
        <v>8511.64</v>
      </c>
      <c r="D10">
        <v>259</v>
      </c>
      <c r="E10">
        <v>1232</v>
      </c>
      <c r="F10">
        <v>470.27</v>
      </c>
      <c r="G10">
        <v>895694</v>
      </c>
      <c r="H10">
        <v>205.23</v>
      </c>
      <c r="I10">
        <v>5008.43</v>
      </c>
      <c r="J10">
        <v>259</v>
      </c>
      <c r="K10">
        <v>1232</v>
      </c>
      <c r="L10">
        <v>470.27</v>
      </c>
      <c r="M10">
        <v>205.23</v>
      </c>
      <c r="N10">
        <v>1691.14</v>
      </c>
      <c r="O10">
        <v>66.5</v>
      </c>
      <c r="Q10" t="s">
        <v>16</v>
      </c>
      <c r="R10">
        <v>230.04</v>
      </c>
      <c r="S10">
        <v>7</v>
      </c>
      <c r="T10">
        <v>33.299999999999997</v>
      </c>
      <c r="U10">
        <v>12.71</v>
      </c>
      <c r="V10">
        <v>24207.95</v>
      </c>
      <c r="W10">
        <v>5.55</v>
      </c>
      <c r="X10">
        <v>135.36000000000001</v>
      </c>
      <c r="Y10">
        <v>7</v>
      </c>
      <c r="Z10">
        <v>33.299999999999997</v>
      </c>
      <c r="AA10">
        <v>12.71</v>
      </c>
      <c r="AB10">
        <v>5.55</v>
      </c>
      <c r="AC10">
        <v>45.71</v>
      </c>
      <c r="AD10">
        <v>1.8</v>
      </c>
    </row>
    <row r="13" spans="1:30" x14ac:dyDescent="0.2">
      <c r="B13" t="s">
        <v>18</v>
      </c>
      <c r="C13" t="s">
        <v>1</v>
      </c>
      <c r="D13" t="s">
        <v>2</v>
      </c>
      <c r="E13" t="s">
        <v>3</v>
      </c>
      <c r="F13" t="s">
        <v>4</v>
      </c>
      <c r="G13" t="s">
        <v>5</v>
      </c>
      <c r="H13" t="s">
        <v>6</v>
      </c>
      <c r="I13" t="s">
        <v>7</v>
      </c>
      <c r="J13" t="s">
        <v>8</v>
      </c>
      <c r="K13" t="s">
        <v>9</v>
      </c>
      <c r="L13" t="s">
        <v>10</v>
      </c>
      <c r="M13" t="s">
        <v>11</v>
      </c>
      <c r="N13" t="s">
        <v>12</v>
      </c>
      <c r="O13" t="s">
        <v>13</v>
      </c>
      <c r="R13" t="s">
        <v>1</v>
      </c>
      <c r="S13" t="s">
        <v>2</v>
      </c>
      <c r="T13" t="s">
        <v>3</v>
      </c>
      <c r="U13" t="s">
        <v>4</v>
      </c>
      <c r="V13" t="s">
        <v>5</v>
      </c>
      <c r="W13" t="s">
        <v>6</v>
      </c>
      <c r="X13" t="s">
        <v>7</v>
      </c>
      <c r="Y13" t="s">
        <v>8</v>
      </c>
      <c r="Z13" t="s">
        <v>9</v>
      </c>
      <c r="AA13" t="s">
        <v>10</v>
      </c>
      <c r="AB13" t="s">
        <v>11</v>
      </c>
      <c r="AC13" t="s">
        <v>12</v>
      </c>
      <c r="AD13" t="s">
        <v>13</v>
      </c>
    </row>
    <row r="14" spans="1:30" x14ac:dyDescent="0.2">
      <c r="B14" t="s">
        <v>14</v>
      </c>
      <c r="C14">
        <v>9968.57</v>
      </c>
      <c r="D14">
        <v>450</v>
      </c>
      <c r="E14">
        <v>1992</v>
      </c>
      <c r="F14">
        <v>749.42</v>
      </c>
      <c r="G14">
        <v>617698</v>
      </c>
      <c r="H14">
        <v>316.7</v>
      </c>
      <c r="I14">
        <v>8603.25</v>
      </c>
      <c r="J14">
        <v>450</v>
      </c>
      <c r="K14">
        <v>1992</v>
      </c>
      <c r="L14">
        <v>749.42</v>
      </c>
      <c r="M14">
        <v>316.7</v>
      </c>
      <c r="N14">
        <v>2719.05</v>
      </c>
      <c r="O14">
        <v>150.78</v>
      </c>
      <c r="Q14" t="s">
        <v>16</v>
      </c>
      <c r="R14">
        <v>132.91</v>
      </c>
      <c r="S14">
        <v>6</v>
      </c>
      <c r="T14">
        <v>26.56</v>
      </c>
      <c r="U14">
        <v>9.99</v>
      </c>
      <c r="V14">
        <v>8235.9699999999993</v>
      </c>
      <c r="W14">
        <v>4.22</v>
      </c>
      <c r="X14">
        <v>114.71</v>
      </c>
      <c r="Y14">
        <v>6</v>
      </c>
      <c r="Z14">
        <v>26.56</v>
      </c>
      <c r="AA14">
        <v>9.99</v>
      </c>
      <c r="AB14">
        <v>4.22</v>
      </c>
      <c r="AC14">
        <v>36.25</v>
      </c>
      <c r="AD14">
        <v>2.0099999999999998</v>
      </c>
    </row>
    <row r="17" spans="2:30" x14ac:dyDescent="0.2">
      <c r="B17" t="s">
        <v>19</v>
      </c>
      <c r="C17" t="s">
        <v>1</v>
      </c>
      <c r="D17" t="s">
        <v>2</v>
      </c>
      <c r="E17" t="s">
        <v>3</v>
      </c>
      <c r="F17" t="s">
        <v>4</v>
      </c>
      <c r="G17" t="s">
        <v>5</v>
      </c>
      <c r="H17" t="s">
        <v>6</v>
      </c>
      <c r="I17" t="s">
        <v>7</v>
      </c>
      <c r="J17" t="s">
        <v>8</v>
      </c>
      <c r="K17" t="s">
        <v>9</v>
      </c>
      <c r="L17" t="s">
        <v>10</v>
      </c>
      <c r="M17" t="s">
        <v>11</v>
      </c>
      <c r="N17" t="s">
        <v>12</v>
      </c>
      <c r="O17" t="s">
        <v>13</v>
      </c>
      <c r="R17" t="s">
        <v>1</v>
      </c>
      <c r="S17" t="s">
        <v>2</v>
      </c>
      <c r="T17" t="s">
        <v>3</v>
      </c>
      <c r="U17" t="s">
        <v>4</v>
      </c>
      <c r="V17" t="s">
        <v>5</v>
      </c>
      <c r="W17" t="s">
        <v>6</v>
      </c>
      <c r="X17" t="s">
        <v>7</v>
      </c>
      <c r="Y17" t="s">
        <v>8</v>
      </c>
      <c r="Z17" t="s">
        <v>9</v>
      </c>
      <c r="AA17" t="s">
        <v>10</v>
      </c>
      <c r="AB17" t="s">
        <v>11</v>
      </c>
      <c r="AC17" t="s">
        <v>12</v>
      </c>
      <c r="AD17" t="s">
        <v>13</v>
      </c>
    </row>
    <row r="18" spans="2:30" x14ac:dyDescent="0.2">
      <c r="B18" t="s">
        <v>14</v>
      </c>
      <c r="C18">
        <v>7155.19</v>
      </c>
      <c r="D18">
        <v>168</v>
      </c>
      <c r="E18">
        <v>1018</v>
      </c>
      <c r="F18">
        <v>305.76</v>
      </c>
      <c r="G18">
        <v>471919</v>
      </c>
      <c r="H18">
        <v>152.08000000000001</v>
      </c>
      <c r="I18">
        <v>5632.33</v>
      </c>
      <c r="J18">
        <v>168</v>
      </c>
      <c r="K18">
        <v>1018</v>
      </c>
      <c r="L18">
        <v>305.76</v>
      </c>
      <c r="M18">
        <v>152.08000000000001</v>
      </c>
      <c r="N18">
        <v>1863.57</v>
      </c>
      <c r="O18">
        <v>58.05</v>
      </c>
      <c r="Q18" t="s">
        <v>16</v>
      </c>
      <c r="R18">
        <v>255.54</v>
      </c>
      <c r="S18">
        <v>6</v>
      </c>
      <c r="T18">
        <v>36.36</v>
      </c>
      <c r="U18">
        <v>10.92</v>
      </c>
      <c r="V18">
        <v>16854.25</v>
      </c>
      <c r="W18">
        <v>5.43</v>
      </c>
      <c r="X18">
        <v>201.15</v>
      </c>
      <c r="Y18">
        <v>6</v>
      </c>
      <c r="Z18">
        <v>36.36</v>
      </c>
      <c r="AA18">
        <v>10.92</v>
      </c>
      <c r="AB18">
        <v>5.43</v>
      </c>
      <c r="AC18">
        <v>66.56</v>
      </c>
      <c r="AD18">
        <v>2.0699999999999998</v>
      </c>
    </row>
    <row r="21" spans="2:30" x14ac:dyDescent="0.2">
      <c r="B21" t="s">
        <v>20</v>
      </c>
      <c r="C21" t="s">
        <v>1</v>
      </c>
      <c r="D21" t="s">
        <v>2</v>
      </c>
      <c r="E21" t="s">
        <v>3</v>
      </c>
      <c r="F21" t="s">
        <v>4</v>
      </c>
      <c r="G21" t="s">
        <v>5</v>
      </c>
      <c r="H21" t="s">
        <v>6</v>
      </c>
      <c r="I21" t="s">
        <v>7</v>
      </c>
      <c r="J21" t="s">
        <v>8</v>
      </c>
      <c r="K21" t="s">
        <v>9</v>
      </c>
      <c r="L21" t="s">
        <v>10</v>
      </c>
      <c r="M21" t="s">
        <v>11</v>
      </c>
      <c r="N21" t="s">
        <v>12</v>
      </c>
      <c r="O21" t="s">
        <v>13</v>
      </c>
      <c r="R21" t="s">
        <v>1</v>
      </c>
      <c r="S21" t="s">
        <v>2</v>
      </c>
      <c r="T21" t="s">
        <v>3</v>
      </c>
      <c r="U21" t="s">
        <v>4</v>
      </c>
      <c r="V21" t="s">
        <v>5</v>
      </c>
      <c r="W21" t="s">
        <v>6</v>
      </c>
      <c r="X21" t="s">
        <v>7</v>
      </c>
      <c r="Y21" t="s">
        <v>8</v>
      </c>
      <c r="Z21" t="s">
        <v>9</v>
      </c>
      <c r="AA21" t="s">
        <v>10</v>
      </c>
      <c r="AB21" t="s">
        <v>11</v>
      </c>
      <c r="AC21" t="s">
        <v>12</v>
      </c>
      <c r="AD21" t="s">
        <v>13</v>
      </c>
    </row>
    <row r="22" spans="2:30" x14ac:dyDescent="0.2">
      <c r="B22" t="s">
        <v>14</v>
      </c>
      <c r="C22">
        <v>5123.3599999999997</v>
      </c>
      <c r="D22">
        <v>186</v>
      </c>
      <c r="E22">
        <v>831</v>
      </c>
      <c r="F22">
        <v>305.89</v>
      </c>
      <c r="G22">
        <v>328164</v>
      </c>
      <c r="H22">
        <v>127.52</v>
      </c>
      <c r="I22">
        <v>4520.82</v>
      </c>
      <c r="J22">
        <v>186</v>
      </c>
      <c r="K22">
        <v>831</v>
      </c>
      <c r="L22">
        <v>305.89</v>
      </c>
      <c r="M22">
        <v>127.52</v>
      </c>
      <c r="N22">
        <v>1653.88</v>
      </c>
      <c r="O22">
        <v>57.84</v>
      </c>
      <c r="Q22" t="s">
        <v>16</v>
      </c>
      <c r="R22">
        <v>165.27</v>
      </c>
      <c r="S22">
        <v>6</v>
      </c>
      <c r="T22">
        <v>26.81</v>
      </c>
      <c r="U22">
        <v>9.8699999999999992</v>
      </c>
      <c r="V22">
        <v>10585.94</v>
      </c>
      <c r="W22">
        <v>4.1100000000000003</v>
      </c>
      <c r="X22">
        <v>145.83000000000001</v>
      </c>
      <c r="Y22">
        <v>6</v>
      </c>
      <c r="Z22">
        <v>26.81</v>
      </c>
      <c r="AA22">
        <v>9.8699999999999992</v>
      </c>
      <c r="AB22">
        <v>4.1100000000000003</v>
      </c>
      <c r="AC22">
        <v>53.35</v>
      </c>
      <c r="AD22">
        <v>1.87</v>
      </c>
    </row>
    <row r="25" spans="2:30" x14ac:dyDescent="0.2">
      <c r="B25" t="s">
        <v>21</v>
      </c>
      <c r="C25" t="s">
        <v>1</v>
      </c>
      <c r="D25" t="s">
        <v>2</v>
      </c>
      <c r="E25" t="s">
        <v>3</v>
      </c>
      <c r="F25" t="s">
        <v>4</v>
      </c>
      <c r="G25" t="s">
        <v>5</v>
      </c>
      <c r="H25" t="s">
        <v>6</v>
      </c>
      <c r="I25" t="s">
        <v>7</v>
      </c>
      <c r="J25" t="s">
        <v>8</v>
      </c>
      <c r="K25" t="s">
        <v>9</v>
      </c>
      <c r="L25" t="s">
        <v>10</v>
      </c>
      <c r="M25" t="s">
        <v>11</v>
      </c>
      <c r="N25" t="s">
        <v>12</v>
      </c>
      <c r="O25" t="s">
        <v>13</v>
      </c>
      <c r="R25" t="s">
        <v>1</v>
      </c>
      <c r="S25" t="s">
        <v>2</v>
      </c>
      <c r="T25" t="s">
        <v>3</v>
      </c>
      <c r="U25" t="s">
        <v>4</v>
      </c>
      <c r="V25" t="s">
        <v>5</v>
      </c>
      <c r="W25" t="s">
        <v>6</v>
      </c>
      <c r="X25" t="s">
        <v>7</v>
      </c>
      <c r="Y25" t="s">
        <v>8</v>
      </c>
      <c r="Z25" t="s">
        <v>9</v>
      </c>
      <c r="AA25" t="s">
        <v>10</v>
      </c>
      <c r="AB25" t="s">
        <v>11</v>
      </c>
      <c r="AC25" t="s">
        <v>12</v>
      </c>
      <c r="AD25" t="s">
        <v>13</v>
      </c>
    </row>
    <row r="26" spans="2:30" x14ac:dyDescent="0.2">
      <c r="B26" t="s">
        <v>14</v>
      </c>
      <c r="C26">
        <v>6871.01</v>
      </c>
      <c r="D26">
        <v>154</v>
      </c>
      <c r="E26">
        <v>768</v>
      </c>
      <c r="F26">
        <v>259.54000000000002</v>
      </c>
      <c r="G26">
        <v>511927</v>
      </c>
      <c r="H26">
        <v>110.86</v>
      </c>
      <c r="I26">
        <v>5160.63</v>
      </c>
      <c r="J26">
        <v>154</v>
      </c>
      <c r="K26">
        <v>768</v>
      </c>
      <c r="L26">
        <v>259.54000000000002</v>
      </c>
      <c r="M26">
        <v>110.86</v>
      </c>
      <c r="N26">
        <v>1711.24</v>
      </c>
      <c r="O26">
        <v>41.77</v>
      </c>
      <c r="Q26" t="s">
        <v>16</v>
      </c>
      <c r="R26">
        <v>312.32</v>
      </c>
      <c r="S26">
        <v>7</v>
      </c>
      <c r="T26">
        <v>34.909999999999997</v>
      </c>
      <c r="U26">
        <v>11.8</v>
      </c>
      <c r="V26">
        <v>23269.41</v>
      </c>
      <c r="W26">
        <v>5.04</v>
      </c>
      <c r="X26">
        <v>234.57</v>
      </c>
      <c r="Y26">
        <v>7</v>
      </c>
      <c r="Z26">
        <v>34.909999999999997</v>
      </c>
      <c r="AA26">
        <v>11.8</v>
      </c>
      <c r="AB26">
        <v>5.04</v>
      </c>
      <c r="AC26">
        <v>77.78</v>
      </c>
      <c r="AD26">
        <v>1.9</v>
      </c>
    </row>
    <row r="29" spans="2:30" x14ac:dyDescent="0.2">
      <c r="B29" t="s">
        <v>22</v>
      </c>
      <c r="C29" t="s">
        <v>1</v>
      </c>
      <c r="D29" t="s">
        <v>2</v>
      </c>
      <c r="E29" t="s">
        <v>3</v>
      </c>
      <c r="F29" t="s">
        <v>4</v>
      </c>
      <c r="G29" t="s">
        <v>5</v>
      </c>
      <c r="H29" t="s">
        <v>6</v>
      </c>
      <c r="I29" t="s">
        <v>7</v>
      </c>
      <c r="J29" t="s">
        <v>8</v>
      </c>
      <c r="K29" t="s">
        <v>9</v>
      </c>
      <c r="L29" t="s">
        <v>10</v>
      </c>
      <c r="M29" t="s">
        <v>11</v>
      </c>
      <c r="N29" t="s">
        <v>12</v>
      </c>
      <c r="O29" t="s">
        <v>13</v>
      </c>
      <c r="R29" t="s">
        <v>1</v>
      </c>
      <c r="S29" t="s">
        <v>2</v>
      </c>
      <c r="T29" t="s">
        <v>3</v>
      </c>
      <c r="U29" t="s">
        <v>4</v>
      </c>
      <c r="V29" t="s">
        <v>5</v>
      </c>
      <c r="W29" t="s">
        <v>6</v>
      </c>
      <c r="X29" t="s">
        <v>7</v>
      </c>
      <c r="Y29" t="s">
        <v>8</v>
      </c>
      <c r="Z29" t="s">
        <v>9</v>
      </c>
      <c r="AA29" t="s">
        <v>10</v>
      </c>
      <c r="AB29" t="s">
        <v>11</v>
      </c>
      <c r="AC29" t="s">
        <v>12</v>
      </c>
      <c r="AD29" t="s">
        <v>13</v>
      </c>
    </row>
    <row r="30" spans="2:30" x14ac:dyDescent="0.2">
      <c r="B30" t="s">
        <v>14</v>
      </c>
      <c r="C30">
        <v>2998.29</v>
      </c>
      <c r="D30">
        <v>162</v>
      </c>
      <c r="E30">
        <v>916</v>
      </c>
      <c r="F30">
        <v>288.3</v>
      </c>
      <c r="G30">
        <v>227879</v>
      </c>
      <c r="H30">
        <v>142.22</v>
      </c>
      <c r="I30">
        <v>2707.77</v>
      </c>
      <c r="J30">
        <v>162</v>
      </c>
      <c r="K30">
        <v>916</v>
      </c>
      <c r="L30">
        <v>288.3</v>
      </c>
      <c r="M30">
        <v>142.22</v>
      </c>
      <c r="N30">
        <v>1032.9100000000001</v>
      </c>
      <c r="O30">
        <v>49.76</v>
      </c>
      <c r="Q30" t="s">
        <v>16</v>
      </c>
      <c r="R30">
        <v>111.05</v>
      </c>
      <c r="S30">
        <v>6</v>
      </c>
      <c r="T30">
        <v>33.93</v>
      </c>
      <c r="U30">
        <v>10.68</v>
      </c>
      <c r="V30">
        <v>8439.9599999999991</v>
      </c>
      <c r="W30">
        <v>5.27</v>
      </c>
      <c r="X30">
        <v>100.29</v>
      </c>
      <c r="Y30">
        <v>6</v>
      </c>
      <c r="Z30">
        <v>33.93</v>
      </c>
      <c r="AA30">
        <v>10.68</v>
      </c>
      <c r="AB30">
        <v>5.27</v>
      </c>
      <c r="AC30">
        <v>38.26</v>
      </c>
      <c r="AD30">
        <v>1.84</v>
      </c>
    </row>
    <row r="33" spans="1:30" x14ac:dyDescent="0.2">
      <c r="B33" t="s">
        <v>23</v>
      </c>
      <c r="C33" t="s">
        <v>1</v>
      </c>
      <c r="D33" t="s">
        <v>2</v>
      </c>
      <c r="E33" t="s">
        <v>3</v>
      </c>
      <c r="F33" t="s">
        <v>4</v>
      </c>
      <c r="G33" t="s">
        <v>5</v>
      </c>
      <c r="H33" t="s">
        <v>6</v>
      </c>
      <c r="I33" t="s">
        <v>7</v>
      </c>
      <c r="J33" t="s">
        <v>8</v>
      </c>
      <c r="K33" t="s">
        <v>9</v>
      </c>
      <c r="L33" t="s">
        <v>10</v>
      </c>
      <c r="M33" t="s">
        <v>11</v>
      </c>
      <c r="N33" t="s">
        <v>12</v>
      </c>
      <c r="O33" t="s">
        <v>13</v>
      </c>
      <c r="R33" t="s">
        <v>1</v>
      </c>
      <c r="S33" t="s">
        <v>2</v>
      </c>
      <c r="T33" t="s">
        <v>3</v>
      </c>
      <c r="U33" t="s">
        <v>4</v>
      </c>
      <c r="V33" t="s">
        <v>5</v>
      </c>
      <c r="W33" t="s">
        <v>6</v>
      </c>
      <c r="X33" t="s">
        <v>7</v>
      </c>
      <c r="Y33" t="s">
        <v>8</v>
      </c>
      <c r="Z33" t="s">
        <v>9</v>
      </c>
      <c r="AA33" t="s">
        <v>10</v>
      </c>
      <c r="AB33" t="s">
        <v>11</v>
      </c>
      <c r="AC33" t="s">
        <v>12</v>
      </c>
      <c r="AD33" t="s">
        <v>13</v>
      </c>
    </row>
    <row r="34" spans="1:30" x14ac:dyDescent="0.2">
      <c r="B34" t="s">
        <v>14</v>
      </c>
      <c r="C34">
        <v>8188.69</v>
      </c>
      <c r="D34">
        <v>276</v>
      </c>
      <c r="E34">
        <v>1807</v>
      </c>
      <c r="F34">
        <v>520.6</v>
      </c>
      <c r="G34">
        <v>617478</v>
      </c>
      <c r="H34">
        <v>285.08999999999997</v>
      </c>
      <c r="I34">
        <v>6640.51</v>
      </c>
      <c r="J34">
        <v>276</v>
      </c>
      <c r="K34">
        <v>1807</v>
      </c>
      <c r="L34">
        <v>520.6</v>
      </c>
      <c r="M34">
        <v>285.08999999999997</v>
      </c>
      <c r="N34">
        <v>2277.9499999999998</v>
      </c>
      <c r="O34">
        <v>92.91</v>
      </c>
      <c r="Q34" t="s">
        <v>16</v>
      </c>
      <c r="R34">
        <v>178.01</v>
      </c>
      <c r="S34">
        <v>6</v>
      </c>
      <c r="T34">
        <v>39.28</v>
      </c>
      <c r="U34">
        <v>11.32</v>
      </c>
      <c r="V34">
        <v>13423.43</v>
      </c>
      <c r="W34">
        <v>6.2</v>
      </c>
      <c r="X34">
        <v>144.36000000000001</v>
      </c>
      <c r="Y34">
        <v>6</v>
      </c>
      <c r="Z34">
        <v>39.28</v>
      </c>
      <c r="AA34">
        <v>11.32</v>
      </c>
      <c r="AB34">
        <v>6.2</v>
      </c>
      <c r="AC34">
        <v>49.52</v>
      </c>
      <c r="AD34">
        <v>2.02</v>
      </c>
    </row>
    <row r="37" spans="1:30" x14ac:dyDescent="0.2">
      <c r="B37" t="s">
        <v>24</v>
      </c>
      <c r="C37" t="s">
        <v>1</v>
      </c>
      <c r="D37" t="s">
        <v>2</v>
      </c>
      <c r="E37" t="s">
        <v>3</v>
      </c>
      <c r="F37" t="s">
        <v>4</v>
      </c>
      <c r="G37" t="s">
        <v>5</v>
      </c>
      <c r="H37" t="s">
        <v>6</v>
      </c>
      <c r="I37" t="s">
        <v>7</v>
      </c>
      <c r="J37" t="s">
        <v>8</v>
      </c>
      <c r="K37" t="s">
        <v>9</v>
      </c>
      <c r="L37" t="s">
        <v>10</v>
      </c>
      <c r="M37" t="s">
        <v>11</v>
      </c>
      <c r="N37" t="s">
        <v>12</v>
      </c>
      <c r="O37" t="s">
        <v>13</v>
      </c>
      <c r="R37" t="s">
        <v>1</v>
      </c>
      <c r="S37" t="s">
        <v>2</v>
      </c>
      <c r="T37" t="s">
        <v>3</v>
      </c>
      <c r="U37" t="s">
        <v>4</v>
      </c>
      <c r="V37" t="s">
        <v>5</v>
      </c>
      <c r="W37" t="s">
        <v>6</v>
      </c>
      <c r="X37" t="s">
        <v>7</v>
      </c>
      <c r="Y37" t="s">
        <v>8</v>
      </c>
      <c r="Z37" t="s">
        <v>9</v>
      </c>
      <c r="AA37" t="s">
        <v>10</v>
      </c>
      <c r="AB37" t="s">
        <v>11</v>
      </c>
      <c r="AC37" t="s">
        <v>12</v>
      </c>
      <c r="AD37" t="s">
        <v>13</v>
      </c>
    </row>
    <row r="38" spans="1:30" x14ac:dyDescent="0.2">
      <c r="B38" t="s">
        <v>14</v>
      </c>
      <c r="C38">
        <v>3183.72</v>
      </c>
      <c r="D38">
        <v>156</v>
      </c>
      <c r="E38">
        <v>682</v>
      </c>
      <c r="F38">
        <v>273.49</v>
      </c>
      <c r="G38">
        <v>218641</v>
      </c>
      <c r="H38">
        <v>111.51</v>
      </c>
      <c r="I38">
        <v>2869.88</v>
      </c>
      <c r="J38">
        <v>156</v>
      </c>
      <c r="K38">
        <v>682</v>
      </c>
      <c r="L38">
        <v>273.49</v>
      </c>
      <c r="M38">
        <v>111.51</v>
      </c>
      <c r="N38">
        <v>1154.6600000000001</v>
      </c>
      <c r="O38">
        <v>47.3</v>
      </c>
      <c r="Q38" t="s">
        <v>16</v>
      </c>
      <c r="R38">
        <v>122.45</v>
      </c>
      <c r="S38">
        <v>6</v>
      </c>
      <c r="T38">
        <v>26.23</v>
      </c>
      <c r="U38">
        <v>10.52</v>
      </c>
      <c r="V38">
        <v>8409.27</v>
      </c>
      <c r="W38">
        <v>4.29</v>
      </c>
      <c r="X38">
        <v>110.38</v>
      </c>
      <c r="Y38">
        <v>6</v>
      </c>
      <c r="Z38">
        <v>26.23</v>
      </c>
      <c r="AA38">
        <v>10.52</v>
      </c>
      <c r="AB38">
        <v>4.29</v>
      </c>
      <c r="AC38">
        <v>44.41</v>
      </c>
      <c r="AD38">
        <v>1.82</v>
      </c>
    </row>
    <row r="41" spans="1:30" x14ac:dyDescent="0.2">
      <c r="B41" t="s">
        <v>25</v>
      </c>
      <c r="C41" t="s">
        <v>1</v>
      </c>
      <c r="D41" t="s">
        <v>2</v>
      </c>
      <c r="E41" t="s">
        <v>3</v>
      </c>
      <c r="F41" t="s">
        <v>4</v>
      </c>
      <c r="G41" t="s">
        <v>5</v>
      </c>
      <c r="H41" t="s">
        <v>6</v>
      </c>
      <c r="I41" t="s">
        <v>7</v>
      </c>
      <c r="J41" t="s">
        <v>8</v>
      </c>
      <c r="K41" t="s">
        <v>9</v>
      </c>
      <c r="L41" t="s">
        <v>10</v>
      </c>
      <c r="M41" t="s">
        <v>11</v>
      </c>
      <c r="N41" t="s">
        <v>12</v>
      </c>
      <c r="O41" t="s">
        <v>13</v>
      </c>
      <c r="R41" t="s">
        <v>1</v>
      </c>
      <c r="S41" t="s">
        <v>2</v>
      </c>
      <c r="T41" t="s">
        <v>3</v>
      </c>
      <c r="U41" t="s">
        <v>4</v>
      </c>
      <c r="V41" t="s">
        <v>5</v>
      </c>
      <c r="W41" t="s">
        <v>6</v>
      </c>
      <c r="X41" t="s">
        <v>7</v>
      </c>
      <c r="Y41" t="s">
        <v>8</v>
      </c>
      <c r="Z41" t="s">
        <v>9</v>
      </c>
      <c r="AA41" t="s">
        <v>10</v>
      </c>
      <c r="AB41" t="s">
        <v>11</v>
      </c>
      <c r="AC41" t="s">
        <v>12</v>
      </c>
      <c r="AD41" t="s">
        <v>13</v>
      </c>
    </row>
    <row r="42" spans="1:30" x14ac:dyDescent="0.2">
      <c r="B42" t="s">
        <v>14</v>
      </c>
      <c r="C42">
        <v>5956.25</v>
      </c>
      <c r="D42">
        <v>252</v>
      </c>
      <c r="E42">
        <v>1290</v>
      </c>
      <c r="F42">
        <v>459</v>
      </c>
      <c r="G42">
        <v>457611</v>
      </c>
      <c r="H42">
        <v>212.2</v>
      </c>
      <c r="I42">
        <v>4815.33</v>
      </c>
      <c r="J42">
        <v>252</v>
      </c>
      <c r="K42">
        <v>1290</v>
      </c>
      <c r="L42">
        <v>459</v>
      </c>
      <c r="M42">
        <v>212.2</v>
      </c>
      <c r="N42">
        <v>1697.73</v>
      </c>
      <c r="O42">
        <v>82.76</v>
      </c>
      <c r="Q42" t="s">
        <v>16</v>
      </c>
      <c r="R42">
        <v>141.82</v>
      </c>
      <c r="S42">
        <v>6</v>
      </c>
      <c r="T42">
        <v>30.71</v>
      </c>
      <c r="U42">
        <v>10.93</v>
      </c>
      <c r="V42">
        <v>10895.5</v>
      </c>
      <c r="W42">
        <v>5.05</v>
      </c>
      <c r="X42">
        <v>114.65</v>
      </c>
      <c r="Y42">
        <v>6</v>
      </c>
      <c r="Z42">
        <v>30.71</v>
      </c>
      <c r="AA42">
        <v>10.93</v>
      </c>
      <c r="AB42">
        <v>5.05</v>
      </c>
      <c r="AC42">
        <v>40.42</v>
      </c>
      <c r="AD42">
        <v>1.97</v>
      </c>
    </row>
    <row r="44" spans="1:30" x14ac:dyDescent="0.2">
      <c r="A44">
        <v>128746</v>
      </c>
    </row>
    <row r="46" spans="1:30" x14ac:dyDescent="0.2">
      <c r="B46" t="s">
        <v>15</v>
      </c>
      <c r="C46" t="s">
        <v>1</v>
      </c>
      <c r="D46" t="s">
        <v>2</v>
      </c>
      <c r="E46" t="s">
        <v>3</v>
      </c>
      <c r="F46" t="s">
        <v>4</v>
      </c>
      <c r="G46" t="s">
        <v>5</v>
      </c>
      <c r="H46" t="s">
        <v>6</v>
      </c>
      <c r="I46" t="s">
        <v>7</v>
      </c>
      <c r="J46" t="s">
        <v>8</v>
      </c>
      <c r="K46" t="s">
        <v>9</v>
      </c>
      <c r="L46" t="s">
        <v>10</v>
      </c>
      <c r="M46" t="s">
        <v>11</v>
      </c>
      <c r="N46" t="s">
        <v>12</v>
      </c>
      <c r="O46" t="s">
        <v>13</v>
      </c>
      <c r="R46" t="s">
        <v>1</v>
      </c>
      <c r="S46" t="s">
        <v>2</v>
      </c>
      <c r="T46" t="s">
        <v>3</v>
      </c>
      <c r="U46" t="s">
        <v>4</v>
      </c>
      <c r="V46" t="s">
        <v>5</v>
      </c>
      <c r="W46" t="s">
        <v>6</v>
      </c>
      <c r="X46" t="s">
        <v>7</v>
      </c>
      <c r="Y46" t="s">
        <v>8</v>
      </c>
      <c r="Z46" t="s">
        <v>9</v>
      </c>
      <c r="AA46" t="s">
        <v>10</v>
      </c>
      <c r="AB46" t="s">
        <v>11</v>
      </c>
      <c r="AC46" t="s">
        <v>12</v>
      </c>
      <c r="AD46" t="s">
        <v>13</v>
      </c>
    </row>
    <row r="47" spans="1:30" x14ac:dyDescent="0.2">
      <c r="B47" t="s">
        <v>14</v>
      </c>
      <c r="C47">
        <v>3231.46</v>
      </c>
      <c r="D47">
        <v>216</v>
      </c>
      <c r="E47">
        <v>623</v>
      </c>
      <c r="F47">
        <v>294.83999999999997</v>
      </c>
      <c r="G47">
        <v>154011</v>
      </c>
      <c r="H47">
        <v>87.74</v>
      </c>
      <c r="I47">
        <v>3183.33</v>
      </c>
      <c r="J47">
        <v>216</v>
      </c>
      <c r="K47">
        <v>623</v>
      </c>
      <c r="L47">
        <v>294.83999999999997</v>
      </c>
      <c r="M47">
        <v>87.74</v>
      </c>
      <c r="N47">
        <v>1067.21</v>
      </c>
      <c r="O47">
        <v>69.7</v>
      </c>
      <c r="Q47" t="s">
        <v>16</v>
      </c>
      <c r="R47">
        <v>89.76</v>
      </c>
      <c r="S47">
        <v>6</v>
      </c>
      <c r="T47">
        <v>17.309999999999999</v>
      </c>
      <c r="U47">
        <v>8.19</v>
      </c>
      <c r="V47">
        <v>4278.08</v>
      </c>
      <c r="W47">
        <v>2.44</v>
      </c>
      <c r="X47">
        <v>88.43</v>
      </c>
      <c r="Y47">
        <v>6</v>
      </c>
      <c r="Z47">
        <v>17.309999999999999</v>
      </c>
      <c r="AA47">
        <v>8.19</v>
      </c>
      <c r="AB47">
        <v>2.44</v>
      </c>
      <c r="AC47">
        <v>29.64</v>
      </c>
      <c r="AD47">
        <v>1.94</v>
      </c>
    </row>
    <row r="50" spans="2:30" x14ac:dyDescent="0.2">
      <c r="B50" t="s">
        <v>17</v>
      </c>
      <c r="C50" t="s">
        <v>1</v>
      </c>
      <c r="D50" t="s">
        <v>2</v>
      </c>
      <c r="E50" t="s">
        <v>3</v>
      </c>
      <c r="F50" t="s">
        <v>4</v>
      </c>
      <c r="G50" t="s">
        <v>5</v>
      </c>
      <c r="H50" t="s">
        <v>6</v>
      </c>
      <c r="I50" t="s">
        <v>7</v>
      </c>
      <c r="J50" t="s">
        <v>8</v>
      </c>
      <c r="K50" t="s">
        <v>9</v>
      </c>
      <c r="L50" t="s">
        <v>10</v>
      </c>
      <c r="M50" t="s">
        <v>11</v>
      </c>
      <c r="N50" t="s">
        <v>12</v>
      </c>
      <c r="O50" t="s">
        <v>13</v>
      </c>
      <c r="R50" t="s">
        <v>1</v>
      </c>
      <c r="S50" t="s">
        <v>2</v>
      </c>
      <c r="T50" t="s">
        <v>3</v>
      </c>
      <c r="U50" t="s">
        <v>4</v>
      </c>
      <c r="V50" t="s">
        <v>5</v>
      </c>
      <c r="W50" t="s">
        <v>6</v>
      </c>
      <c r="X50" t="s">
        <v>7</v>
      </c>
      <c r="Y50" t="s">
        <v>8</v>
      </c>
      <c r="Z50" t="s">
        <v>9</v>
      </c>
      <c r="AA50" t="s">
        <v>10</v>
      </c>
      <c r="AB50" t="s">
        <v>11</v>
      </c>
      <c r="AC50" t="s">
        <v>12</v>
      </c>
      <c r="AD50" t="s">
        <v>13</v>
      </c>
    </row>
    <row r="51" spans="2:30" x14ac:dyDescent="0.2">
      <c r="B51" t="s">
        <v>14</v>
      </c>
      <c r="C51">
        <v>4328.2</v>
      </c>
      <c r="D51">
        <v>150</v>
      </c>
      <c r="E51">
        <v>491</v>
      </c>
      <c r="F51">
        <v>216.05</v>
      </c>
      <c r="G51">
        <v>219563</v>
      </c>
      <c r="H51">
        <v>68.05</v>
      </c>
      <c r="I51">
        <v>3416.27</v>
      </c>
      <c r="J51">
        <v>150</v>
      </c>
      <c r="K51">
        <v>491</v>
      </c>
      <c r="L51">
        <v>216.05</v>
      </c>
      <c r="M51">
        <v>68.05</v>
      </c>
      <c r="N51">
        <v>1112.53</v>
      </c>
      <c r="O51">
        <v>54.49</v>
      </c>
      <c r="Q51" t="s">
        <v>16</v>
      </c>
      <c r="R51">
        <v>173.13</v>
      </c>
      <c r="S51">
        <v>6</v>
      </c>
      <c r="T51">
        <v>19.64</v>
      </c>
      <c r="U51">
        <v>8.64</v>
      </c>
      <c r="V51">
        <v>8782.52</v>
      </c>
      <c r="W51">
        <v>2.72</v>
      </c>
      <c r="X51">
        <v>136.65</v>
      </c>
      <c r="Y51">
        <v>6</v>
      </c>
      <c r="Z51">
        <v>19.64</v>
      </c>
      <c r="AA51">
        <v>8.64</v>
      </c>
      <c r="AB51">
        <v>2.72</v>
      </c>
      <c r="AC51">
        <v>44.5</v>
      </c>
      <c r="AD51">
        <v>2.1800000000000002</v>
      </c>
    </row>
    <row r="54" spans="2:30" x14ac:dyDescent="0.2">
      <c r="B54" t="s">
        <v>18</v>
      </c>
      <c r="C54" t="s">
        <v>1</v>
      </c>
      <c r="D54" t="s">
        <v>2</v>
      </c>
      <c r="E54" t="s">
        <v>3</v>
      </c>
      <c r="F54" t="s">
        <v>4</v>
      </c>
      <c r="G54" t="s">
        <v>5</v>
      </c>
      <c r="H54" t="s">
        <v>6</v>
      </c>
      <c r="I54" t="s">
        <v>7</v>
      </c>
      <c r="J54" t="s">
        <v>8</v>
      </c>
      <c r="K54" t="s">
        <v>9</v>
      </c>
      <c r="L54" t="s">
        <v>10</v>
      </c>
      <c r="M54" t="s">
        <v>11</v>
      </c>
      <c r="N54" t="s">
        <v>12</v>
      </c>
      <c r="O54" t="s">
        <v>13</v>
      </c>
      <c r="R54" t="s">
        <v>1</v>
      </c>
      <c r="S54" t="s">
        <v>2</v>
      </c>
      <c r="T54" t="s">
        <v>3</v>
      </c>
      <c r="U54" t="s">
        <v>4</v>
      </c>
      <c r="V54" t="s">
        <v>5</v>
      </c>
      <c r="W54" t="s">
        <v>6</v>
      </c>
      <c r="X54" t="s">
        <v>7</v>
      </c>
      <c r="Y54" t="s">
        <v>8</v>
      </c>
      <c r="Z54" t="s">
        <v>9</v>
      </c>
      <c r="AA54" t="s">
        <v>10</v>
      </c>
      <c r="AB54" t="s">
        <v>11</v>
      </c>
      <c r="AC54" t="s">
        <v>12</v>
      </c>
      <c r="AD54" t="s">
        <v>13</v>
      </c>
    </row>
    <row r="55" spans="2:30" x14ac:dyDescent="0.2">
      <c r="B55" t="s">
        <v>14</v>
      </c>
      <c r="C55">
        <v>10251.19</v>
      </c>
      <c r="D55">
        <v>294</v>
      </c>
      <c r="E55">
        <v>896</v>
      </c>
      <c r="F55">
        <v>438.79</v>
      </c>
      <c r="G55">
        <v>952627</v>
      </c>
      <c r="H55">
        <v>135.87</v>
      </c>
      <c r="I55">
        <v>5533.96</v>
      </c>
      <c r="J55">
        <v>294</v>
      </c>
      <c r="K55">
        <v>896</v>
      </c>
      <c r="L55">
        <v>438.79</v>
      </c>
      <c r="M55">
        <v>135.87</v>
      </c>
      <c r="N55">
        <v>1613.72</v>
      </c>
      <c r="O55">
        <v>78.069999999999993</v>
      </c>
      <c r="Q55" t="s">
        <v>16</v>
      </c>
      <c r="R55">
        <v>244.08</v>
      </c>
      <c r="S55">
        <v>7</v>
      </c>
      <c r="T55">
        <v>21.33</v>
      </c>
      <c r="U55">
        <v>10.45</v>
      </c>
      <c r="V55">
        <v>22681.599999999999</v>
      </c>
      <c r="W55">
        <v>3.24</v>
      </c>
      <c r="X55">
        <v>131.76</v>
      </c>
      <c r="Y55">
        <v>7</v>
      </c>
      <c r="Z55">
        <v>21.33</v>
      </c>
      <c r="AA55">
        <v>10.45</v>
      </c>
      <c r="AB55">
        <v>3.24</v>
      </c>
      <c r="AC55">
        <v>38.42</v>
      </c>
      <c r="AD55">
        <v>1.86</v>
      </c>
    </row>
    <row r="58" spans="2:30" x14ac:dyDescent="0.2">
      <c r="B58" t="s">
        <v>19</v>
      </c>
      <c r="C58" t="s">
        <v>1</v>
      </c>
      <c r="D58" t="s">
        <v>2</v>
      </c>
      <c r="E58" t="s">
        <v>3</v>
      </c>
      <c r="F58" t="s">
        <v>4</v>
      </c>
      <c r="G58" t="s">
        <v>5</v>
      </c>
      <c r="H58" t="s">
        <v>6</v>
      </c>
      <c r="I58" t="s">
        <v>7</v>
      </c>
      <c r="J58" t="s">
        <v>8</v>
      </c>
      <c r="K58" t="s">
        <v>9</v>
      </c>
      <c r="L58" t="s">
        <v>10</v>
      </c>
      <c r="M58" t="s">
        <v>11</v>
      </c>
      <c r="N58" t="s">
        <v>12</v>
      </c>
      <c r="O58" t="s">
        <v>13</v>
      </c>
      <c r="R58" t="s">
        <v>1</v>
      </c>
      <c r="S58" t="s">
        <v>2</v>
      </c>
      <c r="T58" t="s">
        <v>3</v>
      </c>
      <c r="U58" t="s">
        <v>4</v>
      </c>
      <c r="V58" t="s">
        <v>5</v>
      </c>
      <c r="W58" t="s">
        <v>6</v>
      </c>
      <c r="X58" t="s">
        <v>7</v>
      </c>
      <c r="Y58" t="s">
        <v>8</v>
      </c>
      <c r="Z58" t="s">
        <v>9</v>
      </c>
      <c r="AA58" t="s">
        <v>10</v>
      </c>
      <c r="AB58" t="s">
        <v>11</v>
      </c>
      <c r="AC58" t="s">
        <v>12</v>
      </c>
      <c r="AD58" t="s">
        <v>13</v>
      </c>
    </row>
    <row r="59" spans="2:30" x14ac:dyDescent="0.2">
      <c r="B59" t="s">
        <v>14</v>
      </c>
      <c r="C59">
        <v>6198.9</v>
      </c>
      <c r="D59">
        <v>102</v>
      </c>
      <c r="E59">
        <v>438</v>
      </c>
      <c r="F59">
        <v>146.03</v>
      </c>
      <c r="G59">
        <v>351697</v>
      </c>
      <c r="H59">
        <v>48.7</v>
      </c>
      <c r="I59">
        <v>3761.95</v>
      </c>
      <c r="J59">
        <v>102</v>
      </c>
      <c r="K59">
        <v>438</v>
      </c>
      <c r="L59">
        <v>146.03</v>
      </c>
      <c r="M59">
        <v>48.7</v>
      </c>
      <c r="N59">
        <v>1121.25</v>
      </c>
      <c r="O59">
        <v>36.89</v>
      </c>
      <c r="Q59" t="s">
        <v>16</v>
      </c>
      <c r="R59">
        <v>364.64</v>
      </c>
      <c r="S59">
        <v>6</v>
      </c>
      <c r="T59">
        <v>25.76</v>
      </c>
      <c r="U59">
        <v>8.59</v>
      </c>
      <c r="V59">
        <v>20688.060000000001</v>
      </c>
      <c r="W59">
        <v>2.86</v>
      </c>
      <c r="X59">
        <v>221.29</v>
      </c>
      <c r="Y59">
        <v>6</v>
      </c>
      <c r="Z59">
        <v>25.76</v>
      </c>
      <c r="AA59">
        <v>8.59</v>
      </c>
      <c r="AB59">
        <v>2.86</v>
      </c>
      <c r="AC59">
        <v>65.959999999999994</v>
      </c>
      <c r="AD59">
        <v>2.17</v>
      </c>
    </row>
    <row r="61" spans="2:30" x14ac:dyDescent="0.2"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2:30" x14ac:dyDescent="0.2">
      <c r="B62" t="s">
        <v>20</v>
      </c>
      <c r="C62" t="s">
        <v>1</v>
      </c>
      <c r="D62" t="s">
        <v>2</v>
      </c>
      <c r="E62" t="s">
        <v>3</v>
      </c>
      <c r="F62" t="s">
        <v>4</v>
      </c>
      <c r="G62" t="s">
        <v>5</v>
      </c>
      <c r="H62" t="s">
        <v>6</v>
      </c>
      <c r="I62" t="s">
        <v>7</v>
      </c>
      <c r="J62" t="s">
        <v>8</v>
      </c>
      <c r="K62" t="s">
        <v>9</v>
      </c>
      <c r="L62" t="s">
        <v>10</v>
      </c>
      <c r="M62" t="s">
        <v>11</v>
      </c>
      <c r="N62" t="s">
        <v>12</v>
      </c>
      <c r="O62" t="s">
        <v>13</v>
      </c>
      <c r="Q62" s="2"/>
      <c r="R62" s="2" t="s">
        <v>1</v>
      </c>
      <c r="S62" s="2" t="s">
        <v>2</v>
      </c>
      <c r="T62" s="2" t="s">
        <v>3</v>
      </c>
      <c r="U62" s="2" t="s">
        <v>4</v>
      </c>
      <c r="V62" s="2" t="s">
        <v>5</v>
      </c>
      <c r="W62" s="2" t="s">
        <v>6</v>
      </c>
      <c r="X62" s="2" t="s">
        <v>7</v>
      </c>
      <c r="Y62" s="2" t="s">
        <v>8</v>
      </c>
      <c r="Z62" s="2" t="s">
        <v>9</v>
      </c>
      <c r="AA62" s="2" t="s">
        <v>10</v>
      </c>
      <c r="AB62" s="2" t="s">
        <v>11</v>
      </c>
      <c r="AC62" s="2" t="s">
        <v>12</v>
      </c>
      <c r="AD62" s="2" t="s">
        <v>13</v>
      </c>
    </row>
    <row r="63" spans="2:30" x14ac:dyDescent="0.2">
      <c r="B63" t="s">
        <v>14</v>
      </c>
      <c r="C63">
        <v>11909.41</v>
      </c>
      <c r="D63">
        <v>150</v>
      </c>
      <c r="E63">
        <v>668</v>
      </c>
      <c r="F63">
        <v>248.96</v>
      </c>
      <c r="G63">
        <v>1301166</v>
      </c>
      <c r="H63">
        <v>99.44</v>
      </c>
      <c r="I63">
        <v>4673.54</v>
      </c>
      <c r="J63">
        <v>150</v>
      </c>
      <c r="K63">
        <v>668</v>
      </c>
      <c r="L63">
        <v>248.96</v>
      </c>
      <c r="M63">
        <v>99.44</v>
      </c>
      <c r="N63">
        <v>1638.17</v>
      </c>
      <c r="O63">
        <v>53.21</v>
      </c>
      <c r="Q63" s="2" t="s">
        <v>16</v>
      </c>
      <c r="R63" s="2">
        <v>476.38</v>
      </c>
      <c r="S63" s="2">
        <v>6</v>
      </c>
      <c r="T63" s="2">
        <v>26.72</v>
      </c>
      <c r="U63" s="2">
        <v>9.9600000000000009</v>
      </c>
      <c r="V63" s="2">
        <v>52046.64</v>
      </c>
      <c r="W63" s="2">
        <v>3.98</v>
      </c>
      <c r="X63" s="2">
        <v>186.94</v>
      </c>
      <c r="Y63" s="2">
        <v>6</v>
      </c>
      <c r="Z63" s="2">
        <v>26.72</v>
      </c>
      <c r="AA63" s="2">
        <v>9.9600000000000009</v>
      </c>
      <c r="AB63" s="2">
        <v>3.98</v>
      </c>
      <c r="AC63" s="2">
        <v>65.53</v>
      </c>
      <c r="AD63" s="2">
        <v>2.13</v>
      </c>
    </row>
    <row r="66" spans="2:30" x14ac:dyDescent="0.2">
      <c r="B66" t="s">
        <v>21</v>
      </c>
      <c r="C66" t="s">
        <v>1</v>
      </c>
      <c r="D66" t="s">
        <v>2</v>
      </c>
      <c r="E66" t="s">
        <v>3</v>
      </c>
      <c r="F66" t="s">
        <v>4</v>
      </c>
      <c r="G66" t="s">
        <v>5</v>
      </c>
      <c r="H66" t="s">
        <v>6</v>
      </c>
      <c r="I66" t="s">
        <v>7</v>
      </c>
      <c r="J66" t="s">
        <v>8</v>
      </c>
      <c r="K66" t="s">
        <v>9</v>
      </c>
      <c r="L66" t="s">
        <v>10</v>
      </c>
      <c r="M66" t="s">
        <v>11</v>
      </c>
      <c r="N66" t="s">
        <v>12</v>
      </c>
      <c r="O66" t="s">
        <v>13</v>
      </c>
      <c r="R66" t="s">
        <v>1</v>
      </c>
      <c r="S66" t="s">
        <v>2</v>
      </c>
      <c r="T66" t="s">
        <v>3</v>
      </c>
      <c r="U66" t="s">
        <v>4</v>
      </c>
      <c r="V66" t="s">
        <v>5</v>
      </c>
      <c r="W66" t="s">
        <v>6</v>
      </c>
      <c r="X66" t="s">
        <v>7</v>
      </c>
      <c r="Y66" t="s">
        <v>8</v>
      </c>
      <c r="Z66" t="s">
        <v>9</v>
      </c>
      <c r="AA66" t="s">
        <v>10</v>
      </c>
      <c r="AB66" t="s">
        <v>11</v>
      </c>
      <c r="AC66" t="s">
        <v>12</v>
      </c>
      <c r="AD66" t="s">
        <v>13</v>
      </c>
    </row>
    <row r="67" spans="2:30" x14ac:dyDescent="0.2">
      <c r="B67" t="s">
        <v>14</v>
      </c>
      <c r="C67">
        <v>10458.17</v>
      </c>
      <c r="D67">
        <v>126</v>
      </c>
      <c r="E67">
        <v>414</v>
      </c>
      <c r="F67">
        <v>185.31</v>
      </c>
      <c r="G67">
        <v>650390</v>
      </c>
      <c r="H67">
        <v>59.36</v>
      </c>
      <c r="I67">
        <v>3895.28</v>
      </c>
      <c r="J67">
        <v>126</v>
      </c>
      <c r="K67">
        <v>414</v>
      </c>
      <c r="L67">
        <v>185.31</v>
      </c>
      <c r="M67">
        <v>59.36</v>
      </c>
      <c r="N67">
        <v>1483.52</v>
      </c>
      <c r="O67">
        <v>43.55</v>
      </c>
      <c r="Q67" t="s">
        <v>16</v>
      </c>
      <c r="R67">
        <v>498.01</v>
      </c>
      <c r="S67">
        <v>6</v>
      </c>
      <c r="T67">
        <v>19.71</v>
      </c>
      <c r="U67">
        <v>8.82</v>
      </c>
      <c r="V67">
        <v>30970.95</v>
      </c>
      <c r="W67">
        <v>2.83</v>
      </c>
      <c r="X67">
        <v>185.49</v>
      </c>
      <c r="Y67">
        <v>6</v>
      </c>
      <c r="Z67">
        <v>19.71</v>
      </c>
      <c r="AA67">
        <v>8.82</v>
      </c>
      <c r="AB67">
        <v>2.83</v>
      </c>
      <c r="AC67">
        <v>70.64</v>
      </c>
      <c r="AD67">
        <v>2.0699999999999998</v>
      </c>
    </row>
    <row r="70" spans="2:30" x14ac:dyDescent="0.2">
      <c r="B70" t="s">
        <v>22</v>
      </c>
      <c r="C70" t="s">
        <v>1</v>
      </c>
      <c r="D70" t="s">
        <v>2</v>
      </c>
      <c r="E70" t="s">
        <v>3</v>
      </c>
      <c r="F70" t="s">
        <v>4</v>
      </c>
      <c r="G70" t="s">
        <v>5</v>
      </c>
      <c r="H70" t="s">
        <v>6</v>
      </c>
      <c r="I70" t="s">
        <v>7</v>
      </c>
      <c r="J70" t="s">
        <v>8</v>
      </c>
      <c r="K70" t="s">
        <v>9</v>
      </c>
      <c r="L70" t="s">
        <v>10</v>
      </c>
      <c r="M70" t="s">
        <v>11</v>
      </c>
      <c r="N70" t="s">
        <v>12</v>
      </c>
      <c r="O70" t="s">
        <v>13</v>
      </c>
      <c r="R70" t="s">
        <v>1</v>
      </c>
      <c r="S70" t="s">
        <v>2</v>
      </c>
      <c r="T70" t="s">
        <v>3</v>
      </c>
      <c r="U70" t="s">
        <v>4</v>
      </c>
      <c r="V70" t="s">
        <v>5</v>
      </c>
      <c r="W70" t="s">
        <v>6</v>
      </c>
      <c r="X70" t="s">
        <v>7</v>
      </c>
      <c r="Y70" t="s">
        <v>8</v>
      </c>
      <c r="Z70" t="s">
        <v>9</v>
      </c>
      <c r="AA70" t="s">
        <v>10</v>
      </c>
      <c r="AB70" t="s">
        <v>11</v>
      </c>
      <c r="AC70" t="s">
        <v>12</v>
      </c>
      <c r="AD70" t="s">
        <v>13</v>
      </c>
    </row>
    <row r="71" spans="2:30" x14ac:dyDescent="0.2">
      <c r="B71" t="s">
        <v>14</v>
      </c>
      <c r="C71">
        <v>6454.65</v>
      </c>
      <c r="D71">
        <v>264</v>
      </c>
      <c r="E71">
        <v>698</v>
      </c>
      <c r="F71">
        <v>345.13</v>
      </c>
      <c r="G71">
        <v>326617</v>
      </c>
      <c r="H71">
        <v>87.66</v>
      </c>
      <c r="I71">
        <v>5369.22</v>
      </c>
      <c r="J71">
        <v>264</v>
      </c>
      <c r="K71">
        <v>698</v>
      </c>
      <c r="L71">
        <v>345.13</v>
      </c>
      <c r="M71">
        <v>87.66</v>
      </c>
      <c r="N71">
        <v>1786.54</v>
      </c>
      <c r="O71">
        <v>85.44</v>
      </c>
      <c r="Q71" t="s">
        <v>16</v>
      </c>
      <c r="R71">
        <v>146.69999999999999</v>
      </c>
      <c r="S71">
        <v>6</v>
      </c>
      <c r="T71">
        <v>15.86</v>
      </c>
      <c r="U71">
        <v>7.84</v>
      </c>
      <c r="V71">
        <v>7423.11</v>
      </c>
      <c r="W71">
        <v>1.99</v>
      </c>
      <c r="X71">
        <v>122.03</v>
      </c>
      <c r="Y71">
        <v>6</v>
      </c>
      <c r="Z71">
        <v>15.86</v>
      </c>
      <c r="AA71">
        <v>7.84</v>
      </c>
      <c r="AB71">
        <v>1.99</v>
      </c>
      <c r="AC71">
        <v>40.6</v>
      </c>
      <c r="AD71">
        <v>1.94</v>
      </c>
    </row>
    <row r="74" spans="2:30" x14ac:dyDescent="0.2">
      <c r="B74" t="s">
        <v>23</v>
      </c>
      <c r="C74" t="s">
        <v>1</v>
      </c>
      <c r="D74" t="s">
        <v>2</v>
      </c>
      <c r="E74" t="s">
        <v>3</v>
      </c>
      <c r="F74" t="s">
        <v>4</v>
      </c>
      <c r="G74" t="s">
        <v>5</v>
      </c>
      <c r="H74" t="s">
        <v>6</v>
      </c>
      <c r="I74" t="s">
        <v>7</v>
      </c>
      <c r="J74" t="s">
        <v>8</v>
      </c>
      <c r="K74" t="s">
        <v>9</v>
      </c>
      <c r="L74" t="s">
        <v>10</v>
      </c>
      <c r="M74" t="s">
        <v>11</v>
      </c>
      <c r="N74" t="s">
        <v>12</v>
      </c>
      <c r="O74" t="s">
        <v>13</v>
      </c>
      <c r="R74" t="s">
        <v>1</v>
      </c>
      <c r="S74" t="s">
        <v>2</v>
      </c>
      <c r="T74" t="s">
        <v>3</v>
      </c>
      <c r="U74" t="s">
        <v>4</v>
      </c>
      <c r="V74" t="s">
        <v>5</v>
      </c>
      <c r="W74" t="s">
        <v>6</v>
      </c>
      <c r="X74" t="s">
        <v>7</v>
      </c>
      <c r="Y74" t="s">
        <v>8</v>
      </c>
      <c r="Z74" t="s">
        <v>9</v>
      </c>
      <c r="AA74" t="s">
        <v>10</v>
      </c>
      <c r="AB74" t="s">
        <v>11</v>
      </c>
      <c r="AC74" t="s">
        <v>12</v>
      </c>
      <c r="AD74" t="s">
        <v>13</v>
      </c>
    </row>
    <row r="75" spans="2:30" x14ac:dyDescent="0.2">
      <c r="B75" t="s">
        <v>14</v>
      </c>
      <c r="C75">
        <v>4105.72</v>
      </c>
      <c r="D75">
        <v>240</v>
      </c>
      <c r="E75">
        <v>703</v>
      </c>
      <c r="F75">
        <v>349.96</v>
      </c>
      <c r="G75">
        <v>220796</v>
      </c>
      <c r="H75">
        <v>102.93</v>
      </c>
      <c r="I75">
        <v>3611.82</v>
      </c>
      <c r="J75">
        <v>240</v>
      </c>
      <c r="K75">
        <v>703</v>
      </c>
      <c r="L75">
        <v>349.96</v>
      </c>
      <c r="M75">
        <v>102.93</v>
      </c>
      <c r="N75">
        <v>1361.49</v>
      </c>
      <c r="O75">
        <v>75.27</v>
      </c>
      <c r="Q75" t="s">
        <v>16</v>
      </c>
      <c r="R75">
        <v>102.64</v>
      </c>
      <c r="S75">
        <v>6</v>
      </c>
      <c r="T75">
        <v>17.57</v>
      </c>
      <c r="U75">
        <v>8.75</v>
      </c>
      <c r="V75">
        <v>5519.9</v>
      </c>
      <c r="W75">
        <v>2.57</v>
      </c>
      <c r="X75">
        <v>90.3</v>
      </c>
      <c r="Y75">
        <v>6</v>
      </c>
      <c r="Z75">
        <v>17.57</v>
      </c>
      <c r="AA75">
        <v>8.75</v>
      </c>
      <c r="AB75">
        <v>2.57</v>
      </c>
      <c r="AC75">
        <v>34.04</v>
      </c>
      <c r="AD75">
        <v>1.88</v>
      </c>
    </row>
    <row r="78" spans="2:30" x14ac:dyDescent="0.2">
      <c r="B78" t="s">
        <v>24</v>
      </c>
      <c r="C78" t="s">
        <v>1</v>
      </c>
      <c r="D78" t="s">
        <v>2</v>
      </c>
      <c r="E78" t="s">
        <v>3</v>
      </c>
      <c r="F78" t="s">
        <v>4</v>
      </c>
      <c r="G78" t="s">
        <v>5</v>
      </c>
      <c r="H78" t="s">
        <v>6</v>
      </c>
      <c r="I78" t="s">
        <v>7</v>
      </c>
      <c r="J78" t="s">
        <v>8</v>
      </c>
      <c r="K78" t="s">
        <v>9</v>
      </c>
      <c r="L78" t="s">
        <v>10</v>
      </c>
      <c r="M78" t="s">
        <v>11</v>
      </c>
      <c r="N78" t="s">
        <v>12</v>
      </c>
      <c r="O78" t="s">
        <v>13</v>
      </c>
      <c r="R78" t="s">
        <v>1</v>
      </c>
      <c r="S78" t="s">
        <v>2</v>
      </c>
      <c r="T78" t="s">
        <v>3</v>
      </c>
      <c r="U78" t="s">
        <v>4</v>
      </c>
      <c r="V78" t="s">
        <v>5</v>
      </c>
      <c r="W78" t="s">
        <v>6</v>
      </c>
      <c r="X78" t="s">
        <v>7</v>
      </c>
      <c r="Y78" t="s">
        <v>8</v>
      </c>
      <c r="Z78" t="s">
        <v>9</v>
      </c>
      <c r="AA78" t="s">
        <v>10</v>
      </c>
      <c r="AB78" t="s">
        <v>11</v>
      </c>
      <c r="AC78" t="s">
        <v>12</v>
      </c>
      <c r="AD78" t="s">
        <v>13</v>
      </c>
    </row>
    <row r="79" spans="2:30" x14ac:dyDescent="0.2">
      <c r="B79" t="s">
        <v>14</v>
      </c>
      <c r="C79">
        <v>6907.03</v>
      </c>
      <c r="D79">
        <v>258</v>
      </c>
      <c r="E79">
        <v>880</v>
      </c>
      <c r="F79">
        <v>367.17</v>
      </c>
      <c r="G79">
        <v>360637</v>
      </c>
      <c r="H79">
        <v>118.63</v>
      </c>
      <c r="I79">
        <v>5413.63</v>
      </c>
      <c r="J79">
        <v>258</v>
      </c>
      <c r="K79">
        <v>880</v>
      </c>
      <c r="L79">
        <v>367.17</v>
      </c>
      <c r="M79">
        <v>118.63</v>
      </c>
      <c r="N79">
        <v>1820.43</v>
      </c>
      <c r="O79">
        <v>91.96</v>
      </c>
      <c r="Q79" t="s">
        <v>16</v>
      </c>
      <c r="R79">
        <v>160.63</v>
      </c>
      <c r="S79">
        <v>6</v>
      </c>
      <c r="T79">
        <v>20.47</v>
      </c>
      <c r="U79">
        <v>8.5399999999999991</v>
      </c>
      <c r="V79">
        <v>8386.91</v>
      </c>
      <c r="W79">
        <v>2.76</v>
      </c>
      <c r="X79">
        <v>125.9</v>
      </c>
      <c r="Y79">
        <v>6</v>
      </c>
      <c r="Z79">
        <v>20.47</v>
      </c>
      <c r="AA79">
        <v>8.5399999999999991</v>
      </c>
      <c r="AB79">
        <v>2.76</v>
      </c>
      <c r="AC79">
        <v>42.34</v>
      </c>
      <c r="AD79">
        <v>2.14</v>
      </c>
    </row>
    <row r="82" spans="2:30" x14ac:dyDescent="0.2">
      <c r="B82" t="s">
        <v>25</v>
      </c>
      <c r="C82" t="s">
        <v>1</v>
      </c>
      <c r="D82" t="s">
        <v>2</v>
      </c>
      <c r="E82" t="s">
        <v>3</v>
      </c>
      <c r="F82" t="s">
        <v>4</v>
      </c>
      <c r="G82" t="s">
        <v>5</v>
      </c>
      <c r="H82" t="s">
        <v>6</v>
      </c>
      <c r="I82" t="s">
        <v>7</v>
      </c>
      <c r="J82" t="s">
        <v>8</v>
      </c>
      <c r="K82" t="s">
        <v>9</v>
      </c>
      <c r="L82" t="s">
        <v>10</v>
      </c>
      <c r="M82" t="s">
        <v>11</v>
      </c>
      <c r="N82" t="s">
        <v>12</v>
      </c>
      <c r="O82" t="s">
        <v>13</v>
      </c>
      <c r="R82" t="s">
        <v>1</v>
      </c>
      <c r="S82" t="s">
        <v>2</v>
      </c>
      <c r="T82" t="s">
        <v>3</v>
      </c>
      <c r="U82" t="s">
        <v>4</v>
      </c>
      <c r="V82" t="s">
        <v>5</v>
      </c>
      <c r="W82" t="s">
        <v>6</v>
      </c>
      <c r="X82" t="s">
        <v>7</v>
      </c>
      <c r="Y82" t="s">
        <v>8</v>
      </c>
      <c r="Z82" t="s">
        <v>9</v>
      </c>
      <c r="AA82" t="s">
        <v>10</v>
      </c>
      <c r="AB82" t="s">
        <v>11</v>
      </c>
      <c r="AC82" t="s">
        <v>12</v>
      </c>
      <c r="AD82" t="s">
        <v>13</v>
      </c>
    </row>
    <row r="83" spans="2:30" x14ac:dyDescent="0.2">
      <c r="B83" t="s">
        <v>14</v>
      </c>
      <c r="C83">
        <v>10774.92</v>
      </c>
      <c r="D83">
        <v>426</v>
      </c>
      <c r="E83">
        <v>1428</v>
      </c>
      <c r="F83">
        <v>608.47</v>
      </c>
      <c r="G83">
        <v>630718</v>
      </c>
      <c r="H83">
        <v>199.35</v>
      </c>
      <c r="I83">
        <v>8227.83</v>
      </c>
      <c r="J83">
        <v>426</v>
      </c>
      <c r="K83">
        <v>1428</v>
      </c>
      <c r="L83">
        <v>608.47</v>
      </c>
      <c r="M83">
        <v>199.35</v>
      </c>
      <c r="N83">
        <v>2776.67</v>
      </c>
      <c r="O83">
        <v>143.35</v>
      </c>
      <c r="Q83" t="s">
        <v>16</v>
      </c>
      <c r="R83">
        <v>151.76</v>
      </c>
      <c r="S83">
        <v>6</v>
      </c>
      <c r="T83">
        <v>20.11</v>
      </c>
      <c r="U83">
        <v>8.57</v>
      </c>
      <c r="V83">
        <v>8883.35</v>
      </c>
      <c r="W83">
        <v>2.81</v>
      </c>
      <c r="X83">
        <v>115.88</v>
      </c>
      <c r="Y83">
        <v>6</v>
      </c>
      <c r="Z83">
        <v>20.11</v>
      </c>
      <c r="AA83">
        <v>8.57</v>
      </c>
      <c r="AB83">
        <v>2.81</v>
      </c>
      <c r="AC83">
        <v>39.11</v>
      </c>
      <c r="AD83">
        <v>2.02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741B3-2C3F-3A48-894F-3C936A74E162}">
  <dimension ref="A1:S33"/>
  <sheetViews>
    <sheetView workbookViewId="0">
      <selection sqref="A1:K33"/>
    </sheetView>
  </sheetViews>
  <sheetFormatPr baseColWidth="10" defaultRowHeight="16" x14ac:dyDescent="0.2"/>
  <cols>
    <col min="7" max="7" width="19.83203125" customWidth="1"/>
    <col min="8" max="8" width="4.1640625" customWidth="1"/>
    <col min="19" max="19" width="29" customWidth="1"/>
  </cols>
  <sheetData>
    <row r="1" spans="1:19" x14ac:dyDescent="0.2">
      <c r="A1" t="s">
        <v>0</v>
      </c>
    </row>
    <row r="4" spans="1:19" x14ac:dyDescent="0.2">
      <c r="C4" t="s">
        <v>27</v>
      </c>
      <c r="I4" t="s">
        <v>26</v>
      </c>
    </row>
    <row r="5" spans="1:19" ht="17" thickBot="1" x14ac:dyDescent="0.25">
      <c r="A5">
        <v>128745</v>
      </c>
      <c r="C5" t="s">
        <v>1</v>
      </c>
      <c r="D5" t="s">
        <v>7</v>
      </c>
      <c r="E5" t="s">
        <v>10</v>
      </c>
      <c r="F5" t="s">
        <v>12</v>
      </c>
      <c r="G5" t="s">
        <v>13</v>
      </c>
      <c r="I5" t="s">
        <v>10</v>
      </c>
      <c r="N5" s="1" t="s">
        <v>27</v>
      </c>
      <c r="O5" s="1"/>
      <c r="P5" s="1"/>
      <c r="Q5" s="1"/>
      <c r="R5" s="1"/>
      <c r="S5" s="1" t="s">
        <v>26</v>
      </c>
    </row>
    <row r="6" spans="1:19" x14ac:dyDescent="0.2">
      <c r="B6" s="24" t="s">
        <v>15</v>
      </c>
      <c r="C6">
        <v>5016.34</v>
      </c>
      <c r="D6">
        <v>4291.1400000000003</v>
      </c>
      <c r="E6">
        <v>507.49</v>
      </c>
      <c r="F6">
        <v>1597.25</v>
      </c>
      <c r="G6">
        <v>83.29</v>
      </c>
      <c r="I6">
        <v>11.28</v>
      </c>
      <c r="M6" s="9"/>
      <c r="N6" s="10" t="str">
        <f t="shared" ref="N6:Q7" si="0">C17</f>
        <v>Area (µm2)</v>
      </c>
      <c r="O6" s="10" t="str">
        <f t="shared" si="0"/>
        <v>Perimeter (µm)</v>
      </c>
      <c r="P6" s="10" t="str">
        <f t="shared" si="0"/>
        <v>Mean (ignoring zero values) (RS2)</v>
      </c>
      <c r="Q6" s="10" t="str">
        <f t="shared" si="0"/>
        <v>Skeletal Length (µm)</v>
      </c>
      <c r="R6" s="10" t="str">
        <f t="shared" ref="R6:R7" si="1">G17</f>
        <v>Skeletal Diameter (µm)</v>
      </c>
      <c r="S6" s="11" t="str">
        <f t="shared" ref="S6:S7" si="2">I17</f>
        <v>Mean (ignoring zero values) (RS2)</v>
      </c>
    </row>
    <row r="7" spans="1:19" x14ac:dyDescent="0.2">
      <c r="B7" s="24" t="s">
        <v>17</v>
      </c>
      <c r="C7">
        <v>8511.64</v>
      </c>
      <c r="D7">
        <v>5008.43</v>
      </c>
      <c r="E7">
        <v>470.27</v>
      </c>
      <c r="F7">
        <v>1691.14</v>
      </c>
      <c r="G7">
        <v>66.5</v>
      </c>
      <c r="H7" s="23"/>
      <c r="I7">
        <v>12.71</v>
      </c>
      <c r="M7" s="12">
        <v>128745</v>
      </c>
      <c r="N7" s="13">
        <f t="shared" si="0"/>
        <v>6297.3060000000005</v>
      </c>
      <c r="O7" s="13">
        <f t="shared" si="0"/>
        <v>5025.009</v>
      </c>
      <c r="P7" s="13">
        <f t="shared" si="0"/>
        <v>413.976</v>
      </c>
      <c r="Q7" s="13">
        <f t="shared" si="0"/>
        <v>1739.9379999999996</v>
      </c>
      <c r="R7" s="13">
        <f t="shared" si="1"/>
        <v>73.095999999999989</v>
      </c>
      <c r="S7" s="14">
        <f t="shared" si="2"/>
        <v>11.001999999999999</v>
      </c>
    </row>
    <row r="8" spans="1:19" ht="17" thickBot="1" x14ac:dyDescent="0.25">
      <c r="B8" s="24" t="s">
        <v>18</v>
      </c>
      <c r="C8">
        <v>9968.57</v>
      </c>
      <c r="D8">
        <v>8603.25</v>
      </c>
      <c r="E8">
        <v>749.42</v>
      </c>
      <c r="F8">
        <v>2719.05</v>
      </c>
      <c r="G8">
        <v>150.78</v>
      </c>
      <c r="I8">
        <v>9.99</v>
      </c>
      <c r="M8" s="15">
        <v>128746</v>
      </c>
      <c r="N8" s="16">
        <f>C33</f>
        <v>7461.9650000000011</v>
      </c>
      <c r="O8" s="16">
        <f>D33</f>
        <v>4708.683</v>
      </c>
      <c r="P8" s="16">
        <f>E33</f>
        <v>320.07100000000003</v>
      </c>
      <c r="Q8" s="16">
        <f t="shared" ref="Q8:R8" si="3">F33</f>
        <v>1578.1529999999998</v>
      </c>
      <c r="R8" s="16">
        <f t="shared" si="3"/>
        <v>73.192999999999998</v>
      </c>
      <c r="S8" s="17">
        <f>I33</f>
        <v>8.8349999999999991</v>
      </c>
    </row>
    <row r="9" spans="1:19" x14ac:dyDescent="0.2">
      <c r="B9" s="24" t="s">
        <v>19</v>
      </c>
      <c r="C9">
        <v>7155.19</v>
      </c>
      <c r="D9">
        <v>5632.33</v>
      </c>
      <c r="E9">
        <v>305.76</v>
      </c>
      <c r="F9">
        <v>1863.57</v>
      </c>
      <c r="G9">
        <v>58.05</v>
      </c>
      <c r="I9">
        <v>10.92</v>
      </c>
    </row>
    <row r="10" spans="1:19" x14ac:dyDescent="0.2">
      <c r="B10" s="24" t="s">
        <v>20</v>
      </c>
      <c r="C10">
        <v>5123.3599999999997</v>
      </c>
      <c r="D10">
        <v>4520.82</v>
      </c>
      <c r="E10">
        <v>305.89</v>
      </c>
      <c r="F10">
        <v>1653.88</v>
      </c>
      <c r="G10">
        <v>57.84</v>
      </c>
      <c r="H10" s="23"/>
      <c r="I10">
        <v>9.8699999999999992</v>
      </c>
    </row>
    <row r="11" spans="1:19" x14ac:dyDescent="0.2">
      <c r="B11" s="24" t="s">
        <v>21</v>
      </c>
      <c r="C11">
        <v>6871.01</v>
      </c>
      <c r="D11">
        <v>5160.63</v>
      </c>
      <c r="E11">
        <v>259.54000000000002</v>
      </c>
      <c r="F11">
        <v>1711.24</v>
      </c>
      <c r="G11">
        <v>41.77</v>
      </c>
      <c r="H11" s="23"/>
      <c r="I11">
        <v>11.8</v>
      </c>
    </row>
    <row r="12" spans="1:19" x14ac:dyDescent="0.2">
      <c r="B12" s="25" t="s">
        <v>22</v>
      </c>
      <c r="C12" s="25">
        <v>2998.29</v>
      </c>
      <c r="D12" s="25">
        <v>2707.77</v>
      </c>
      <c r="E12" s="25">
        <v>288.3</v>
      </c>
      <c r="F12" s="25">
        <v>1032.9100000000001</v>
      </c>
      <c r="G12" s="25">
        <v>49.76</v>
      </c>
      <c r="H12" s="25"/>
      <c r="I12" s="25">
        <v>10.68</v>
      </c>
    </row>
    <row r="13" spans="1:19" x14ac:dyDescent="0.2">
      <c r="B13" s="24" t="s">
        <v>23</v>
      </c>
      <c r="C13">
        <v>8188.69</v>
      </c>
      <c r="D13">
        <v>6640.51</v>
      </c>
      <c r="E13">
        <v>520.6</v>
      </c>
      <c r="F13">
        <v>2277.9499999999998</v>
      </c>
      <c r="G13">
        <v>92.91</v>
      </c>
      <c r="I13">
        <v>11.32</v>
      </c>
    </row>
    <row r="14" spans="1:19" x14ac:dyDescent="0.2">
      <c r="B14" s="25" t="s">
        <v>24</v>
      </c>
      <c r="C14" s="25">
        <v>3183.72</v>
      </c>
      <c r="D14" s="25">
        <v>2869.88</v>
      </c>
      <c r="E14" s="25">
        <v>273.49</v>
      </c>
      <c r="F14" s="25">
        <v>1154.6600000000001</v>
      </c>
      <c r="G14" s="25">
        <v>47.3</v>
      </c>
      <c r="H14" s="25"/>
      <c r="I14" s="25">
        <v>10.52</v>
      </c>
    </row>
    <row r="15" spans="1:19" x14ac:dyDescent="0.2">
      <c r="B15" s="24" t="s">
        <v>25</v>
      </c>
      <c r="C15">
        <v>5956.25</v>
      </c>
      <c r="D15">
        <v>4815.33</v>
      </c>
      <c r="E15">
        <v>459</v>
      </c>
      <c r="F15">
        <v>1697.73</v>
      </c>
      <c r="G15">
        <v>82.76</v>
      </c>
      <c r="I15">
        <v>10.93</v>
      </c>
    </row>
    <row r="17" spans="1:9" x14ac:dyDescent="0.2">
      <c r="B17" t="s">
        <v>28</v>
      </c>
      <c r="C17" t="str">
        <f>C5</f>
        <v>Area (µm2)</v>
      </c>
      <c r="D17" t="str">
        <f t="shared" ref="D17:I17" si="4">D5</f>
        <v>Perimeter (µm)</v>
      </c>
      <c r="E17" t="str">
        <f t="shared" si="4"/>
        <v>Mean (ignoring zero values) (RS2)</v>
      </c>
      <c r="F17" t="str">
        <f t="shared" si="4"/>
        <v>Skeletal Length (µm)</v>
      </c>
      <c r="G17" t="str">
        <f t="shared" si="4"/>
        <v>Skeletal Diameter (µm)</v>
      </c>
      <c r="I17" t="str">
        <f t="shared" si="4"/>
        <v>Mean (ignoring zero values) (RS2)</v>
      </c>
    </row>
    <row r="18" spans="1:9" x14ac:dyDescent="0.2">
      <c r="B18" t="s">
        <v>29</v>
      </c>
      <c r="C18">
        <f>AVERAGE(C6:C15)</f>
        <v>6297.3060000000005</v>
      </c>
      <c r="D18">
        <f t="shared" ref="D18:I18" si="5">AVERAGE(D6:D15)</f>
        <v>5025.009</v>
      </c>
      <c r="E18">
        <f t="shared" si="5"/>
        <v>413.976</v>
      </c>
      <c r="F18">
        <f t="shared" si="5"/>
        <v>1739.9379999999996</v>
      </c>
      <c r="G18">
        <f t="shared" si="5"/>
        <v>73.095999999999989</v>
      </c>
      <c r="I18">
        <f t="shared" si="5"/>
        <v>11.001999999999999</v>
      </c>
    </row>
    <row r="20" spans="1:9" x14ac:dyDescent="0.2">
      <c r="A20">
        <v>128746</v>
      </c>
      <c r="C20" t="s">
        <v>1</v>
      </c>
      <c r="D20" t="s">
        <v>7</v>
      </c>
      <c r="E20" t="s">
        <v>10</v>
      </c>
      <c r="F20" t="s">
        <v>12</v>
      </c>
      <c r="G20" t="s">
        <v>13</v>
      </c>
      <c r="I20" t="s">
        <v>10</v>
      </c>
    </row>
    <row r="21" spans="1:9" x14ac:dyDescent="0.2">
      <c r="B21" s="24" t="s">
        <v>15</v>
      </c>
      <c r="C21" s="24">
        <v>3231.46</v>
      </c>
      <c r="D21" s="24">
        <v>3183.33</v>
      </c>
      <c r="E21" s="24">
        <v>294.83999999999997</v>
      </c>
      <c r="F21" s="24">
        <v>1067.21</v>
      </c>
      <c r="G21" s="24">
        <v>69.7</v>
      </c>
      <c r="H21" s="24"/>
      <c r="I21" s="24">
        <v>8.19</v>
      </c>
    </row>
    <row r="22" spans="1:9" x14ac:dyDescent="0.2">
      <c r="B22" s="24" t="s">
        <v>17</v>
      </c>
      <c r="C22" s="24">
        <v>4328.2</v>
      </c>
      <c r="D22" s="24">
        <v>3416.27</v>
      </c>
      <c r="E22" s="24">
        <v>216.05</v>
      </c>
      <c r="F22" s="24">
        <v>1112.53</v>
      </c>
      <c r="G22" s="24">
        <v>54.49</v>
      </c>
      <c r="H22" s="24"/>
      <c r="I22" s="24">
        <v>8.64</v>
      </c>
    </row>
    <row r="23" spans="1:9" x14ac:dyDescent="0.2">
      <c r="B23" s="24" t="s">
        <v>18</v>
      </c>
      <c r="C23" s="24">
        <v>10251.19</v>
      </c>
      <c r="D23" s="24">
        <v>5533.96</v>
      </c>
      <c r="E23" s="24">
        <v>438.79</v>
      </c>
      <c r="F23" s="24">
        <v>1613.72</v>
      </c>
      <c r="G23" s="24">
        <v>78.069999999999993</v>
      </c>
      <c r="H23" s="24"/>
      <c r="I23" s="24">
        <v>10.45</v>
      </c>
    </row>
    <row r="24" spans="1:9" x14ac:dyDescent="0.2">
      <c r="B24" s="24" t="s">
        <v>19</v>
      </c>
      <c r="C24" s="24">
        <v>6198.9</v>
      </c>
      <c r="D24" s="24">
        <v>3761.95</v>
      </c>
      <c r="E24" s="24">
        <v>146.03</v>
      </c>
      <c r="F24" s="24">
        <v>1121.25</v>
      </c>
      <c r="G24" s="24">
        <v>36.89</v>
      </c>
      <c r="H24" s="24"/>
      <c r="I24" s="24">
        <v>8.59</v>
      </c>
    </row>
    <row r="25" spans="1:9" x14ac:dyDescent="0.2">
      <c r="B25" s="24" t="s">
        <v>20</v>
      </c>
      <c r="C25" s="24">
        <v>11909.41</v>
      </c>
      <c r="D25" s="24">
        <v>4673.54</v>
      </c>
      <c r="E25" s="24">
        <v>248.96</v>
      </c>
      <c r="F25" s="24">
        <v>1638.17</v>
      </c>
      <c r="G25" s="24">
        <v>53.21</v>
      </c>
      <c r="H25" s="24"/>
      <c r="I25" s="24">
        <v>9.9600000000000009</v>
      </c>
    </row>
    <row r="26" spans="1:9" x14ac:dyDescent="0.2">
      <c r="B26" s="24" t="s">
        <v>21</v>
      </c>
      <c r="C26" s="24">
        <v>10458.17</v>
      </c>
      <c r="D26" s="24">
        <v>3895.28</v>
      </c>
      <c r="E26" s="24">
        <v>185.31</v>
      </c>
      <c r="F26" s="24">
        <v>1483.52</v>
      </c>
      <c r="G26" s="24">
        <v>43.55</v>
      </c>
      <c r="H26" s="24"/>
      <c r="I26" s="24">
        <v>8.82</v>
      </c>
    </row>
    <row r="27" spans="1:9" x14ac:dyDescent="0.2">
      <c r="B27" s="24" t="s">
        <v>22</v>
      </c>
      <c r="C27" s="24">
        <v>6454.65</v>
      </c>
      <c r="D27" s="24">
        <v>5369.22</v>
      </c>
      <c r="E27" s="24">
        <v>345.13</v>
      </c>
      <c r="F27" s="24">
        <v>1786.54</v>
      </c>
      <c r="G27" s="24">
        <v>85.44</v>
      </c>
      <c r="H27" s="24"/>
      <c r="I27" s="24">
        <v>7.84</v>
      </c>
    </row>
    <row r="28" spans="1:9" x14ac:dyDescent="0.2">
      <c r="B28" s="24" t="s">
        <v>23</v>
      </c>
      <c r="C28" s="24">
        <v>4105.72</v>
      </c>
      <c r="D28" s="24">
        <v>3611.82</v>
      </c>
      <c r="E28" s="24">
        <v>349.96</v>
      </c>
      <c r="F28" s="24">
        <v>1361.49</v>
      </c>
      <c r="G28" s="24">
        <v>75.27</v>
      </c>
      <c r="H28" s="24"/>
      <c r="I28" s="24">
        <v>8.75</v>
      </c>
    </row>
    <row r="29" spans="1:9" x14ac:dyDescent="0.2">
      <c r="B29" s="24" t="s">
        <v>24</v>
      </c>
      <c r="C29" s="24">
        <v>6907.03</v>
      </c>
      <c r="D29" s="24">
        <v>5413.63</v>
      </c>
      <c r="E29" s="24">
        <v>367.17</v>
      </c>
      <c r="F29" s="24">
        <v>1820.43</v>
      </c>
      <c r="G29" s="24">
        <v>91.96</v>
      </c>
      <c r="H29" s="24"/>
      <c r="I29" s="24">
        <v>8.5399999999999991</v>
      </c>
    </row>
    <row r="30" spans="1:9" x14ac:dyDescent="0.2">
      <c r="B30" s="24" t="s">
        <v>25</v>
      </c>
      <c r="C30" s="24">
        <v>10774.92</v>
      </c>
      <c r="D30" s="24">
        <v>8227.83</v>
      </c>
      <c r="E30" s="24">
        <v>608.47</v>
      </c>
      <c r="F30" s="24">
        <v>2776.67</v>
      </c>
      <c r="G30" s="24">
        <v>143.35</v>
      </c>
      <c r="H30" s="24"/>
      <c r="I30" s="24">
        <v>8.57</v>
      </c>
    </row>
    <row r="32" spans="1:9" x14ac:dyDescent="0.2">
      <c r="B32" t="s">
        <v>28</v>
      </c>
      <c r="C32" t="str">
        <f>C20</f>
        <v>Area (µm2)</v>
      </c>
      <c r="D32" t="str">
        <f t="shared" ref="D32:I32" si="6">D20</f>
        <v>Perimeter (µm)</v>
      </c>
      <c r="E32" t="str">
        <f t="shared" si="6"/>
        <v>Mean (ignoring zero values) (RS2)</v>
      </c>
      <c r="F32" t="str">
        <f t="shared" si="6"/>
        <v>Skeletal Length (µm)</v>
      </c>
      <c r="G32" t="str">
        <f t="shared" si="6"/>
        <v>Skeletal Diameter (µm)</v>
      </c>
      <c r="I32" t="str">
        <f t="shared" si="6"/>
        <v>Mean (ignoring zero values) (RS2)</v>
      </c>
    </row>
    <row r="33" spans="2:9" x14ac:dyDescent="0.2">
      <c r="B33" t="s">
        <v>29</v>
      </c>
      <c r="C33">
        <f>AVERAGE(C21:C30)</f>
        <v>7461.9650000000011</v>
      </c>
      <c r="D33">
        <f t="shared" ref="D33:I33" si="7">AVERAGE(D21:D30)</f>
        <v>4708.683</v>
      </c>
      <c r="E33">
        <f t="shared" si="7"/>
        <v>320.07100000000003</v>
      </c>
      <c r="F33">
        <f t="shared" si="7"/>
        <v>1578.1529999999998</v>
      </c>
      <c r="G33">
        <f t="shared" si="7"/>
        <v>73.192999999999998</v>
      </c>
      <c r="I33">
        <f t="shared" si="7"/>
        <v>8.8349999999999991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522F0-A6E5-8549-B22D-4164C69CD5B2}">
  <dimension ref="A1:AD123"/>
  <sheetViews>
    <sheetView topLeftCell="J42" workbookViewId="0">
      <selection activeCell="AA54" sqref="AA54"/>
    </sheetView>
  </sheetViews>
  <sheetFormatPr baseColWidth="10" defaultRowHeight="16" x14ac:dyDescent="0.2"/>
  <sheetData>
    <row r="1" spans="1:30" x14ac:dyDescent="0.2">
      <c r="A1" t="s">
        <v>0</v>
      </c>
    </row>
    <row r="3" spans="1:30" x14ac:dyDescent="0.2">
      <c r="A3" t="s">
        <v>30</v>
      </c>
    </row>
    <row r="4" spans="1:30" x14ac:dyDescent="0.2">
      <c r="B4" t="s">
        <v>15</v>
      </c>
      <c r="C4" t="s">
        <v>1</v>
      </c>
      <c r="D4" t="s">
        <v>2</v>
      </c>
      <c r="E4" t="s">
        <v>3</v>
      </c>
      <c r="F4" t="s">
        <v>4</v>
      </c>
      <c r="G4" t="s">
        <v>5</v>
      </c>
      <c r="H4" t="s">
        <v>6</v>
      </c>
      <c r="I4" t="s">
        <v>7</v>
      </c>
      <c r="J4" t="s">
        <v>8</v>
      </c>
      <c r="K4" t="s">
        <v>9</v>
      </c>
      <c r="L4" t="s">
        <v>10</v>
      </c>
      <c r="M4" t="s">
        <v>11</v>
      </c>
      <c r="N4" t="s">
        <v>12</v>
      </c>
      <c r="O4" t="s">
        <v>13</v>
      </c>
      <c r="R4" t="s">
        <v>1</v>
      </c>
      <c r="S4" t="s">
        <v>2</v>
      </c>
      <c r="T4" t="s">
        <v>3</v>
      </c>
      <c r="U4" t="s">
        <v>4</v>
      </c>
      <c r="V4" t="s">
        <v>5</v>
      </c>
      <c r="W4" t="s">
        <v>6</v>
      </c>
      <c r="X4" t="s">
        <v>7</v>
      </c>
      <c r="Y4" t="s">
        <v>8</v>
      </c>
      <c r="Z4" t="s">
        <v>9</v>
      </c>
      <c r="AA4" t="s">
        <v>10</v>
      </c>
      <c r="AB4" t="s">
        <v>11</v>
      </c>
      <c r="AC4" t="s">
        <v>12</v>
      </c>
      <c r="AD4" t="s">
        <v>13</v>
      </c>
    </row>
    <row r="5" spans="1:30" x14ac:dyDescent="0.2">
      <c r="B5" t="s">
        <v>14</v>
      </c>
      <c r="C5">
        <v>13387.7</v>
      </c>
      <c r="D5">
        <v>272</v>
      </c>
      <c r="E5">
        <v>1910</v>
      </c>
      <c r="F5">
        <v>544.66</v>
      </c>
      <c r="G5">
        <v>2017097</v>
      </c>
      <c r="H5">
        <v>298.57</v>
      </c>
      <c r="I5">
        <v>7141.93</v>
      </c>
      <c r="J5">
        <v>272</v>
      </c>
      <c r="K5">
        <v>1910</v>
      </c>
      <c r="L5">
        <v>544.66</v>
      </c>
      <c r="M5">
        <v>298.57</v>
      </c>
      <c r="N5">
        <v>2057.58</v>
      </c>
      <c r="O5">
        <v>74.98</v>
      </c>
      <c r="Q5" t="s">
        <v>16</v>
      </c>
      <c r="R5">
        <v>393.76</v>
      </c>
      <c r="S5">
        <v>8</v>
      </c>
      <c r="T5">
        <v>56.18</v>
      </c>
      <c r="U5">
        <v>16.02</v>
      </c>
      <c r="V5">
        <v>59326.38</v>
      </c>
      <c r="W5">
        <v>8.7799999999999994</v>
      </c>
      <c r="X5">
        <v>210.06</v>
      </c>
      <c r="Y5">
        <v>8</v>
      </c>
      <c r="Z5">
        <v>56.18</v>
      </c>
      <c r="AA5">
        <v>16.02</v>
      </c>
      <c r="AB5">
        <v>8.7799999999999994</v>
      </c>
      <c r="AC5">
        <v>60.52</v>
      </c>
      <c r="AD5">
        <v>2.21</v>
      </c>
    </row>
    <row r="8" spans="1:30" x14ac:dyDescent="0.2">
      <c r="B8" t="s">
        <v>17</v>
      </c>
      <c r="C8" t="s">
        <v>1</v>
      </c>
      <c r="D8" t="s">
        <v>2</v>
      </c>
      <c r="E8" t="s">
        <v>3</v>
      </c>
      <c r="F8" t="s">
        <v>4</v>
      </c>
      <c r="G8" t="s">
        <v>5</v>
      </c>
      <c r="H8" t="s">
        <v>6</v>
      </c>
      <c r="I8" t="s">
        <v>7</v>
      </c>
      <c r="J8" t="s">
        <v>8</v>
      </c>
      <c r="K8" t="s">
        <v>9</v>
      </c>
      <c r="L8" t="s">
        <v>10</v>
      </c>
      <c r="M8" t="s">
        <v>11</v>
      </c>
      <c r="N8" t="s">
        <v>12</v>
      </c>
      <c r="O8" t="s">
        <v>13</v>
      </c>
      <c r="R8" t="s">
        <v>1</v>
      </c>
      <c r="S8" t="s">
        <v>2</v>
      </c>
      <c r="T8" t="s">
        <v>3</v>
      </c>
      <c r="U8" t="s">
        <v>4</v>
      </c>
      <c r="V8" t="s">
        <v>5</v>
      </c>
      <c r="W8" t="s">
        <v>6</v>
      </c>
      <c r="X8" t="s">
        <v>7</v>
      </c>
      <c r="Y8" t="s">
        <v>8</v>
      </c>
      <c r="Z8" t="s">
        <v>9</v>
      </c>
      <c r="AA8" t="s">
        <v>10</v>
      </c>
      <c r="AB8" t="s">
        <v>11</v>
      </c>
      <c r="AC8" t="s">
        <v>12</v>
      </c>
      <c r="AD8" t="s">
        <v>13</v>
      </c>
    </row>
    <row r="9" spans="1:30" x14ac:dyDescent="0.2">
      <c r="B9" t="s">
        <v>14</v>
      </c>
      <c r="C9">
        <v>9883.43</v>
      </c>
      <c r="D9">
        <v>336</v>
      </c>
      <c r="E9">
        <v>2195</v>
      </c>
      <c r="F9">
        <v>724.6</v>
      </c>
      <c r="G9">
        <v>1407014</v>
      </c>
      <c r="H9">
        <v>375.58</v>
      </c>
      <c r="I9">
        <v>5827.99</v>
      </c>
      <c r="J9">
        <v>336</v>
      </c>
      <c r="K9">
        <v>2195</v>
      </c>
      <c r="L9">
        <v>724.6</v>
      </c>
      <c r="M9">
        <v>375.58</v>
      </c>
      <c r="N9">
        <v>1955.76</v>
      </c>
      <c r="O9">
        <v>89.1</v>
      </c>
      <c r="Q9" t="s">
        <v>16</v>
      </c>
      <c r="R9">
        <v>235.32</v>
      </c>
      <c r="S9">
        <v>8</v>
      </c>
      <c r="T9">
        <v>52.26</v>
      </c>
      <c r="U9">
        <v>17.25</v>
      </c>
      <c r="V9">
        <v>33500.33</v>
      </c>
      <c r="W9">
        <v>8.94</v>
      </c>
      <c r="X9">
        <v>138.76</v>
      </c>
      <c r="Y9">
        <v>8</v>
      </c>
      <c r="Z9">
        <v>52.26</v>
      </c>
      <c r="AA9">
        <v>17.25</v>
      </c>
      <c r="AB9">
        <v>8.94</v>
      </c>
      <c r="AC9">
        <v>46.57</v>
      </c>
      <c r="AD9">
        <v>2.12</v>
      </c>
    </row>
    <row r="12" spans="1:30" x14ac:dyDescent="0.2">
      <c r="B12" t="s">
        <v>18</v>
      </c>
      <c r="C12" t="s">
        <v>1</v>
      </c>
      <c r="D12" t="s">
        <v>2</v>
      </c>
      <c r="E12" t="s">
        <v>3</v>
      </c>
      <c r="F12" t="s">
        <v>4</v>
      </c>
      <c r="G12" t="s">
        <v>5</v>
      </c>
      <c r="H12" t="s">
        <v>6</v>
      </c>
      <c r="I12" t="s">
        <v>7</v>
      </c>
      <c r="J12" t="s">
        <v>8</v>
      </c>
      <c r="K12" t="s">
        <v>9</v>
      </c>
      <c r="L12" t="s">
        <v>10</v>
      </c>
      <c r="M12" t="s">
        <v>11</v>
      </c>
      <c r="N12" t="s">
        <v>12</v>
      </c>
      <c r="O12" t="s">
        <v>13</v>
      </c>
      <c r="R12" t="s">
        <v>1</v>
      </c>
      <c r="S12" t="s">
        <v>2</v>
      </c>
      <c r="T12" t="s">
        <v>3</v>
      </c>
      <c r="U12" t="s">
        <v>4</v>
      </c>
      <c r="V12" t="s">
        <v>5</v>
      </c>
      <c r="W12" t="s">
        <v>6</v>
      </c>
      <c r="X12" t="s">
        <v>7</v>
      </c>
      <c r="Y12" t="s">
        <v>8</v>
      </c>
      <c r="Z12" t="s">
        <v>9</v>
      </c>
      <c r="AA12" t="s">
        <v>10</v>
      </c>
      <c r="AB12" t="s">
        <v>11</v>
      </c>
      <c r="AC12" t="s">
        <v>12</v>
      </c>
      <c r="AD12" t="s">
        <v>13</v>
      </c>
    </row>
    <row r="13" spans="1:30" x14ac:dyDescent="0.2">
      <c r="B13" t="s">
        <v>14</v>
      </c>
      <c r="C13">
        <v>8397.9</v>
      </c>
      <c r="D13">
        <v>343</v>
      </c>
      <c r="E13">
        <v>1616</v>
      </c>
      <c r="F13">
        <v>642.07000000000005</v>
      </c>
      <c r="G13">
        <v>994199</v>
      </c>
      <c r="H13">
        <v>296.33</v>
      </c>
      <c r="I13">
        <v>5513.98</v>
      </c>
      <c r="J13">
        <v>343</v>
      </c>
      <c r="K13">
        <v>1616</v>
      </c>
      <c r="L13">
        <v>642.07000000000005</v>
      </c>
      <c r="M13">
        <v>296.33</v>
      </c>
      <c r="N13">
        <v>1784.01</v>
      </c>
      <c r="O13">
        <v>93.58</v>
      </c>
      <c r="Q13" t="s">
        <v>16</v>
      </c>
      <c r="R13">
        <v>171.39</v>
      </c>
      <c r="S13">
        <v>7</v>
      </c>
      <c r="T13">
        <v>32.979999999999997</v>
      </c>
      <c r="U13">
        <v>13.1</v>
      </c>
      <c r="V13">
        <v>20289.78</v>
      </c>
      <c r="W13">
        <v>6.05</v>
      </c>
      <c r="X13">
        <v>112.53</v>
      </c>
      <c r="Y13">
        <v>7</v>
      </c>
      <c r="Z13">
        <v>32.979999999999997</v>
      </c>
      <c r="AA13">
        <v>13.1</v>
      </c>
      <c r="AB13">
        <v>6.05</v>
      </c>
      <c r="AC13">
        <v>36.409999999999997</v>
      </c>
      <c r="AD13">
        <v>1.91</v>
      </c>
    </row>
    <row r="16" spans="1:30" x14ac:dyDescent="0.2">
      <c r="B16" t="s">
        <v>19</v>
      </c>
      <c r="C16" t="s">
        <v>1</v>
      </c>
      <c r="D16" t="s">
        <v>2</v>
      </c>
      <c r="E16" t="s">
        <v>3</v>
      </c>
      <c r="F16" t="s">
        <v>4</v>
      </c>
      <c r="G16" t="s">
        <v>5</v>
      </c>
      <c r="H16" t="s">
        <v>6</v>
      </c>
      <c r="I16" t="s">
        <v>7</v>
      </c>
      <c r="J16" t="s">
        <v>8</v>
      </c>
      <c r="K16" t="s">
        <v>9</v>
      </c>
      <c r="L16" t="s">
        <v>10</v>
      </c>
      <c r="M16" t="s">
        <v>11</v>
      </c>
      <c r="N16" t="s">
        <v>12</v>
      </c>
      <c r="O16" t="s">
        <v>13</v>
      </c>
      <c r="R16" t="s">
        <v>1</v>
      </c>
      <c r="S16" t="s">
        <v>2</v>
      </c>
      <c r="T16" t="s">
        <v>3</v>
      </c>
      <c r="U16" t="s">
        <v>4</v>
      </c>
      <c r="V16" t="s">
        <v>5</v>
      </c>
      <c r="W16" t="s">
        <v>6</v>
      </c>
      <c r="X16" t="s">
        <v>7</v>
      </c>
      <c r="Y16" t="s">
        <v>8</v>
      </c>
      <c r="Z16" t="s">
        <v>9</v>
      </c>
      <c r="AA16" t="s">
        <v>10</v>
      </c>
      <c r="AB16" t="s">
        <v>11</v>
      </c>
      <c r="AC16" t="s">
        <v>12</v>
      </c>
      <c r="AD16" t="s">
        <v>13</v>
      </c>
    </row>
    <row r="17" spans="2:30" x14ac:dyDescent="0.2">
      <c r="B17" t="s">
        <v>14</v>
      </c>
      <c r="C17">
        <v>16790.8</v>
      </c>
      <c r="D17">
        <v>408</v>
      </c>
      <c r="E17">
        <v>2918</v>
      </c>
      <c r="F17">
        <v>870.94</v>
      </c>
      <c r="G17">
        <v>2677690</v>
      </c>
      <c r="H17">
        <v>473.6</v>
      </c>
      <c r="I17">
        <v>8632.35</v>
      </c>
      <c r="J17">
        <v>408</v>
      </c>
      <c r="K17">
        <v>2918</v>
      </c>
      <c r="L17">
        <v>870.94</v>
      </c>
      <c r="M17">
        <v>473.6</v>
      </c>
      <c r="N17">
        <v>2777.51</v>
      </c>
      <c r="O17">
        <v>110.32</v>
      </c>
      <c r="Q17" t="s">
        <v>16</v>
      </c>
      <c r="R17">
        <v>329.23</v>
      </c>
      <c r="S17">
        <v>8</v>
      </c>
      <c r="T17">
        <v>57.22</v>
      </c>
      <c r="U17">
        <v>17.079999999999998</v>
      </c>
      <c r="V17">
        <v>52503.73</v>
      </c>
      <c r="W17">
        <v>9.2899999999999991</v>
      </c>
      <c r="X17">
        <v>169.26</v>
      </c>
      <c r="Y17">
        <v>8</v>
      </c>
      <c r="Z17">
        <v>57.22</v>
      </c>
      <c r="AA17">
        <v>17.079999999999998</v>
      </c>
      <c r="AB17">
        <v>9.2899999999999991</v>
      </c>
      <c r="AC17">
        <v>54.46</v>
      </c>
      <c r="AD17">
        <v>2.16</v>
      </c>
    </row>
    <row r="20" spans="2:30" x14ac:dyDescent="0.2">
      <c r="B20" t="s">
        <v>20</v>
      </c>
      <c r="C20" t="s">
        <v>1</v>
      </c>
      <c r="D20" t="s">
        <v>2</v>
      </c>
      <c r="E20" t="s">
        <v>3</v>
      </c>
      <c r="F20" t="s">
        <v>4</v>
      </c>
      <c r="G20" t="s">
        <v>5</v>
      </c>
      <c r="H20" t="s">
        <v>6</v>
      </c>
      <c r="I20" t="s">
        <v>7</v>
      </c>
      <c r="J20" t="s">
        <v>8</v>
      </c>
      <c r="K20" t="s">
        <v>9</v>
      </c>
      <c r="L20" t="s">
        <v>10</v>
      </c>
      <c r="M20" t="s">
        <v>11</v>
      </c>
      <c r="N20" t="s">
        <v>12</v>
      </c>
      <c r="O20" t="s">
        <v>13</v>
      </c>
      <c r="R20" t="s">
        <v>1</v>
      </c>
      <c r="S20" t="s">
        <v>2</v>
      </c>
      <c r="T20" t="s">
        <v>3</v>
      </c>
      <c r="U20" t="s">
        <v>4</v>
      </c>
      <c r="V20" t="s">
        <v>5</v>
      </c>
      <c r="W20" t="s">
        <v>6</v>
      </c>
      <c r="X20" t="s">
        <v>7</v>
      </c>
      <c r="Y20" t="s">
        <v>8</v>
      </c>
      <c r="Z20" t="s">
        <v>9</v>
      </c>
      <c r="AA20" t="s">
        <v>10</v>
      </c>
      <c r="AB20" t="s">
        <v>11</v>
      </c>
      <c r="AC20" t="s">
        <v>12</v>
      </c>
      <c r="AD20" t="s">
        <v>13</v>
      </c>
    </row>
    <row r="21" spans="2:30" x14ac:dyDescent="0.2">
      <c r="B21" t="s">
        <v>14</v>
      </c>
      <c r="C21">
        <v>10071.450000000001</v>
      </c>
      <c r="D21">
        <v>318</v>
      </c>
      <c r="E21">
        <v>1265</v>
      </c>
      <c r="F21">
        <v>480.29</v>
      </c>
      <c r="G21">
        <v>591646</v>
      </c>
      <c r="H21">
        <v>177.66</v>
      </c>
      <c r="I21">
        <v>7578.66</v>
      </c>
      <c r="J21">
        <v>318</v>
      </c>
      <c r="K21">
        <v>1265</v>
      </c>
      <c r="L21">
        <v>480.29</v>
      </c>
      <c r="M21">
        <v>177.66</v>
      </c>
      <c r="N21">
        <v>2474.1799999999998</v>
      </c>
      <c r="O21">
        <v>111.08</v>
      </c>
      <c r="Q21" t="s">
        <v>16</v>
      </c>
      <c r="R21">
        <v>190.03</v>
      </c>
      <c r="S21">
        <v>6</v>
      </c>
      <c r="T21">
        <v>23.87</v>
      </c>
      <c r="U21">
        <v>9.06</v>
      </c>
      <c r="V21">
        <v>11163.13</v>
      </c>
      <c r="W21">
        <v>3.35</v>
      </c>
      <c r="X21">
        <v>142.99</v>
      </c>
      <c r="Y21">
        <v>6</v>
      </c>
      <c r="Z21">
        <v>23.87</v>
      </c>
      <c r="AA21">
        <v>9.06</v>
      </c>
      <c r="AB21">
        <v>3.35</v>
      </c>
      <c r="AC21">
        <v>46.68</v>
      </c>
      <c r="AD21">
        <v>2.1</v>
      </c>
    </row>
    <row r="24" spans="2:30" x14ac:dyDescent="0.2">
      <c r="B24" t="s">
        <v>21</v>
      </c>
      <c r="C24" t="s">
        <v>1</v>
      </c>
      <c r="D24" t="s">
        <v>2</v>
      </c>
      <c r="E24" t="s">
        <v>3</v>
      </c>
      <c r="F24" t="s">
        <v>4</v>
      </c>
      <c r="G24" t="s">
        <v>5</v>
      </c>
      <c r="H24" t="s">
        <v>6</v>
      </c>
      <c r="I24" t="s">
        <v>7</v>
      </c>
      <c r="J24" t="s">
        <v>8</v>
      </c>
      <c r="K24" t="s">
        <v>9</v>
      </c>
      <c r="L24" t="s">
        <v>10</v>
      </c>
      <c r="M24" t="s">
        <v>11</v>
      </c>
      <c r="N24" t="s">
        <v>12</v>
      </c>
      <c r="O24" t="s">
        <v>13</v>
      </c>
      <c r="R24" t="s">
        <v>1</v>
      </c>
      <c r="S24" t="s">
        <v>2</v>
      </c>
      <c r="T24" t="s">
        <v>3</v>
      </c>
      <c r="U24" t="s">
        <v>4</v>
      </c>
      <c r="V24" t="s">
        <v>5</v>
      </c>
      <c r="W24" t="s">
        <v>6</v>
      </c>
      <c r="X24" t="s">
        <v>7</v>
      </c>
      <c r="Y24" t="s">
        <v>8</v>
      </c>
      <c r="Z24" t="s">
        <v>9</v>
      </c>
      <c r="AA24" t="s">
        <v>10</v>
      </c>
      <c r="AB24" t="s">
        <v>11</v>
      </c>
      <c r="AC24" t="s">
        <v>12</v>
      </c>
      <c r="AD24" t="s">
        <v>13</v>
      </c>
    </row>
    <row r="25" spans="2:30" x14ac:dyDescent="0.2">
      <c r="B25" t="s">
        <v>14</v>
      </c>
      <c r="C25">
        <v>8692.77</v>
      </c>
      <c r="D25">
        <v>357</v>
      </c>
      <c r="E25">
        <v>1714</v>
      </c>
      <c r="F25">
        <v>656.37</v>
      </c>
      <c r="G25">
        <v>783250</v>
      </c>
      <c r="H25">
        <v>291.20999999999998</v>
      </c>
      <c r="I25">
        <v>6102.33</v>
      </c>
      <c r="J25">
        <v>357</v>
      </c>
      <c r="K25">
        <v>1714</v>
      </c>
      <c r="L25">
        <v>656.37</v>
      </c>
      <c r="M25">
        <v>291.20999999999998</v>
      </c>
      <c r="N25">
        <v>2155.7800000000002</v>
      </c>
      <c r="O25">
        <v>107.84</v>
      </c>
      <c r="Q25" t="s">
        <v>16</v>
      </c>
      <c r="R25">
        <v>170.45</v>
      </c>
      <c r="S25">
        <v>7</v>
      </c>
      <c r="T25">
        <v>33.61</v>
      </c>
      <c r="U25">
        <v>12.87</v>
      </c>
      <c r="V25">
        <v>15357.84</v>
      </c>
      <c r="W25">
        <v>5.71</v>
      </c>
      <c r="X25">
        <v>119.65</v>
      </c>
      <c r="Y25">
        <v>7</v>
      </c>
      <c r="Z25">
        <v>33.61</v>
      </c>
      <c r="AA25">
        <v>12.87</v>
      </c>
      <c r="AB25">
        <v>5.71</v>
      </c>
      <c r="AC25">
        <v>42.27</v>
      </c>
      <c r="AD25">
        <v>2.11</v>
      </c>
    </row>
    <row r="28" spans="2:30" x14ac:dyDescent="0.2">
      <c r="B28" t="s">
        <v>22</v>
      </c>
      <c r="C28" t="s">
        <v>1</v>
      </c>
      <c r="D28" t="s">
        <v>2</v>
      </c>
      <c r="E28" t="s">
        <v>3</v>
      </c>
      <c r="F28" t="s">
        <v>4</v>
      </c>
      <c r="G28" t="s">
        <v>5</v>
      </c>
      <c r="H28" t="s">
        <v>6</v>
      </c>
      <c r="I28" t="s">
        <v>7</v>
      </c>
      <c r="J28" t="s">
        <v>8</v>
      </c>
      <c r="K28" t="s">
        <v>9</v>
      </c>
      <c r="L28" t="s">
        <v>10</v>
      </c>
      <c r="M28" t="s">
        <v>11</v>
      </c>
      <c r="N28" t="s">
        <v>12</v>
      </c>
      <c r="O28" t="s">
        <v>13</v>
      </c>
      <c r="R28" t="s">
        <v>1</v>
      </c>
      <c r="S28" t="s">
        <v>2</v>
      </c>
      <c r="T28" t="s">
        <v>3</v>
      </c>
      <c r="U28" t="s">
        <v>4</v>
      </c>
      <c r="V28" t="s">
        <v>5</v>
      </c>
      <c r="W28" t="s">
        <v>6</v>
      </c>
      <c r="X28" t="s">
        <v>7</v>
      </c>
      <c r="Y28" t="s">
        <v>8</v>
      </c>
      <c r="Z28" t="s">
        <v>9</v>
      </c>
      <c r="AA28" t="s">
        <v>10</v>
      </c>
      <c r="AB28" t="s">
        <v>11</v>
      </c>
      <c r="AC28" t="s">
        <v>12</v>
      </c>
      <c r="AD28" t="s">
        <v>13</v>
      </c>
    </row>
    <row r="29" spans="2:30" x14ac:dyDescent="0.2">
      <c r="B29" t="s">
        <v>14</v>
      </c>
      <c r="C29">
        <v>12425.21</v>
      </c>
      <c r="D29">
        <v>324</v>
      </c>
      <c r="E29">
        <v>2100</v>
      </c>
      <c r="F29">
        <v>683.59</v>
      </c>
      <c r="G29">
        <v>2319069</v>
      </c>
      <c r="H29">
        <v>366.18</v>
      </c>
      <c r="I29">
        <v>6596.37</v>
      </c>
      <c r="J29">
        <v>324</v>
      </c>
      <c r="K29">
        <v>2100</v>
      </c>
      <c r="L29">
        <v>683.59</v>
      </c>
      <c r="M29">
        <v>366.18</v>
      </c>
      <c r="N29">
        <v>1905.01</v>
      </c>
      <c r="O29">
        <v>75.09</v>
      </c>
      <c r="Q29" t="s">
        <v>16</v>
      </c>
      <c r="R29">
        <v>345.14</v>
      </c>
      <c r="S29">
        <v>9</v>
      </c>
      <c r="T29">
        <v>58.33</v>
      </c>
      <c r="U29">
        <v>18.989999999999998</v>
      </c>
      <c r="V29">
        <v>64418.58</v>
      </c>
      <c r="W29">
        <v>10.17</v>
      </c>
      <c r="X29">
        <v>183.23</v>
      </c>
      <c r="Y29">
        <v>9</v>
      </c>
      <c r="Z29">
        <v>58.33</v>
      </c>
      <c r="AA29">
        <v>18.989999999999998</v>
      </c>
      <c r="AB29">
        <v>10.17</v>
      </c>
      <c r="AC29">
        <v>52.92</v>
      </c>
      <c r="AD29">
        <v>2.09</v>
      </c>
    </row>
    <row r="32" spans="2:30" x14ac:dyDescent="0.2">
      <c r="B32" t="s">
        <v>23</v>
      </c>
      <c r="C32" t="s">
        <v>1</v>
      </c>
      <c r="D32" t="s">
        <v>2</v>
      </c>
      <c r="E32" t="s">
        <v>3</v>
      </c>
      <c r="F32" t="s">
        <v>4</v>
      </c>
      <c r="G32" t="s">
        <v>5</v>
      </c>
      <c r="H32" t="s">
        <v>6</v>
      </c>
      <c r="I32" t="s">
        <v>7</v>
      </c>
      <c r="J32" t="s">
        <v>8</v>
      </c>
      <c r="K32" t="s">
        <v>9</v>
      </c>
      <c r="L32" t="s">
        <v>10</v>
      </c>
      <c r="M32" t="s">
        <v>11</v>
      </c>
      <c r="N32" t="s">
        <v>12</v>
      </c>
      <c r="O32" t="s">
        <v>13</v>
      </c>
      <c r="R32" t="s">
        <v>1</v>
      </c>
      <c r="S32" t="s">
        <v>2</v>
      </c>
      <c r="T32" t="s">
        <v>3</v>
      </c>
      <c r="U32" t="s">
        <v>4</v>
      </c>
      <c r="V32" t="s">
        <v>5</v>
      </c>
      <c r="W32" t="s">
        <v>6</v>
      </c>
      <c r="X32" t="s">
        <v>7</v>
      </c>
      <c r="Y32" t="s">
        <v>8</v>
      </c>
      <c r="Z32" t="s">
        <v>9</v>
      </c>
      <c r="AA32" t="s">
        <v>10</v>
      </c>
      <c r="AB32" t="s">
        <v>11</v>
      </c>
      <c r="AC32" t="s">
        <v>12</v>
      </c>
      <c r="AD32" t="s">
        <v>13</v>
      </c>
    </row>
    <row r="33" spans="1:30" x14ac:dyDescent="0.2">
      <c r="B33" t="s">
        <v>14</v>
      </c>
      <c r="C33">
        <v>14462.9</v>
      </c>
      <c r="D33">
        <v>120</v>
      </c>
      <c r="E33">
        <v>982</v>
      </c>
      <c r="F33">
        <v>274.87</v>
      </c>
      <c r="G33">
        <v>3086057</v>
      </c>
      <c r="H33">
        <v>159.97999999999999</v>
      </c>
      <c r="I33">
        <v>7008.04</v>
      </c>
      <c r="J33">
        <v>120</v>
      </c>
      <c r="K33">
        <v>982</v>
      </c>
      <c r="L33">
        <v>274.87</v>
      </c>
      <c r="M33">
        <v>159.97999999999999</v>
      </c>
      <c r="N33">
        <v>2053.29</v>
      </c>
      <c r="O33">
        <v>33.33</v>
      </c>
      <c r="Q33" t="s">
        <v>16</v>
      </c>
      <c r="R33">
        <v>964.19</v>
      </c>
      <c r="S33">
        <v>8</v>
      </c>
      <c r="T33">
        <v>65.47</v>
      </c>
      <c r="U33">
        <v>18.32</v>
      </c>
      <c r="V33">
        <v>205737.13</v>
      </c>
      <c r="W33">
        <v>10.67</v>
      </c>
      <c r="X33">
        <v>467.2</v>
      </c>
      <c r="Y33">
        <v>8</v>
      </c>
      <c r="Z33">
        <v>65.47</v>
      </c>
      <c r="AA33">
        <v>18.32</v>
      </c>
      <c r="AB33">
        <v>10.67</v>
      </c>
      <c r="AC33">
        <v>136.88999999999999</v>
      </c>
      <c r="AD33">
        <v>2.2200000000000002</v>
      </c>
    </row>
    <row r="36" spans="1:30" x14ac:dyDescent="0.2">
      <c r="B36" t="s">
        <v>24</v>
      </c>
      <c r="C36" t="s">
        <v>1</v>
      </c>
      <c r="D36" t="s">
        <v>2</v>
      </c>
      <c r="E36" t="s">
        <v>3</v>
      </c>
      <c r="F36" t="s">
        <v>4</v>
      </c>
      <c r="G36" t="s">
        <v>5</v>
      </c>
      <c r="H36" t="s">
        <v>6</v>
      </c>
      <c r="I36" t="s">
        <v>7</v>
      </c>
      <c r="J36" t="s">
        <v>8</v>
      </c>
      <c r="K36" t="s">
        <v>9</v>
      </c>
      <c r="L36" t="s">
        <v>10</v>
      </c>
      <c r="M36" t="s">
        <v>11</v>
      </c>
      <c r="N36" t="s">
        <v>12</v>
      </c>
      <c r="O36" t="s">
        <v>13</v>
      </c>
      <c r="R36" t="s">
        <v>1</v>
      </c>
      <c r="S36" t="s">
        <v>2</v>
      </c>
      <c r="T36" t="s">
        <v>3</v>
      </c>
      <c r="U36" t="s">
        <v>4</v>
      </c>
      <c r="V36" t="s">
        <v>5</v>
      </c>
      <c r="W36" t="s">
        <v>6</v>
      </c>
      <c r="X36" t="s">
        <v>7</v>
      </c>
      <c r="Y36" t="s">
        <v>8</v>
      </c>
      <c r="Z36" t="s">
        <v>9</v>
      </c>
      <c r="AA36" t="s">
        <v>10</v>
      </c>
      <c r="AB36" t="s">
        <v>11</v>
      </c>
      <c r="AC36" t="s">
        <v>12</v>
      </c>
      <c r="AD36" t="s">
        <v>13</v>
      </c>
    </row>
    <row r="37" spans="1:30" x14ac:dyDescent="0.2">
      <c r="B37" t="s">
        <v>14</v>
      </c>
      <c r="C37">
        <v>10542.44</v>
      </c>
      <c r="D37">
        <v>208</v>
      </c>
      <c r="E37">
        <v>1214</v>
      </c>
      <c r="F37">
        <v>378.36</v>
      </c>
      <c r="G37">
        <v>1194874</v>
      </c>
      <c r="H37">
        <v>170.95</v>
      </c>
      <c r="I37">
        <v>6292.92</v>
      </c>
      <c r="J37">
        <v>208</v>
      </c>
      <c r="K37">
        <v>1214</v>
      </c>
      <c r="L37">
        <v>378.36</v>
      </c>
      <c r="M37">
        <v>170.95</v>
      </c>
      <c r="N37">
        <v>1772.31</v>
      </c>
      <c r="O37">
        <v>59.89</v>
      </c>
      <c r="Q37" t="s">
        <v>16</v>
      </c>
      <c r="R37">
        <v>405.48</v>
      </c>
      <c r="S37">
        <v>8</v>
      </c>
      <c r="T37">
        <v>46.69</v>
      </c>
      <c r="U37">
        <v>14.55</v>
      </c>
      <c r="V37">
        <v>45956.69</v>
      </c>
      <c r="W37">
        <v>6.57</v>
      </c>
      <c r="X37">
        <v>242.04</v>
      </c>
      <c r="Y37">
        <v>8</v>
      </c>
      <c r="Z37">
        <v>46.69</v>
      </c>
      <c r="AA37">
        <v>14.55</v>
      </c>
      <c r="AB37">
        <v>6.57</v>
      </c>
      <c r="AC37">
        <v>68.17</v>
      </c>
      <c r="AD37">
        <v>2.2999999999999998</v>
      </c>
    </row>
    <row r="40" spans="1:30" x14ac:dyDescent="0.2">
      <c r="B40" t="s">
        <v>25</v>
      </c>
      <c r="C40" t="s">
        <v>1</v>
      </c>
      <c r="D40" t="s">
        <v>2</v>
      </c>
      <c r="E40" t="s">
        <v>3</v>
      </c>
      <c r="F40" t="s">
        <v>4</v>
      </c>
      <c r="G40" t="s">
        <v>5</v>
      </c>
      <c r="H40" t="s">
        <v>6</v>
      </c>
      <c r="I40" t="s">
        <v>7</v>
      </c>
      <c r="J40" t="s">
        <v>8</v>
      </c>
      <c r="K40" t="s">
        <v>9</v>
      </c>
      <c r="L40" t="s">
        <v>10</v>
      </c>
      <c r="M40" t="s">
        <v>11</v>
      </c>
      <c r="N40" t="s">
        <v>12</v>
      </c>
      <c r="O40" t="s">
        <v>13</v>
      </c>
      <c r="R40" t="s">
        <v>1</v>
      </c>
      <c r="S40" t="s">
        <v>2</v>
      </c>
      <c r="T40" t="s">
        <v>3</v>
      </c>
      <c r="U40" t="s">
        <v>4</v>
      </c>
      <c r="V40" t="s">
        <v>5</v>
      </c>
      <c r="W40" t="s">
        <v>6</v>
      </c>
      <c r="X40" t="s">
        <v>7</v>
      </c>
      <c r="Y40" t="s">
        <v>8</v>
      </c>
      <c r="Z40" t="s">
        <v>9</v>
      </c>
      <c r="AA40" t="s">
        <v>10</v>
      </c>
      <c r="AB40" t="s">
        <v>11</v>
      </c>
      <c r="AC40" t="s">
        <v>12</v>
      </c>
      <c r="AD40" t="s">
        <v>13</v>
      </c>
    </row>
    <row r="41" spans="1:30" x14ac:dyDescent="0.2">
      <c r="B41" t="s">
        <v>14</v>
      </c>
      <c r="C41">
        <v>7505.2</v>
      </c>
      <c r="D41">
        <v>216</v>
      </c>
      <c r="E41">
        <v>1728</v>
      </c>
      <c r="F41">
        <v>503.99</v>
      </c>
      <c r="G41">
        <v>1209326</v>
      </c>
      <c r="H41">
        <v>308.38</v>
      </c>
      <c r="I41">
        <v>5266.26</v>
      </c>
      <c r="J41">
        <v>216</v>
      </c>
      <c r="K41">
        <v>1728</v>
      </c>
      <c r="L41">
        <v>503.99</v>
      </c>
      <c r="M41">
        <v>308.38</v>
      </c>
      <c r="N41">
        <v>1739.02</v>
      </c>
      <c r="O41">
        <v>57</v>
      </c>
      <c r="Q41" t="s">
        <v>16</v>
      </c>
      <c r="R41">
        <v>277.97000000000003</v>
      </c>
      <c r="S41">
        <v>8</v>
      </c>
      <c r="T41">
        <v>64</v>
      </c>
      <c r="U41">
        <v>18.670000000000002</v>
      </c>
      <c r="V41">
        <v>44789.85</v>
      </c>
      <c r="W41">
        <v>11.42</v>
      </c>
      <c r="X41">
        <v>195.05</v>
      </c>
      <c r="Y41">
        <v>8</v>
      </c>
      <c r="Z41">
        <v>64</v>
      </c>
      <c r="AA41">
        <v>18.670000000000002</v>
      </c>
      <c r="AB41">
        <v>11.42</v>
      </c>
      <c r="AC41">
        <v>64.41</v>
      </c>
      <c r="AD41">
        <v>2.11</v>
      </c>
    </row>
    <row r="43" spans="1:30" x14ac:dyDescent="0.2">
      <c r="A43" t="s">
        <v>31</v>
      </c>
    </row>
    <row r="45" spans="1:30" x14ac:dyDescent="0.2">
      <c r="B45" t="s">
        <v>15</v>
      </c>
      <c r="C45" t="s">
        <v>1</v>
      </c>
      <c r="D45" t="s">
        <v>2</v>
      </c>
      <c r="E45" t="s">
        <v>3</v>
      </c>
      <c r="F45" t="s">
        <v>4</v>
      </c>
      <c r="G45" t="s">
        <v>5</v>
      </c>
      <c r="H45" t="s">
        <v>6</v>
      </c>
      <c r="I45" t="s">
        <v>7</v>
      </c>
      <c r="J45" t="s">
        <v>8</v>
      </c>
      <c r="K45" t="s">
        <v>9</v>
      </c>
      <c r="L45" t="s">
        <v>10</v>
      </c>
      <c r="M45" t="s">
        <v>11</v>
      </c>
      <c r="N45" t="s">
        <v>12</v>
      </c>
      <c r="O45" t="s">
        <v>13</v>
      </c>
      <c r="R45" t="s">
        <v>1</v>
      </c>
      <c r="S45" t="s">
        <v>2</v>
      </c>
      <c r="T45" t="s">
        <v>3</v>
      </c>
      <c r="U45" t="s">
        <v>4</v>
      </c>
      <c r="V45" t="s">
        <v>5</v>
      </c>
      <c r="W45" t="s">
        <v>6</v>
      </c>
      <c r="X45" t="s">
        <v>7</v>
      </c>
      <c r="Y45" t="s">
        <v>8</v>
      </c>
      <c r="Z45" t="s">
        <v>9</v>
      </c>
      <c r="AA45" t="s">
        <v>10</v>
      </c>
      <c r="AB45" t="s">
        <v>11</v>
      </c>
      <c r="AC45" t="s">
        <v>12</v>
      </c>
      <c r="AD45" t="s">
        <v>13</v>
      </c>
    </row>
    <row r="46" spans="1:30" x14ac:dyDescent="0.2">
      <c r="B46" t="s">
        <v>14</v>
      </c>
      <c r="C46">
        <v>9712.99</v>
      </c>
      <c r="D46">
        <v>66</v>
      </c>
      <c r="E46">
        <v>573</v>
      </c>
      <c r="F46">
        <v>134.11000000000001</v>
      </c>
      <c r="G46">
        <v>1021938</v>
      </c>
      <c r="H46">
        <v>84</v>
      </c>
      <c r="I46">
        <v>4974.68</v>
      </c>
      <c r="J46">
        <v>66</v>
      </c>
      <c r="K46">
        <v>573</v>
      </c>
      <c r="L46">
        <v>134.11000000000001</v>
      </c>
      <c r="M46">
        <v>84</v>
      </c>
      <c r="N46">
        <v>1202.04</v>
      </c>
      <c r="O46">
        <v>27.23</v>
      </c>
      <c r="Q46" t="s">
        <v>16</v>
      </c>
      <c r="R46">
        <v>883</v>
      </c>
      <c r="S46">
        <v>6</v>
      </c>
      <c r="T46">
        <v>52.09</v>
      </c>
      <c r="U46">
        <v>12.19</v>
      </c>
      <c r="V46">
        <v>92903.45</v>
      </c>
      <c r="W46">
        <v>7.64</v>
      </c>
      <c r="X46">
        <v>452.24</v>
      </c>
      <c r="Y46">
        <v>6</v>
      </c>
      <c r="Z46">
        <v>52.09</v>
      </c>
      <c r="AA46">
        <v>12.19</v>
      </c>
      <c r="AB46">
        <v>7.64</v>
      </c>
      <c r="AC46">
        <v>109.28</v>
      </c>
      <c r="AD46">
        <v>2.48</v>
      </c>
    </row>
    <row r="49" spans="2:30" x14ac:dyDescent="0.2">
      <c r="B49" t="s">
        <v>17</v>
      </c>
      <c r="C49" t="s">
        <v>1</v>
      </c>
      <c r="D49" t="s">
        <v>2</v>
      </c>
      <c r="E49" t="s">
        <v>3</v>
      </c>
      <c r="F49" t="s">
        <v>4</v>
      </c>
      <c r="G49" t="s">
        <v>5</v>
      </c>
      <c r="H49" t="s">
        <v>6</v>
      </c>
      <c r="I49" t="s">
        <v>7</v>
      </c>
      <c r="J49" t="s">
        <v>8</v>
      </c>
      <c r="K49" t="s">
        <v>9</v>
      </c>
      <c r="L49" t="s">
        <v>10</v>
      </c>
      <c r="M49" t="s">
        <v>11</v>
      </c>
      <c r="N49" t="s">
        <v>12</v>
      </c>
      <c r="O49" t="s">
        <v>13</v>
      </c>
      <c r="R49" t="s">
        <v>1</v>
      </c>
      <c r="S49" t="s">
        <v>2</v>
      </c>
      <c r="T49" t="s">
        <v>3</v>
      </c>
      <c r="U49" t="s">
        <v>4</v>
      </c>
      <c r="V49" t="s">
        <v>5</v>
      </c>
      <c r="W49" t="s">
        <v>6</v>
      </c>
      <c r="X49" t="s">
        <v>7</v>
      </c>
      <c r="Y49" t="s">
        <v>8</v>
      </c>
      <c r="Z49" t="s">
        <v>9</v>
      </c>
      <c r="AA49" t="s">
        <v>10</v>
      </c>
      <c r="AB49" t="s">
        <v>11</v>
      </c>
      <c r="AC49" t="s">
        <v>12</v>
      </c>
      <c r="AD49" t="s">
        <v>13</v>
      </c>
    </row>
    <row r="50" spans="2:30" x14ac:dyDescent="0.2">
      <c r="B50" t="s">
        <v>14</v>
      </c>
      <c r="C50">
        <v>15214.28</v>
      </c>
      <c r="D50">
        <v>176</v>
      </c>
      <c r="E50">
        <v>1131</v>
      </c>
      <c r="F50">
        <v>348.79</v>
      </c>
      <c r="G50">
        <v>2266522</v>
      </c>
      <c r="H50">
        <v>174.98</v>
      </c>
      <c r="I50">
        <v>6558.76</v>
      </c>
      <c r="J50">
        <v>176</v>
      </c>
      <c r="K50">
        <v>1131</v>
      </c>
      <c r="L50">
        <v>348.79</v>
      </c>
      <c r="M50">
        <v>174.98</v>
      </c>
      <c r="N50">
        <v>1853.63</v>
      </c>
      <c r="O50">
        <v>45.25</v>
      </c>
      <c r="Q50" t="s">
        <v>16</v>
      </c>
      <c r="R50">
        <v>691.56</v>
      </c>
      <c r="S50">
        <v>8</v>
      </c>
      <c r="T50">
        <v>51.41</v>
      </c>
      <c r="U50">
        <v>15.85</v>
      </c>
      <c r="V50">
        <v>103023.73</v>
      </c>
      <c r="W50">
        <v>7.95</v>
      </c>
      <c r="X50">
        <v>298.13</v>
      </c>
      <c r="Y50">
        <v>8</v>
      </c>
      <c r="Z50">
        <v>51.41</v>
      </c>
      <c r="AA50">
        <v>15.85</v>
      </c>
      <c r="AB50">
        <v>7.95</v>
      </c>
      <c r="AC50">
        <v>84.26</v>
      </c>
      <c r="AD50">
        <v>2.06</v>
      </c>
    </row>
    <row r="53" spans="2:30" x14ac:dyDescent="0.2">
      <c r="B53" t="s">
        <v>18</v>
      </c>
      <c r="C53" t="s">
        <v>1</v>
      </c>
      <c r="D53" t="s">
        <v>2</v>
      </c>
      <c r="E53" t="s">
        <v>3</v>
      </c>
      <c r="F53" t="s">
        <v>4</v>
      </c>
      <c r="G53" t="s">
        <v>5</v>
      </c>
      <c r="H53" t="s">
        <v>6</v>
      </c>
      <c r="I53" t="s">
        <v>7</v>
      </c>
      <c r="J53" t="s">
        <v>8</v>
      </c>
      <c r="K53" t="s">
        <v>9</v>
      </c>
      <c r="L53" t="s">
        <v>10</v>
      </c>
      <c r="M53" t="s">
        <v>11</v>
      </c>
      <c r="N53" t="s">
        <v>12</v>
      </c>
      <c r="O53" t="s">
        <v>13</v>
      </c>
      <c r="R53" t="s">
        <v>1</v>
      </c>
      <c r="S53" t="s">
        <v>2</v>
      </c>
      <c r="T53" t="s">
        <v>3</v>
      </c>
      <c r="U53" t="s">
        <v>4</v>
      </c>
      <c r="V53" t="s">
        <v>5</v>
      </c>
      <c r="W53" t="s">
        <v>6</v>
      </c>
      <c r="X53" t="s">
        <v>7</v>
      </c>
      <c r="Y53" t="s">
        <v>8</v>
      </c>
      <c r="Z53" t="s">
        <v>9</v>
      </c>
      <c r="AA53" t="s">
        <v>10</v>
      </c>
      <c r="AB53" t="s">
        <v>11</v>
      </c>
      <c r="AC53" t="s">
        <v>12</v>
      </c>
      <c r="AD53" t="s">
        <v>13</v>
      </c>
    </row>
    <row r="54" spans="2:30" x14ac:dyDescent="0.2">
      <c r="B54" t="s">
        <v>14</v>
      </c>
      <c r="C54">
        <v>5206.7700000000004</v>
      </c>
      <c r="D54">
        <v>84</v>
      </c>
      <c r="E54">
        <v>681</v>
      </c>
      <c r="F54">
        <v>169.49</v>
      </c>
      <c r="G54">
        <v>617563</v>
      </c>
      <c r="H54">
        <v>91.95</v>
      </c>
      <c r="I54">
        <v>3085.08</v>
      </c>
      <c r="J54">
        <v>84</v>
      </c>
      <c r="K54">
        <v>681</v>
      </c>
      <c r="L54">
        <v>169.49</v>
      </c>
      <c r="M54">
        <v>91.95</v>
      </c>
      <c r="N54">
        <v>1058.8900000000001</v>
      </c>
      <c r="O54">
        <v>28.31</v>
      </c>
      <c r="Q54" t="s">
        <v>16</v>
      </c>
      <c r="R54">
        <v>371.91</v>
      </c>
      <c r="S54">
        <v>6</v>
      </c>
      <c r="T54">
        <v>48.64</v>
      </c>
      <c r="U54">
        <v>12.11</v>
      </c>
      <c r="V54">
        <v>44111.64</v>
      </c>
      <c r="W54">
        <v>6.57</v>
      </c>
      <c r="X54">
        <v>220.36</v>
      </c>
      <c r="Y54">
        <v>6</v>
      </c>
      <c r="Z54">
        <v>48.64</v>
      </c>
      <c r="AA54">
        <v>12.11</v>
      </c>
      <c r="AB54">
        <v>6.57</v>
      </c>
      <c r="AC54">
        <v>75.64</v>
      </c>
      <c r="AD54">
        <v>2.02</v>
      </c>
    </row>
    <row r="57" spans="2:30" x14ac:dyDescent="0.2">
      <c r="B57" t="s">
        <v>19</v>
      </c>
      <c r="C57" t="s">
        <v>1</v>
      </c>
      <c r="D57" t="s">
        <v>2</v>
      </c>
      <c r="E57" t="s">
        <v>3</v>
      </c>
      <c r="F57" t="s">
        <v>4</v>
      </c>
      <c r="G57" t="s">
        <v>5</v>
      </c>
      <c r="H57" t="s">
        <v>6</v>
      </c>
      <c r="I57" t="s">
        <v>7</v>
      </c>
      <c r="J57" t="s">
        <v>8</v>
      </c>
      <c r="K57" t="s">
        <v>9</v>
      </c>
      <c r="L57" t="s">
        <v>10</v>
      </c>
      <c r="M57" t="s">
        <v>11</v>
      </c>
      <c r="N57" t="s">
        <v>12</v>
      </c>
      <c r="O57" t="s">
        <v>13</v>
      </c>
      <c r="R57" t="s">
        <v>1</v>
      </c>
      <c r="S57" t="s">
        <v>2</v>
      </c>
      <c r="T57" t="s">
        <v>3</v>
      </c>
      <c r="U57" t="s">
        <v>4</v>
      </c>
      <c r="V57" t="s">
        <v>5</v>
      </c>
      <c r="W57" t="s">
        <v>6</v>
      </c>
      <c r="X57" t="s">
        <v>7</v>
      </c>
      <c r="Y57" t="s">
        <v>8</v>
      </c>
      <c r="Z57" t="s">
        <v>9</v>
      </c>
      <c r="AA57" t="s">
        <v>10</v>
      </c>
      <c r="AB57" t="s">
        <v>11</v>
      </c>
      <c r="AC57" t="s">
        <v>12</v>
      </c>
      <c r="AD57" t="s">
        <v>13</v>
      </c>
    </row>
    <row r="58" spans="2:30" x14ac:dyDescent="0.2">
      <c r="B58" t="s">
        <v>14</v>
      </c>
      <c r="C58">
        <v>9325.75</v>
      </c>
      <c r="D58">
        <v>114</v>
      </c>
      <c r="E58">
        <v>826</v>
      </c>
      <c r="F58">
        <v>250.24</v>
      </c>
      <c r="G58">
        <v>1357793</v>
      </c>
      <c r="H58">
        <v>135.54</v>
      </c>
      <c r="I58">
        <v>4991.84</v>
      </c>
      <c r="J58">
        <v>114</v>
      </c>
      <c r="K58">
        <v>826</v>
      </c>
      <c r="L58">
        <v>250.24</v>
      </c>
      <c r="M58">
        <v>135.54</v>
      </c>
      <c r="N58">
        <v>1495.61</v>
      </c>
      <c r="O58">
        <v>38.950000000000003</v>
      </c>
      <c r="Q58" t="s">
        <v>16</v>
      </c>
      <c r="R58">
        <v>490.83</v>
      </c>
      <c r="S58">
        <v>6</v>
      </c>
      <c r="T58">
        <v>43.47</v>
      </c>
      <c r="U58">
        <v>13.17</v>
      </c>
      <c r="V58">
        <v>71462.789999999994</v>
      </c>
      <c r="W58">
        <v>7.13</v>
      </c>
      <c r="X58">
        <v>262.73</v>
      </c>
      <c r="Y58">
        <v>6</v>
      </c>
      <c r="Z58">
        <v>43.47</v>
      </c>
      <c r="AA58">
        <v>13.17</v>
      </c>
      <c r="AB58">
        <v>7.13</v>
      </c>
      <c r="AC58">
        <v>78.72</v>
      </c>
      <c r="AD58">
        <v>2.0499999999999998</v>
      </c>
    </row>
    <row r="61" spans="2:30" x14ac:dyDescent="0.2">
      <c r="B61" t="s">
        <v>20</v>
      </c>
      <c r="C61" t="s">
        <v>1</v>
      </c>
      <c r="D61" t="s">
        <v>2</v>
      </c>
      <c r="E61" t="s">
        <v>3</v>
      </c>
      <c r="F61" t="s">
        <v>4</v>
      </c>
      <c r="G61" t="s">
        <v>5</v>
      </c>
      <c r="H61" t="s">
        <v>6</v>
      </c>
      <c r="I61" t="s">
        <v>7</v>
      </c>
      <c r="J61" t="s">
        <v>8</v>
      </c>
      <c r="K61" t="s">
        <v>9</v>
      </c>
      <c r="L61" t="s">
        <v>10</v>
      </c>
      <c r="M61" t="s">
        <v>11</v>
      </c>
      <c r="N61" t="s">
        <v>12</v>
      </c>
      <c r="O61" t="s">
        <v>13</v>
      </c>
      <c r="R61" t="s">
        <v>1</v>
      </c>
      <c r="S61" t="s">
        <v>2</v>
      </c>
      <c r="T61" t="s">
        <v>3</v>
      </c>
      <c r="U61" t="s">
        <v>4</v>
      </c>
      <c r="V61" t="s">
        <v>5</v>
      </c>
      <c r="W61" t="s">
        <v>6</v>
      </c>
      <c r="X61" t="s">
        <v>7</v>
      </c>
      <c r="Y61" t="s">
        <v>8</v>
      </c>
      <c r="Z61" t="s">
        <v>9</v>
      </c>
      <c r="AA61" t="s">
        <v>10</v>
      </c>
      <c r="AB61" t="s">
        <v>11</v>
      </c>
      <c r="AC61" t="s">
        <v>12</v>
      </c>
      <c r="AD61" t="s">
        <v>13</v>
      </c>
    </row>
    <row r="62" spans="2:30" x14ac:dyDescent="0.2">
      <c r="B62" t="s">
        <v>14</v>
      </c>
      <c r="C62">
        <v>5903</v>
      </c>
      <c r="D62">
        <v>154</v>
      </c>
      <c r="E62">
        <v>699</v>
      </c>
      <c r="F62">
        <v>266.77999999999997</v>
      </c>
      <c r="G62">
        <v>799613</v>
      </c>
      <c r="H62">
        <v>110.4</v>
      </c>
      <c r="I62">
        <v>3660.78</v>
      </c>
      <c r="J62">
        <v>154</v>
      </c>
      <c r="K62">
        <v>699</v>
      </c>
      <c r="L62">
        <v>266.77999999999997</v>
      </c>
      <c r="M62">
        <v>110.4</v>
      </c>
      <c r="N62">
        <v>1171.5999999999999</v>
      </c>
      <c r="O62">
        <v>42.12</v>
      </c>
      <c r="Q62" t="s">
        <v>16</v>
      </c>
      <c r="R62">
        <v>268.32</v>
      </c>
      <c r="S62">
        <v>7</v>
      </c>
      <c r="T62">
        <v>31.77</v>
      </c>
      <c r="U62">
        <v>12.13</v>
      </c>
      <c r="V62">
        <v>36346.050000000003</v>
      </c>
      <c r="W62">
        <v>5.0199999999999996</v>
      </c>
      <c r="X62">
        <v>166.4</v>
      </c>
      <c r="Y62">
        <v>7</v>
      </c>
      <c r="Z62">
        <v>31.77</v>
      </c>
      <c r="AA62">
        <v>12.13</v>
      </c>
      <c r="AB62">
        <v>5.0199999999999996</v>
      </c>
      <c r="AC62">
        <v>53.25</v>
      </c>
      <c r="AD62">
        <v>1.91</v>
      </c>
    </row>
    <row r="65" spans="2:30" x14ac:dyDescent="0.2">
      <c r="B65" t="s">
        <v>21</v>
      </c>
      <c r="C65" t="s">
        <v>1</v>
      </c>
      <c r="D65" t="s">
        <v>2</v>
      </c>
      <c r="E65" t="s">
        <v>3</v>
      </c>
      <c r="F65" t="s">
        <v>4</v>
      </c>
      <c r="G65" t="s">
        <v>5</v>
      </c>
      <c r="H65" t="s">
        <v>6</v>
      </c>
      <c r="I65" t="s">
        <v>7</v>
      </c>
      <c r="J65" t="s">
        <v>8</v>
      </c>
      <c r="K65" t="s">
        <v>9</v>
      </c>
      <c r="L65" t="s">
        <v>10</v>
      </c>
      <c r="M65" t="s">
        <v>11</v>
      </c>
      <c r="N65" t="s">
        <v>12</v>
      </c>
      <c r="O65" t="s">
        <v>13</v>
      </c>
      <c r="R65" t="s">
        <v>1</v>
      </c>
      <c r="S65" t="s">
        <v>2</v>
      </c>
      <c r="T65" t="s">
        <v>3</v>
      </c>
      <c r="U65" t="s">
        <v>4</v>
      </c>
      <c r="V65" t="s">
        <v>5</v>
      </c>
      <c r="W65" t="s">
        <v>6</v>
      </c>
      <c r="X65" t="s">
        <v>7</v>
      </c>
      <c r="Y65" t="s">
        <v>8</v>
      </c>
      <c r="Z65" t="s">
        <v>9</v>
      </c>
      <c r="AA65" t="s">
        <v>10</v>
      </c>
      <c r="AB65" t="s">
        <v>11</v>
      </c>
      <c r="AC65" t="s">
        <v>12</v>
      </c>
      <c r="AD65" t="s">
        <v>13</v>
      </c>
    </row>
    <row r="66" spans="2:30" x14ac:dyDescent="0.2">
      <c r="B66" t="s">
        <v>14</v>
      </c>
      <c r="C66">
        <v>10337.36</v>
      </c>
      <c r="D66">
        <v>84</v>
      </c>
      <c r="E66">
        <v>857</v>
      </c>
      <c r="F66">
        <v>184.29</v>
      </c>
      <c r="G66">
        <v>1371395</v>
      </c>
      <c r="H66">
        <v>120.75</v>
      </c>
      <c r="I66">
        <v>5023.97</v>
      </c>
      <c r="J66">
        <v>84</v>
      </c>
      <c r="K66">
        <v>857</v>
      </c>
      <c r="L66">
        <v>184.29</v>
      </c>
      <c r="M66">
        <v>120.75</v>
      </c>
      <c r="N66">
        <v>1395.14</v>
      </c>
      <c r="O66">
        <v>29.13</v>
      </c>
      <c r="Q66" t="s">
        <v>16</v>
      </c>
      <c r="R66">
        <v>861.45</v>
      </c>
      <c r="S66">
        <v>7</v>
      </c>
      <c r="T66">
        <v>71.42</v>
      </c>
      <c r="U66">
        <v>15.36</v>
      </c>
      <c r="V66">
        <v>114282.92</v>
      </c>
      <c r="W66">
        <v>10.06</v>
      </c>
      <c r="X66">
        <v>418.66</v>
      </c>
      <c r="Y66">
        <v>7</v>
      </c>
      <c r="Z66">
        <v>71.42</v>
      </c>
      <c r="AA66">
        <v>15.36</v>
      </c>
      <c r="AB66">
        <v>10.06</v>
      </c>
      <c r="AC66">
        <v>116.26</v>
      </c>
      <c r="AD66">
        <v>2.4300000000000002</v>
      </c>
    </row>
    <row r="69" spans="2:30" x14ac:dyDescent="0.2">
      <c r="B69" t="s">
        <v>22</v>
      </c>
      <c r="C69" t="s">
        <v>1</v>
      </c>
      <c r="D69" t="s">
        <v>2</v>
      </c>
      <c r="E69" t="s">
        <v>3</v>
      </c>
      <c r="F69" t="s">
        <v>4</v>
      </c>
      <c r="G69" t="s">
        <v>5</v>
      </c>
      <c r="H69" t="s">
        <v>6</v>
      </c>
      <c r="I69" t="s">
        <v>7</v>
      </c>
      <c r="J69" t="s">
        <v>8</v>
      </c>
      <c r="K69" t="s">
        <v>9</v>
      </c>
      <c r="L69" t="s">
        <v>10</v>
      </c>
      <c r="M69" t="s">
        <v>11</v>
      </c>
      <c r="N69" t="s">
        <v>12</v>
      </c>
      <c r="O69" t="s">
        <v>13</v>
      </c>
      <c r="R69" t="s">
        <v>1</v>
      </c>
      <c r="S69" t="s">
        <v>2</v>
      </c>
      <c r="T69" t="s">
        <v>3</v>
      </c>
      <c r="U69" t="s">
        <v>4</v>
      </c>
      <c r="V69" t="s">
        <v>5</v>
      </c>
      <c r="W69" t="s">
        <v>6</v>
      </c>
      <c r="X69" t="s">
        <v>7</v>
      </c>
      <c r="Y69" t="s">
        <v>8</v>
      </c>
      <c r="Z69" t="s">
        <v>9</v>
      </c>
      <c r="AA69" t="s">
        <v>10</v>
      </c>
      <c r="AB69" t="s">
        <v>11</v>
      </c>
      <c r="AC69" t="s">
        <v>12</v>
      </c>
      <c r="AD69" t="s">
        <v>13</v>
      </c>
    </row>
    <row r="70" spans="2:30" x14ac:dyDescent="0.2">
      <c r="B70" t="s">
        <v>14</v>
      </c>
      <c r="C70">
        <v>8577.2999999999993</v>
      </c>
      <c r="D70">
        <v>176</v>
      </c>
      <c r="E70">
        <v>1009</v>
      </c>
      <c r="F70">
        <v>349.29</v>
      </c>
      <c r="G70">
        <v>1174344</v>
      </c>
      <c r="H70">
        <v>157.93</v>
      </c>
      <c r="I70">
        <v>4914.04</v>
      </c>
      <c r="J70">
        <v>176</v>
      </c>
      <c r="K70">
        <v>1009</v>
      </c>
      <c r="L70">
        <v>349.29</v>
      </c>
      <c r="M70">
        <v>157.93</v>
      </c>
      <c r="N70">
        <v>1598.16</v>
      </c>
      <c r="O70">
        <v>45.95</v>
      </c>
      <c r="Q70" t="s">
        <v>16</v>
      </c>
      <c r="R70">
        <v>389.88</v>
      </c>
      <c r="S70">
        <v>8</v>
      </c>
      <c r="T70">
        <v>45.86</v>
      </c>
      <c r="U70">
        <v>15.88</v>
      </c>
      <c r="V70">
        <v>53379.27</v>
      </c>
      <c r="W70">
        <v>7.18</v>
      </c>
      <c r="X70">
        <v>223.37</v>
      </c>
      <c r="Y70">
        <v>8</v>
      </c>
      <c r="Z70">
        <v>45.86</v>
      </c>
      <c r="AA70">
        <v>15.88</v>
      </c>
      <c r="AB70">
        <v>7.18</v>
      </c>
      <c r="AC70">
        <v>72.64</v>
      </c>
      <c r="AD70">
        <v>2.09</v>
      </c>
    </row>
    <row r="73" spans="2:30" x14ac:dyDescent="0.2">
      <c r="B73" t="s">
        <v>23</v>
      </c>
      <c r="C73" t="s">
        <v>1</v>
      </c>
      <c r="D73" t="s">
        <v>2</v>
      </c>
      <c r="E73" t="s">
        <v>3</v>
      </c>
      <c r="F73" t="s">
        <v>4</v>
      </c>
      <c r="G73" t="s">
        <v>5</v>
      </c>
      <c r="H73" t="s">
        <v>6</v>
      </c>
      <c r="I73" t="s">
        <v>7</v>
      </c>
      <c r="J73" t="s">
        <v>8</v>
      </c>
      <c r="K73" t="s">
        <v>9</v>
      </c>
      <c r="L73" t="s">
        <v>10</v>
      </c>
      <c r="M73" t="s">
        <v>11</v>
      </c>
      <c r="N73" t="s">
        <v>12</v>
      </c>
      <c r="O73" t="s">
        <v>13</v>
      </c>
      <c r="R73" t="s">
        <v>1</v>
      </c>
      <c r="S73" t="s">
        <v>2</v>
      </c>
      <c r="T73" t="s">
        <v>3</v>
      </c>
      <c r="U73" t="s">
        <v>4</v>
      </c>
      <c r="V73" t="s">
        <v>5</v>
      </c>
      <c r="W73" t="s">
        <v>6</v>
      </c>
      <c r="X73" t="s">
        <v>7</v>
      </c>
      <c r="Y73" t="s">
        <v>8</v>
      </c>
      <c r="Z73" t="s">
        <v>9</v>
      </c>
      <c r="AA73" t="s">
        <v>10</v>
      </c>
      <c r="AB73" t="s">
        <v>11</v>
      </c>
      <c r="AC73" t="s">
        <v>12</v>
      </c>
      <c r="AD73" t="s">
        <v>13</v>
      </c>
    </row>
    <row r="74" spans="2:30" x14ac:dyDescent="0.2">
      <c r="B74" t="s">
        <v>14</v>
      </c>
      <c r="C74">
        <v>10338.74</v>
      </c>
      <c r="D74">
        <v>128</v>
      </c>
      <c r="E74">
        <v>1175</v>
      </c>
      <c r="F74">
        <v>289.14</v>
      </c>
      <c r="G74">
        <v>1773076</v>
      </c>
      <c r="H74">
        <v>176.87</v>
      </c>
      <c r="I74">
        <v>5201.1000000000004</v>
      </c>
      <c r="J74">
        <v>128</v>
      </c>
      <c r="K74">
        <v>1175</v>
      </c>
      <c r="L74">
        <v>289.14</v>
      </c>
      <c r="M74">
        <v>176.87</v>
      </c>
      <c r="N74">
        <v>1374.82</v>
      </c>
      <c r="O74">
        <v>35.67</v>
      </c>
      <c r="Q74" t="s">
        <v>16</v>
      </c>
      <c r="R74">
        <v>646.16999999999996</v>
      </c>
      <c r="S74">
        <v>8</v>
      </c>
      <c r="T74">
        <v>73.44</v>
      </c>
      <c r="U74">
        <v>18.07</v>
      </c>
      <c r="V74">
        <v>110817.25</v>
      </c>
      <c r="W74">
        <v>11.05</v>
      </c>
      <c r="X74">
        <v>325.07</v>
      </c>
      <c r="Y74">
        <v>8</v>
      </c>
      <c r="Z74">
        <v>73.44</v>
      </c>
      <c r="AA74">
        <v>18.07</v>
      </c>
      <c r="AB74">
        <v>11.05</v>
      </c>
      <c r="AC74">
        <v>85.93</v>
      </c>
      <c r="AD74">
        <v>2.23</v>
      </c>
    </row>
    <row r="77" spans="2:30" x14ac:dyDescent="0.2">
      <c r="B77" t="s">
        <v>24</v>
      </c>
      <c r="C77" t="s">
        <v>1</v>
      </c>
      <c r="D77" t="s">
        <v>2</v>
      </c>
      <c r="E77" t="s">
        <v>3</v>
      </c>
      <c r="F77" t="s">
        <v>4</v>
      </c>
      <c r="G77" t="s">
        <v>5</v>
      </c>
      <c r="H77" t="s">
        <v>6</v>
      </c>
      <c r="I77" t="s">
        <v>7</v>
      </c>
      <c r="J77" t="s">
        <v>8</v>
      </c>
      <c r="K77" t="s">
        <v>9</v>
      </c>
      <c r="L77" t="s">
        <v>10</v>
      </c>
      <c r="M77" t="s">
        <v>11</v>
      </c>
      <c r="N77" t="s">
        <v>12</v>
      </c>
      <c r="O77" t="s">
        <v>13</v>
      </c>
      <c r="R77" t="s">
        <v>1</v>
      </c>
      <c r="S77" t="s">
        <v>2</v>
      </c>
      <c r="T77" t="s">
        <v>3</v>
      </c>
      <c r="U77" t="s">
        <v>4</v>
      </c>
      <c r="V77" t="s">
        <v>5</v>
      </c>
      <c r="W77" t="s">
        <v>6</v>
      </c>
      <c r="X77" t="s">
        <v>7</v>
      </c>
      <c r="Y77" t="s">
        <v>8</v>
      </c>
      <c r="Z77" t="s">
        <v>9</v>
      </c>
      <c r="AA77" t="s">
        <v>10</v>
      </c>
      <c r="AB77" t="s">
        <v>11</v>
      </c>
      <c r="AC77" t="s">
        <v>12</v>
      </c>
      <c r="AD77" t="s">
        <v>13</v>
      </c>
    </row>
    <row r="78" spans="2:30" x14ac:dyDescent="0.2">
      <c r="B78" t="s">
        <v>14</v>
      </c>
      <c r="C78">
        <v>8832.8799999999992</v>
      </c>
      <c r="D78">
        <v>189</v>
      </c>
      <c r="E78">
        <v>1821</v>
      </c>
      <c r="F78">
        <v>535.66</v>
      </c>
      <c r="G78">
        <v>2284330</v>
      </c>
      <c r="H78">
        <v>336.48</v>
      </c>
      <c r="I78">
        <v>4441.07</v>
      </c>
      <c r="J78">
        <v>189</v>
      </c>
      <c r="K78">
        <v>1821</v>
      </c>
      <c r="L78">
        <v>535.66</v>
      </c>
      <c r="M78">
        <v>336.48</v>
      </c>
      <c r="N78">
        <v>1314.72</v>
      </c>
      <c r="O78">
        <v>45.41</v>
      </c>
      <c r="Q78" t="s">
        <v>16</v>
      </c>
      <c r="R78">
        <v>420.61</v>
      </c>
      <c r="S78">
        <v>9</v>
      </c>
      <c r="T78">
        <v>86.71</v>
      </c>
      <c r="U78">
        <v>25.51</v>
      </c>
      <c r="V78">
        <v>108777.62</v>
      </c>
      <c r="W78">
        <v>16.02</v>
      </c>
      <c r="X78">
        <v>211.48</v>
      </c>
      <c r="Y78">
        <v>9</v>
      </c>
      <c r="Z78">
        <v>86.71</v>
      </c>
      <c r="AA78">
        <v>25.51</v>
      </c>
      <c r="AB78">
        <v>16.02</v>
      </c>
      <c r="AC78">
        <v>62.61</v>
      </c>
      <c r="AD78">
        <v>2.16</v>
      </c>
    </row>
    <row r="81" spans="1:30" x14ac:dyDescent="0.2">
      <c r="B81" t="s">
        <v>25</v>
      </c>
      <c r="C81" t="s">
        <v>1</v>
      </c>
      <c r="D81" t="s">
        <v>2</v>
      </c>
      <c r="E81" t="s">
        <v>3</v>
      </c>
      <c r="F81" t="s">
        <v>4</v>
      </c>
      <c r="G81" t="s">
        <v>5</v>
      </c>
      <c r="H81" t="s">
        <v>6</v>
      </c>
      <c r="I81" t="s">
        <v>7</v>
      </c>
      <c r="J81" t="s">
        <v>8</v>
      </c>
      <c r="K81" t="s">
        <v>9</v>
      </c>
      <c r="L81" t="s">
        <v>10</v>
      </c>
      <c r="M81" t="s">
        <v>11</v>
      </c>
      <c r="N81" t="s">
        <v>12</v>
      </c>
      <c r="O81" t="s">
        <v>13</v>
      </c>
      <c r="R81" t="s">
        <v>1</v>
      </c>
      <c r="S81" t="s">
        <v>2</v>
      </c>
      <c r="T81" t="s">
        <v>3</v>
      </c>
      <c r="U81" t="s">
        <v>4</v>
      </c>
      <c r="V81" t="s">
        <v>5</v>
      </c>
      <c r="W81" t="s">
        <v>6</v>
      </c>
      <c r="X81" t="s">
        <v>7</v>
      </c>
      <c r="Y81" t="s">
        <v>8</v>
      </c>
      <c r="Z81" t="s">
        <v>9</v>
      </c>
      <c r="AA81" t="s">
        <v>10</v>
      </c>
      <c r="AB81" t="s">
        <v>11</v>
      </c>
      <c r="AC81" t="s">
        <v>12</v>
      </c>
      <c r="AD81" t="s">
        <v>13</v>
      </c>
    </row>
    <row r="82" spans="1:30" x14ac:dyDescent="0.2">
      <c r="B82" t="s">
        <v>14</v>
      </c>
      <c r="C82">
        <v>8587.4699999999993</v>
      </c>
      <c r="D82">
        <v>224</v>
      </c>
      <c r="E82">
        <v>1866</v>
      </c>
      <c r="F82">
        <v>481.49</v>
      </c>
      <c r="G82">
        <v>894067</v>
      </c>
      <c r="H82">
        <v>307.89999999999998</v>
      </c>
      <c r="I82">
        <v>6170.22</v>
      </c>
      <c r="J82">
        <v>224</v>
      </c>
      <c r="K82">
        <v>1866</v>
      </c>
      <c r="L82">
        <v>481.49</v>
      </c>
      <c r="M82">
        <v>307.89999999999998</v>
      </c>
      <c r="N82">
        <v>1865.53</v>
      </c>
      <c r="O82">
        <v>73.75</v>
      </c>
      <c r="Q82" t="s">
        <v>16</v>
      </c>
      <c r="R82">
        <v>268.36</v>
      </c>
      <c r="S82">
        <v>7</v>
      </c>
      <c r="T82">
        <v>58.31</v>
      </c>
      <c r="U82">
        <v>15.05</v>
      </c>
      <c r="V82">
        <v>27939.59</v>
      </c>
      <c r="W82">
        <v>9.6199999999999992</v>
      </c>
      <c r="X82">
        <v>192.82</v>
      </c>
      <c r="Y82">
        <v>7</v>
      </c>
      <c r="Z82">
        <v>58.31</v>
      </c>
      <c r="AA82">
        <v>15.05</v>
      </c>
      <c r="AB82">
        <v>9.6199999999999992</v>
      </c>
      <c r="AC82">
        <v>58.3</v>
      </c>
      <c r="AD82">
        <v>2.2999999999999998</v>
      </c>
    </row>
    <row r="84" spans="1:30" x14ac:dyDescent="0.2">
      <c r="A84">
        <v>425</v>
      </c>
    </row>
    <row r="86" spans="1:30" x14ac:dyDescent="0.2">
      <c r="B86" t="s">
        <v>15</v>
      </c>
      <c r="C86" t="s">
        <v>1</v>
      </c>
      <c r="D86" t="s">
        <v>2</v>
      </c>
      <c r="E86" t="s">
        <v>3</v>
      </c>
      <c r="F86" t="s">
        <v>4</v>
      </c>
      <c r="G86" t="s">
        <v>5</v>
      </c>
      <c r="H86" t="s">
        <v>6</v>
      </c>
      <c r="I86" t="s">
        <v>7</v>
      </c>
      <c r="J86" t="s">
        <v>8</v>
      </c>
      <c r="K86" t="s">
        <v>9</v>
      </c>
      <c r="L86" t="s">
        <v>10</v>
      </c>
      <c r="M86" t="s">
        <v>11</v>
      </c>
      <c r="N86" t="s">
        <v>12</v>
      </c>
      <c r="O86" t="s">
        <v>13</v>
      </c>
      <c r="R86" t="s">
        <v>1</v>
      </c>
      <c r="S86" t="s">
        <v>2</v>
      </c>
      <c r="T86" t="s">
        <v>3</v>
      </c>
      <c r="U86" t="s">
        <v>4</v>
      </c>
      <c r="V86" t="s">
        <v>5</v>
      </c>
      <c r="W86" t="s">
        <v>6</v>
      </c>
      <c r="X86" t="s">
        <v>7</v>
      </c>
      <c r="Y86" t="s">
        <v>8</v>
      </c>
      <c r="Z86" t="s">
        <v>9</v>
      </c>
      <c r="AA86" t="s">
        <v>10</v>
      </c>
      <c r="AB86" t="s">
        <v>11</v>
      </c>
      <c r="AC86" t="s">
        <v>12</v>
      </c>
      <c r="AD86" t="s">
        <v>13</v>
      </c>
    </row>
    <row r="87" spans="1:30" x14ac:dyDescent="0.2">
      <c r="B87" t="s">
        <v>14</v>
      </c>
      <c r="C87">
        <v>13552.45</v>
      </c>
      <c r="D87">
        <v>272</v>
      </c>
      <c r="E87">
        <v>2351</v>
      </c>
      <c r="F87">
        <v>663.48</v>
      </c>
      <c r="G87">
        <v>1774029</v>
      </c>
      <c r="H87">
        <v>409.31</v>
      </c>
      <c r="I87">
        <v>8471.2999999999993</v>
      </c>
      <c r="J87">
        <v>272</v>
      </c>
      <c r="K87">
        <v>2351</v>
      </c>
      <c r="L87">
        <v>663.48</v>
      </c>
      <c r="M87">
        <v>409.31</v>
      </c>
      <c r="N87">
        <v>2555.9899999999998</v>
      </c>
      <c r="O87">
        <v>75.39</v>
      </c>
      <c r="Q87" t="s">
        <v>16</v>
      </c>
      <c r="R87">
        <v>398.6</v>
      </c>
      <c r="S87">
        <v>8</v>
      </c>
      <c r="T87">
        <v>69.150000000000006</v>
      </c>
      <c r="U87">
        <v>19.510000000000002</v>
      </c>
      <c r="V87">
        <v>52177.32</v>
      </c>
      <c r="W87">
        <v>12.04</v>
      </c>
      <c r="X87">
        <v>249.16</v>
      </c>
      <c r="Y87">
        <v>8</v>
      </c>
      <c r="Z87">
        <v>69.150000000000006</v>
      </c>
      <c r="AA87">
        <v>19.510000000000002</v>
      </c>
      <c r="AB87">
        <v>12.04</v>
      </c>
      <c r="AC87">
        <v>75.180000000000007</v>
      </c>
      <c r="AD87">
        <v>2.2200000000000002</v>
      </c>
    </row>
    <row r="90" spans="1:30" x14ac:dyDescent="0.2">
      <c r="B90" t="s">
        <v>17</v>
      </c>
      <c r="C90" t="s">
        <v>1</v>
      </c>
      <c r="D90" t="s">
        <v>2</v>
      </c>
      <c r="E90" t="s">
        <v>3</v>
      </c>
      <c r="F90" t="s">
        <v>4</v>
      </c>
      <c r="G90" t="s">
        <v>5</v>
      </c>
      <c r="H90" t="s">
        <v>6</v>
      </c>
      <c r="I90" t="s">
        <v>7</v>
      </c>
      <c r="J90" t="s">
        <v>8</v>
      </c>
      <c r="K90" t="s">
        <v>9</v>
      </c>
      <c r="L90" t="s">
        <v>10</v>
      </c>
      <c r="M90" t="s">
        <v>11</v>
      </c>
      <c r="N90" t="s">
        <v>12</v>
      </c>
      <c r="O90" t="s">
        <v>13</v>
      </c>
      <c r="R90" t="s">
        <v>1</v>
      </c>
      <c r="S90" t="s">
        <v>2</v>
      </c>
      <c r="T90" t="s">
        <v>3</v>
      </c>
      <c r="U90" t="s">
        <v>4</v>
      </c>
      <c r="V90" t="s">
        <v>5</v>
      </c>
      <c r="W90" t="s">
        <v>6</v>
      </c>
      <c r="X90" t="s">
        <v>7</v>
      </c>
      <c r="Y90" t="s">
        <v>8</v>
      </c>
      <c r="Z90" t="s">
        <v>9</v>
      </c>
      <c r="AA90" t="s">
        <v>10</v>
      </c>
      <c r="AB90" t="s">
        <v>11</v>
      </c>
      <c r="AC90" t="s">
        <v>12</v>
      </c>
      <c r="AD90" t="s">
        <v>13</v>
      </c>
    </row>
    <row r="91" spans="1:30" x14ac:dyDescent="0.2">
      <c r="B91" t="s">
        <v>14</v>
      </c>
      <c r="C91">
        <v>17678.5</v>
      </c>
      <c r="D91">
        <v>230</v>
      </c>
      <c r="E91">
        <v>1749</v>
      </c>
      <c r="F91">
        <v>515.48</v>
      </c>
      <c r="G91">
        <v>3881899</v>
      </c>
      <c r="H91">
        <v>270.32</v>
      </c>
      <c r="I91">
        <v>7715.91</v>
      </c>
      <c r="J91">
        <v>230</v>
      </c>
      <c r="K91">
        <v>1749</v>
      </c>
      <c r="L91">
        <v>515.48</v>
      </c>
      <c r="M91">
        <v>270.32</v>
      </c>
      <c r="N91">
        <v>2130.2600000000002</v>
      </c>
      <c r="O91">
        <v>55.13</v>
      </c>
      <c r="Q91" t="s">
        <v>16</v>
      </c>
      <c r="R91">
        <v>768.63</v>
      </c>
      <c r="S91">
        <v>10</v>
      </c>
      <c r="T91">
        <v>76.040000000000006</v>
      </c>
      <c r="U91">
        <v>22.41</v>
      </c>
      <c r="V91">
        <v>168778.22</v>
      </c>
      <c r="W91">
        <v>11.75</v>
      </c>
      <c r="X91">
        <v>335.47</v>
      </c>
      <c r="Y91">
        <v>10</v>
      </c>
      <c r="Z91">
        <v>76.040000000000006</v>
      </c>
      <c r="AA91">
        <v>22.41</v>
      </c>
      <c r="AB91">
        <v>11.75</v>
      </c>
      <c r="AC91">
        <v>92.62</v>
      </c>
      <c r="AD91">
        <v>2.4</v>
      </c>
    </row>
    <row r="94" spans="1:30" x14ac:dyDescent="0.2">
      <c r="B94" t="s">
        <v>18</v>
      </c>
      <c r="C94" t="s">
        <v>1</v>
      </c>
      <c r="D94" t="s">
        <v>2</v>
      </c>
      <c r="E94" t="s">
        <v>3</v>
      </c>
      <c r="F94" t="s">
        <v>4</v>
      </c>
      <c r="G94" t="s">
        <v>5</v>
      </c>
      <c r="H94" t="s">
        <v>6</v>
      </c>
      <c r="I94" t="s">
        <v>7</v>
      </c>
      <c r="J94" t="s">
        <v>8</v>
      </c>
      <c r="K94" t="s">
        <v>9</v>
      </c>
      <c r="L94" t="s">
        <v>10</v>
      </c>
      <c r="M94" t="s">
        <v>11</v>
      </c>
      <c r="N94" t="s">
        <v>12</v>
      </c>
      <c r="O94" t="s">
        <v>13</v>
      </c>
      <c r="R94" t="s">
        <v>1</v>
      </c>
      <c r="S94" t="s">
        <v>2</v>
      </c>
      <c r="T94" t="s">
        <v>3</v>
      </c>
      <c r="U94" t="s">
        <v>4</v>
      </c>
      <c r="V94" t="s">
        <v>5</v>
      </c>
      <c r="W94" t="s">
        <v>6</v>
      </c>
      <c r="X94" t="s">
        <v>7</v>
      </c>
      <c r="Y94" t="s">
        <v>8</v>
      </c>
      <c r="Z94" t="s">
        <v>9</v>
      </c>
      <c r="AA94" t="s">
        <v>10</v>
      </c>
      <c r="AB94" t="s">
        <v>11</v>
      </c>
      <c r="AC94" t="s">
        <v>12</v>
      </c>
      <c r="AD94" t="s">
        <v>13</v>
      </c>
    </row>
    <row r="95" spans="1:30" x14ac:dyDescent="0.2">
      <c r="B95" t="s">
        <v>14</v>
      </c>
      <c r="C95">
        <v>12820.03</v>
      </c>
      <c r="D95">
        <v>216</v>
      </c>
      <c r="E95">
        <v>1772</v>
      </c>
      <c r="F95">
        <v>476.07</v>
      </c>
      <c r="G95">
        <v>2027131</v>
      </c>
      <c r="H95">
        <v>275.64999999999998</v>
      </c>
      <c r="I95">
        <v>8175.13</v>
      </c>
      <c r="J95">
        <v>216</v>
      </c>
      <c r="K95">
        <v>1772</v>
      </c>
      <c r="L95">
        <v>476.07</v>
      </c>
      <c r="M95">
        <v>275.64999999999998</v>
      </c>
      <c r="N95">
        <v>2118.9</v>
      </c>
      <c r="O95">
        <v>52.91</v>
      </c>
      <c r="Q95" t="s">
        <v>16</v>
      </c>
      <c r="R95">
        <v>534.16999999999996</v>
      </c>
      <c r="S95">
        <v>9</v>
      </c>
      <c r="T95">
        <v>73.83</v>
      </c>
      <c r="U95">
        <v>19.84</v>
      </c>
      <c r="V95">
        <v>84463.79</v>
      </c>
      <c r="W95">
        <v>11.49</v>
      </c>
      <c r="X95">
        <v>340.63</v>
      </c>
      <c r="Y95">
        <v>9</v>
      </c>
      <c r="Z95">
        <v>73.83</v>
      </c>
      <c r="AA95">
        <v>19.84</v>
      </c>
      <c r="AB95">
        <v>11.49</v>
      </c>
      <c r="AC95">
        <v>88.29</v>
      </c>
      <c r="AD95">
        <v>2.2000000000000002</v>
      </c>
    </row>
    <row r="98" spans="2:30" x14ac:dyDescent="0.2">
      <c r="B98" t="s">
        <v>19</v>
      </c>
      <c r="C98" t="s">
        <v>1</v>
      </c>
      <c r="D98" t="s">
        <v>2</v>
      </c>
      <c r="E98" t="s">
        <v>3</v>
      </c>
      <c r="F98" t="s">
        <v>4</v>
      </c>
      <c r="G98" t="s">
        <v>5</v>
      </c>
      <c r="H98" t="s">
        <v>6</v>
      </c>
      <c r="I98" t="s">
        <v>7</v>
      </c>
      <c r="J98" t="s">
        <v>8</v>
      </c>
      <c r="K98" t="s">
        <v>9</v>
      </c>
      <c r="L98" t="s">
        <v>10</v>
      </c>
      <c r="M98" t="s">
        <v>11</v>
      </c>
      <c r="N98" t="s">
        <v>12</v>
      </c>
      <c r="O98" t="s">
        <v>13</v>
      </c>
      <c r="R98" t="s">
        <v>1</v>
      </c>
      <c r="S98" t="s">
        <v>2</v>
      </c>
      <c r="T98" t="s">
        <v>3</v>
      </c>
      <c r="U98" t="s">
        <v>4</v>
      </c>
      <c r="V98" t="s">
        <v>5</v>
      </c>
      <c r="W98" t="s">
        <v>6</v>
      </c>
      <c r="X98" t="s">
        <v>7</v>
      </c>
      <c r="Y98" t="s">
        <v>8</v>
      </c>
      <c r="Z98" t="s">
        <v>9</v>
      </c>
      <c r="AA98" t="s">
        <v>10</v>
      </c>
      <c r="AB98" t="s">
        <v>11</v>
      </c>
      <c r="AC98" t="s">
        <v>12</v>
      </c>
      <c r="AD98" t="s">
        <v>13</v>
      </c>
    </row>
    <row r="99" spans="2:30" x14ac:dyDescent="0.2">
      <c r="B99" t="s">
        <v>14</v>
      </c>
      <c r="C99">
        <v>16800.11</v>
      </c>
      <c r="D99">
        <v>225</v>
      </c>
      <c r="E99">
        <v>1454</v>
      </c>
      <c r="F99">
        <v>451.58</v>
      </c>
      <c r="G99">
        <v>2541938</v>
      </c>
      <c r="H99">
        <v>208.53</v>
      </c>
      <c r="I99">
        <v>9329.91</v>
      </c>
      <c r="J99">
        <v>225</v>
      </c>
      <c r="K99">
        <v>1454</v>
      </c>
      <c r="L99">
        <v>451.58</v>
      </c>
      <c r="M99">
        <v>208.53</v>
      </c>
      <c r="N99">
        <v>2318.37</v>
      </c>
      <c r="O99">
        <v>51.95</v>
      </c>
      <c r="Q99" t="s">
        <v>16</v>
      </c>
      <c r="R99">
        <v>672</v>
      </c>
      <c r="S99">
        <v>9</v>
      </c>
      <c r="T99">
        <v>58.16</v>
      </c>
      <c r="U99">
        <v>18.059999999999999</v>
      </c>
      <c r="V99">
        <v>101677.52</v>
      </c>
      <c r="W99">
        <v>8.34</v>
      </c>
      <c r="X99">
        <v>373.2</v>
      </c>
      <c r="Y99">
        <v>9</v>
      </c>
      <c r="Z99">
        <v>58.16</v>
      </c>
      <c r="AA99">
        <v>18.059999999999999</v>
      </c>
      <c r="AB99">
        <v>8.34</v>
      </c>
      <c r="AC99">
        <v>92.73</v>
      </c>
      <c r="AD99">
        <v>2.08</v>
      </c>
    </row>
    <row r="102" spans="2:30" x14ac:dyDescent="0.2">
      <c r="B102" t="s">
        <v>20</v>
      </c>
      <c r="C102" t="s">
        <v>1</v>
      </c>
      <c r="D102" t="s">
        <v>2</v>
      </c>
      <c r="E102" t="s">
        <v>3</v>
      </c>
      <c r="F102" t="s">
        <v>4</v>
      </c>
      <c r="G102" t="s">
        <v>5</v>
      </c>
      <c r="H102" t="s">
        <v>6</v>
      </c>
      <c r="I102" t="s">
        <v>7</v>
      </c>
      <c r="J102" t="s">
        <v>8</v>
      </c>
      <c r="K102" t="s">
        <v>9</v>
      </c>
      <c r="L102" t="s">
        <v>10</v>
      </c>
      <c r="M102" t="s">
        <v>11</v>
      </c>
      <c r="N102" t="s">
        <v>12</v>
      </c>
      <c r="O102" t="s">
        <v>13</v>
      </c>
      <c r="R102" t="s">
        <v>1</v>
      </c>
      <c r="S102" t="s">
        <v>2</v>
      </c>
      <c r="T102" t="s">
        <v>3</v>
      </c>
      <c r="U102" t="s">
        <v>4</v>
      </c>
      <c r="V102" t="s">
        <v>5</v>
      </c>
      <c r="W102" t="s">
        <v>6</v>
      </c>
      <c r="X102" t="s">
        <v>7</v>
      </c>
      <c r="Y102" t="s">
        <v>8</v>
      </c>
      <c r="Z102" t="s">
        <v>9</v>
      </c>
      <c r="AA102" t="s">
        <v>10</v>
      </c>
      <c r="AB102" t="s">
        <v>11</v>
      </c>
      <c r="AC102" t="s">
        <v>12</v>
      </c>
      <c r="AD102" t="s">
        <v>13</v>
      </c>
    </row>
    <row r="103" spans="2:30" x14ac:dyDescent="0.2">
      <c r="B103" t="s">
        <v>14</v>
      </c>
      <c r="C103">
        <v>8621.08</v>
      </c>
      <c r="D103">
        <v>340</v>
      </c>
      <c r="E103">
        <v>2450</v>
      </c>
      <c r="F103">
        <v>711.25</v>
      </c>
      <c r="G103">
        <v>1266342</v>
      </c>
      <c r="H103">
        <v>388.69</v>
      </c>
      <c r="I103">
        <v>5488.47</v>
      </c>
      <c r="J103">
        <v>340</v>
      </c>
      <c r="K103">
        <v>2450</v>
      </c>
      <c r="L103">
        <v>711.25</v>
      </c>
      <c r="M103">
        <v>388.69</v>
      </c>
      <c r="N103">
        <v>1840.52</v>
      </c>
      <c r="O103">
        <v>72.89</v>
      </c>
      <c r="Q103" t="s">
        <v>16</v>
      </c>
      <c r="R103">
        <v>253.56</v>
      </c>
      <c r="S103">
        <v>10</v>
      </c>
      <c r="T103">
        <v>72.06</v>
      </c>
      <c r="U103">
        <v>20.92</v>
      </c>
      <c r="V103">
        <v>37245.35</v>
      </c>
      <c r="W103">
        <v>11.43</v>
      </c>
      <c r="X103">
        <v>161.43</v>
      </c>
      <c r="Y103">
        <v>10</v>
      </c>
      <c r="Z103">
        <v>72.06</v>
      </c>
      <c r="AA103">
        <v>20.92</v>
      </c>
      <c r="AB103">
        <v>11.43</v>
      </c>
      <c r="AC103">
        <v>54.13</v>
      </c>
      <c r="AD103">
        <v>2.14</v>
      </c>
    </row>
    <row r="106" spans="2:30" x14ac:dyDescent="0.2">
      <c r="B106" t="s">
        <v>21</v>
      </c>
      <c r="C106" t="s">
        <v>1</v>
      </c>
      <c r="D106" t="s">
        <v>2</v>
      </c>
      <c r="E106" t="s">
        <v>3</v>
      </c>
      <c r="F106" t="s">
        <v>4</v>
      </c>
      <c r="G106" t="s">
        <v>5</v>
      </c>
      <c r="H106" t="s">
        <v>6</v>
      </c>
      <c r="I106" t="s">
        <v>7</v>
      </c>
      <c r="J106" t="s">
        <v>8</v>
      </c>
      <c r="K106" t="s">
        <v>9</v>
      </c>
      <c r="L106" t="s">
        <v>10</v>
      </c>
      <c r="M106" t="s">
        <v>11</v>
      </c>
      <c r="N106" t="s">
        <v>12</v>
      </c>
      <c r="O106" t="s">
        <v>13</v>
      </c>
      <c r="R106" t="s">
        <v>1</v>
      </c>
      <c r="S106" t="s">
        <v>2</v>
      </c>
      <c r="T106" t="s">
        <v>3</v>
      </c>
      <c r="U106" t="s">
        <v>4</v>
      </c>
      <c r="V106" t="s">
        <v>5</v>
      </c>
      <c r="W106" t="s">
        <v>6</v>
      </c>
      <c r="X106" t="s">
        <v>7</v>
      </c>
      <c r="Y106" t="s">
        <v>8</v>
      </c>
      <c r="Z106" t="s">
        <v>9</v>
      </c>
      <c r="AA106" t="s">
        <v>10</v>
      </c>
      <c r="AB106" t="s">
        <v>11</v>
      </c>
      <c r="AC106" t="s">
        <v>12</v>
      </c>
      <c r="AD106" t="s">
        <v>13</v>
      </c>
    </row>
    <row r="107" spans="2:30" x14ac:dyDescent="0.2">
      <c r="B107" t="s">
        <v>14</v>
      </c>
      <c r="C107">
        <v>19408.75</v>
      </c>
      <c r="D107">
        <v>272</v>
      </c>
      <c r="E107">
        <v>1498</v>
      </c>
      <c r="F107">
        <v>492.44</v>
      </c>
      <c r="G107">
        <v>2362367</v>
      </c>
      <c r="H107">
        <v>213.31</v>
      </c>
      <c r="I107">
        <v>11323.57</v>
      </c>
      <c r="J107">
        <v>272</v>
      </c>
      <c r="K107">
        <v>1498</v>
      </c>
      <c r="L107">
        <v>492.44</v>
      </c>
      <c r="M107">
        <v>213.31</v>
      </c>
      <c r="N107">
        <v>3357.7</v>
      </c>
      <c r="O107">
        <v>69.88</v>
      </c>
      <c r="Q107" t="s">
        <v>16</v>
      </c>
      <c r="R107">
        <v>570.85</v>
      </c>
      <c r="S107">
        <v>8</v>
      </c>
      <c r="T107">
        <v>44.06</v>
      </c>
      <c r="U107">
        <v>14.48</v>
      </c>
      <c r="V107">
        <v>69481.38</v>
      </c>
      <c r="W107">
        <v>6.27</v>
      </c>
      <c r="X107">
        <v>333.05</v>
      </c>
      <c r="Y107">
        <v>8</v>
      </c>
      <c r="Z107">
        <v>44.06</v>
      </c>
      <c r="AA107">
        <v>14.48</v>
      </c>
      <c r="AB107">
        <v>6.27</v>
      </c>
      <c r="AC107">
        <v>98.76</v>
      </c>
      <c r="AD107">
        <v>2.06</v>
      </c>
    </row>
    <row r="110" spans="2:30" x14ac:dyDescent="0.2">
      <c r="B110" t="s">
        <v>22</v>
      </c>
      <c r="C110" t="s">
        <v>1</v>
      </c>
      <c r="D110" t="s">
        <v>2</v>
      </c>
      <c r="E110" t="s">
        <v>3</v>
      </c>
      <c r="F110" t="s">
        <v>4</v>
      </c>
      <c r="G110" t="s">
        <v>5</v>
      </c>
      <c r="H110" t="s">
        <v>6</v>
      </c>
      <c r="I110" t="s">
        <v>7</v>
      </c>
      <c r="J110" t="s">
        <v>8</v>
      </c>
      <c r="K110" t="s">
        <v>9</v>
      </c>
      <c r="L110" t="s">
        <v>10</v>
      </c>
      <c r="M110" t="s">
        <v>11</v>
      </c>
      <c r="N110" t="s">
        <v>12</v>
      </c>
      <c r="O110" t="s">
        <v>13</v>
      </c>
      <c r="R110" t="s">
        <v>1</v>
      </c>
      <c r="S110" t="s">
        <v>2</v>
      </c>
      <c r="T110" t="s">
        <v>3</v>
      </c>
      <c r="U110" t="s">
        <v>4</v>
      </c>
      <c r="V110" t="s">
        <v>5</v>
      </c>
      <c r="W110" t="s">
        <v>6</v>
      </c>
      <c r="X110" t="s">
        <v>7</v>
      </c>
      <c r="Y110" t="s">
        <v>8</v>
      </c>
      <c r="Z110" t="s">
        <v>9</v>
      </c>
      <c r="AA110" t="s">
        <v>10</v>
      </c>
      <c r="AB110" t="s">
        <v>11</v>
      </c>
      <c r="AC110" t="s">
        <v>12</v>
      </c>
      <c r="AD110" t="s">
        <v>13</v>
      </c>
    </row>
    <row r="111" spans="2:30" x14ac:dyDescent="0.2">
      <c r="B111" t="s">
        <v>14</v>
      </c>
      <c r="C111">
        <v>22930.42</v>
      </c>
      <c r="D111">
        <v>350</v>
      </c>
      <c r="E111">
        <v>2260</v>
      </c>
      <c r="F111">
        <v>712.98</v>
      </c>
      <c r="G111">
        <v>3876227</v>
      </c>
      <c r="H111">
        <v>341.69</v>
      </c>
      <c r="I111">
        <v>10635.24</v>
      </c>
      <c r="J111">
        <v>350</v>
      </c>
      <c r="K111">
        <v>2260</v>
      </c>
      <c r="L111">
        <v>712.98</v>
      </c>
      <c r="M111">
        <v>341.69</v>
      </c>
      <c r="N111">
        <v>2528.4699999999998</v>
      </c>
      <c r="O111">
        <v>80.37</v>
      </c>
      <c r="Q111" t="s">
        <v>16</v>
      </c>
      <c r="R111">
        <v>655.15</v>
      </c>
      <c r="S111">
        <v>10</v>
      </c>
      <c r="T111">
        <v>64.569999999999993</v>
      </c>
      <c r="U111">
        <v>20.37</v>
      </c>
      <c r="V111">
        <v>110749.34</v>
      </c>
      <c r="W111">
        <v>9.76</v>
      </c>
      <c r="X111">
        <v>303.86</v>
      </c>
      <c r="Y111">
        <v>10</v>
      </c>
      <c r="Z111">
        <v>64.569999999999993</v>
      </c>
      <c r="AA111">
        <v>20.37</v>
      </c>
      <c r="AB111">
        <v>9.76</v>
      </c>
      <c r="AC111">
        <v>72.239999999999995</v>
      </c>
      <c r="AD111">
        <v>2.2999999999999998</v>
      </c>
    </row>
    <row r="114" spans="2:30" x14ac:dyDescent="0.2">
      <c r="B114" t="s">
        <v>23</v>
      </c>
      <c r="C114" t="s">
        <v>1</v>
      </c>
      <c r="D114" t="s">
        <v>2</v>
      </c>
      <c r="E114" t="s">
        <v>3</v>
      </c>
      <c r="F114" t="s">
        <v>4</v>
      </c>
      <c r="G114" t="s">
        <v>5</v>
      </c>
      <c r="H114" t="s">
        <v>6</v>
      </c>
      <c r="I114" t="s">
        <v>7</v>
      </c>
      <c r="J114" t="s">
        <v>8</v>
      </c>
      <c r="K114" t="s">
        <v>9</v>
      </c>
      <c r="L114" t="s">
        <v>10</v>
      </c>
      <c r="M114" t="s">
        <v>11</v>
      </c>
      <c r="N114" t="s">
        <v>12</v>
      </c>
      <c r="O114" t="s">
        <v>13</v>
      </c>
      <c r="R114" t="s">
        <v>1</v>
      </c>
      <c r="S114" t="s">
        <v>2</v>
      </c>
      <c r="T114" t="s">
        <v>3</v>
      </c>
      <c r="U114" t="s">
        <v>4</v>
      </c>
      <c r="V114" t="s">
        <v>5</v>
      </c>
      <c r="W114" t="s">
        <v>6</v>
      </c>
      <c r="X114" t="s">
        <v>7</v>
      </c>
      <c r="Y114" t="s">
        <v>8</v>
      </c>
      <c r="Z114" t="s">
        <v>9</v>
      </c>
      <c r="AA114" t="s">
        <v>10</v>
      </c>
      <c r="AB114" t="s">
        <v>11</v>
      </c>
      <c r="AC114" t="s">
        <v>12</v>
      </c>
      <c r="AD114" t="s">
        <v>13</v>
      </c>
    </row>
    <row r="115" spans="2:30" x14ac:dyDescent="0.2">
      <c r="B115" t="s">
        <v>14</v>
      </c>
      <c r="C115">
        <v>15766.1</v>
      </c>
      <c r="D115">
        <v>189</v>
      </c>
      <c r="E115">
        <v>1328</v>
      </c>
      <c r="F115">
        <v>415.96</v>
      </c>
      <c r="G115">
        <v>3088418</v>
      </c>
      <c r="H115">
        <v>213.67</v>
      </c>
      <c r="I115">
        <v>7755.98</v>
      </c>
      <c r="J115">
        <v>189</v>
      </c>
      <c r="K115">
        <v>1328</v>
      </c>
      <c r="L115">
        <v>415.96</v>
      </c>
      <c r="M115">
        <v>213.67</v>
      </c>
      <c r="N115">
        <v>1876.87</v>
      </c>
      <c r="O115">
        <v>43.94</v>
      </c>
      <c r="Q115" t="s">
        <v>16</v>
      </c>
      <c r="R115">
        <v>750.77</v>
      </c>
      <c r="S115">
        <v>9</v>
      </c>
      <c r="T115">
        <v>63.24</v>
      </c>
      <c r="U115">
        <v>19.809999999999999</v>
      </c>
      <c r="V115">
        <v>147067.51999999999</v>
      </c>
      <c r="W115">
        <v>10.17</v>
      </c>
      <c r="X115">
        <v>369.33</v>
      </c>
      <c r="Y115">
        <v>9</v>
      </c>
      <c r="Z115">
        <v>63.24</v>
      </c>
      <c r="AA115">
        <v>19.809999999999999</v>
      </c>
      <c r="AB115">
        <v>10.17</v>
      </c>
      <c r="AC115">
        <v>89.37</v>
      </c>
      <c r="AD115">
        <v>2.09</v>
      </c>
    </row>
    <row r="118" spans="2:30" x14ac:dyDescent="0.2">
      <c r="B118" t="s">
        <v>24</v>
      </c>
      <c r="C118" t="s">
        <v>1</v>
      </c>
      <c r="D118" t="s">
        <v>2</v>
      </c>
      <c r="E118" t="s">
        <v>3</v>
      </c>
      <c r="F118" t="s">
        <v>4</v>
      </c>
      <c r="G118" t="s">
        <v>5</v>
      </c>
      <c r="H118" t="s">
        <v>6</v>
      </c>
      <c r="I118" t="s">
        <v>7</v>
      </c>
      <c r="J118" t="s">
        <v>8</v>
      </c>
      <c r="K118" t="s">
        <v>9</v>
      </c>
      <c r="L118" t="s">
        <v>10</v>
      </c>
      <c r="M118" t="s">
        <v>11</v>
      </c>
      <c r="N118" t="s">
        <v>12</v>
      </c>
      <c r="O118" t="s">
        <v>13</v>
      </c>
      <c r="R118" t="s">
        <v>1</v>
      </c>
      <c r="S118" t="s">
        <v>2</v>
      </c>
      <c r="T118" t="s">
        <v>3</v>
      </c>
      <c r="U118" t="s">
        <v>4</v>
      </c>
      <c r="V118" t="s">
        <v>5</v>
      </c>
      <c r="W118" t="s">
        <v>6</v>
      </c>
      <c r="X118" t="s">
        <v>7</v>
      </c>
      <c r="Y118" t="s">
        <v>8</v>
      </c>
      <c r="Z118" t="s">
        <v>9</v>
      </c>
      <c r="AA118" t="s">
        <v>10</v>
      </c>
      <c r="AB118" t="s">
        <v>11</v>
      </c>
      <c r="AC118" t="s">
        <v>12</v>
      </c>
      <c r="AD118" t="s">
        <v>13</v>
      </c>
    </row>
    <row r="119" spans="2:30" x14ac:dyDescent="0.2">
      <c r="B119" t="s">
        <v>14</v>
      </c>
      <c r="C119">
        <v>19805.98</v>
      </c>
      <c r="D119">
        <v>320</v>
      </c>
      <c r="E119">
        <v>2453</v>
      </c>
      <c r="F119">
        <v>730.27</v>
      </c>
      <c r="G119">
        <v>2943823</v>
      </c>
      <c r="H119">
        <v>401.62</v>
      </c>
      <c r="I119">
        <v>9381.84</v>
      </c>
      <c r="J119">
        <v>320</v>
      </c>
      <c r="K119">
        <v>2453</v>
      </c>
      <c r="L119">
        <v>730.27</v>
      </c>
      <c r="M119">
        <v>401.62</v>
      </c>
      <c r="N119">
        <v>2568.48</v>
      </c>
      <c r="O119">
        <v>69.27</v>
      </c>
      <c r="Q119" t="s">
        <v>16</v>
      </c>
      <c r="R119">
        <v>618.94000000000005</v>
      </c>
      <c r="S119">
        <v>10</v>
      </c>
      <c r="T119">
        <v>76.66</v>
      </c>
      <c r="U119">
        <v>22.82</v>
      </c>
      <c r="V119">
        <v>91994.47</v>
      </c>
      <c r="W119">
        <v>12.55</v>
      </c>
      <c r="X119">
        <v>293.18</v>
      </c>
      <c r="Y119">
        <v>10</v>
      </c>
      <c r="Z119">
        <v>76.66</v>
      </c>
      <c r="AA119">
        <v>22.82</v>
      </c>
      <c r="AB119">
        <v>12.55</v>
      </c>
      <c r="AC119">
        <v>80.27</v>
      </c>
      <c r="AD119">
        <v>2.16</v>
      </c>
    </row>
    <row r="122" spans="2:30" x14ac:dyDescent="0.2">
      <c r="B122" t="s">
        <v>25</v>
      </c>
      <c r="C122" t="s">
        <v>1</v>
      </c>
      <c r="D122" t="s">
        <v>2</v>
      </c>
      <c r="E122" t="s">
        <v>3</v>
      </c>
      <c r="F122" t="s">
        <v>4</v>
      </c>
      <c r="G122" t="s">
        <v>5</v>
      </c>
      <c r="H122" t="s">
        <v>6</v>
      </c>
      <c r="I122" t="s">
        <v>7</v>
      </c>
      <c r="J122" t="s">
        <v>8</v>
      </c>
      <c r="K122" t="s">
        <v>9</v>
      </c>
      <c r="L122" t="s">
        <v>10</v>
      </c>
      <c r="M122" t="s">
        <v>11</v>
      </c>
      <c r="N122" t="s">
        <v>12</v>
      </c>
      <c r="O122" t="s">
        <v>13</v>
      </c>
      <c r="R122" t="s">
        <v>1</v>
      </c>
      <c r="S122" t="s">
        <v>2</v>
      </c>
      <c r="T122" t="s">
        <v>3</v>
      </c>
      <c r="U122" t="s">
        <v>4</v>
      </c>
      <c r="V122" t="s">
        <v>5</v>
      </c>
      <c r="W122" t="s">
        <v>6</v>
      </c>
      <c r="X122" t="s">
        <v>7</v>
      </c>
      <c r="Y122" t="s">
        <v>8</v>
      </c>
      <c r="Z122" t="s">
        <v>9</v>
      </c>
      <c r="AA122" t="s">
        <v>10</v>
      </c>
      <c r="AB122" t="s">
        <v>11</v>
      </c>
      <c r="AC122" t="s">
        <v>12</v>
      </c>
      <c r="AD122" t="s">
        <v>13</v>
      </c>
    </row>
    <row r="123" spans="2:30" x14ac:dyDescent="0.2">
      <c r="B123" t="s">
        <v>14</v>
      </c>
      <c r="C123">
        <v>8148.88</v>
      </c>
      <c r="D123">
        <v>546</v>
      </c>
      <c r="E123">
        <v>3338</v>
      </c>
      <c r="F123">
        <v>1177.0999999999999</v>
      </c>
      <c r="G123">
        <v>1495706</v>
      </c>
      <c r="H123">
        <v>579.83000000000004</v>
      </c>
      <c r="I123">
        <v>5835.43</v>
      </c>
      <c r="J123">
        <v>546</v>
      </c>
      <c r="K123">
        <v>3338</v>
      </c>
      <c r="L123">
        <v>1177.0999999999999</v>
      </c>
      <c r="M123">
        <v>579.83000000000004</v>
      </c>
      <c r="N123">
        <v>2074.13</v>
      </c>
      <c r="O123">
        <v>88.89</v>
      </c>
      <c r="Q123" t="s">
        <v>16</v>
      </c>
      <c r="R123">
        <v>194.02</v>
      </c>
      <c r="S123">
        <v>13</v>
      </c>
      <c r="T123">
        <v>79.48</v>
      </c>
      <c r="U123">
        <v>28.03</v>
      </c>
      <c r="V123">
        <v>35612.050000000003</v>
      </c>
      <c r="W123">
        <v>13.81</v>
      </c>
      <c r="X123">
        <v>138.94</v>
      </c>
      <c r="Y123">
        <v>13</v>
      </c>
      <c r="Z123">
        <v>79.48</v>
      </c>
      <c r="AA123">
        <v>28.03</v>
      </c>
      <c r="AB123">
        <v>13.81</v>
      </c>
      <c r="AC123">
        <v>49.38</v>
      </c>
      <c r="AD123">
        <v>2.12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DE79C-3AEA-CA45-9BEB-EE8A02641D8E}">
  <dimension ref="A1:Q49"/>
  <sheetViews>
    <sheetView workbookViewId="0">
      <selection activeCell="A3" sqref="A3:I50"/>
    </sheetView>
  </sheetViews>
  <sheetFormatPr baseColWidth="10" defaultRowHeight="16" x14ac:dyDescent="0.2"/>
  <cols>
    <col min="7" max="7" width="19.83203125" customWidth="1"/>
    <col min="8" max="8" width="4.83203125" customWidth="1"/>
    <col min="9" max="9" width="28.5" customWidth="1"/>
    <col min="14" max="14" width="13.33203125" customWidth="1"/>
    <col min="17" max="17" width="28.33203125" customWidth="1"/>
  </cols>
  <sheetData>
    <row r="1" spans="1:17" x14ac:dyDescent="0.2">
      <c r="A1" t="s">
        <v>0</v>
      </c>
    </row>
    <row r="3" spans="1:17" ht="17" thickBot="1" x14ac:dyDescent="0.25">
      <c r="C3" t="s">
        <v>27</v>
      </c>
    </row>
    <row r="4" spans="1:17" x14ac:dyDescent="0.2">
      <c r="A4" t="s">
        <v>30</v>
      </c>
      <c r="C4" t="s">
        <v>1</v>
      </c>
      <c r="D4" t="s">
        <v>7</v>
      </c>
      <c r="E4" t="s">
        <v>10</v>
      </c>
      <c r="F4" t="s">
        <v>12</v>
      </c>
      <c r="G4" t="s">
        <v>13</v>
      </c>
      <c r="I4" t="s">
        <v>10</v>
      </c>
      <c r="K4" s="9"/>
      <c r="L4" s="10" t="s">
        <v>27</v>
      </c>
      <c r="M4" s="10"/>
      <c r="N4" s="10"/>
      <c r="O4" s="10"/>
      <c r="P4" s="10"/>
      <c r="Q4" s="11" t="s">
        <v>32</v>
      </c>
    </row>
    <row r="5" spans="1:17" x14ac:dyDescent="0.2">
      <c r="B5" t="s">
        <v>15</v>
      </c>
      <c r="C5">
        <v>13387.7</v>
      </c>
      <c r="D5">
        <v>7141.93</v>
      </c>
      <c r="E5">
        <v>544.66</v>
      </c>
      <c r="F5">
        <v>2057.58</v>
      </c>
      <c r="G5">
        <v>74.98</v>
      </c>
      <c r="I5">
        <v>16.02</v>
      </c>
      <c r="K5" s="12" t="s">
        <v>28</v>
      </c>
      <c r="L5" s="13" t="str">
        <f>C16</f>
        <v>Area (µm2)</v>
      </c>
      <c r="M5" s="13" t="str">
        <f t="shared" ref="M5:P5" si="0">D16</f>
        <v>Perimeter (µm)</v>
      </c>
      <c r="N5" s="13" t="str">
        <f t="shared" si="0"/>
        <v>Mean (ignoring zero values) (RS2)</v>
      </c>
      <c r="O5" s="13" t="str">
        <f t="shared" si="0"/>
        <v>Skeletal Length (µm)</v>
      </c>
      <c r="P5" s="13" t="str">
        <f t="shared" si="0"/>
        <v>Skeletal Diameter (µm)</v>
      </c>
      <c r="Q5" s="14" t="str">
        <f>I16</f>
        <v>Mean (ignoring zero values) (RS2)</v>
      </c>
    </row>
    <row r="6" spans="1:17" x14ac:dyDescent="0.2">
      <c r="B6" t="s">
        <v>17</v>
      </c>
      <c r="C6">
        <v>9883.43</v>
      </c>
      <c r="D6">
        <v>5827.99</v>
      </c>
      <c r="E6">
        <v>724.6</v>
      </c>
      <c r="F6">
        <v>1955.76</v>
      </c>
      <c r="G6">
        <v>89.1</v>
      </c>
      <c r="I6">
        <v>17.25</v>
      </c>
      <c r="K6" s="18" t="s">
        <v>30</v>
      </c>
      <c r="L6" s="13">
        <f>C17</f>
        <v>11215.98</v>
      </c>
      <c r="M6" s="13">
        <f t="shared" ref="M6:P6" si="1">D17</f>
        <v>6596.0830000000005</v>
      </c>
      <c r="N6" s="13">
        <f t="shared" si="1"/>
        <v>575.97399999999993</v>
      </c>
      <c r="O6" s="13">
        <f t="shared" si="1"/>
        <v>2067.4450000000006</v>
      </c>
      <c r="P6" s="13">
        <f t="shared" si="1"/>
        <v>81.221000000000004</v>
      </c>
      <c r="Q6" s="14">
        <f t="shared" ref="Q6" si="2">I17</f>
        <v>15.591000000000003</v>
      </c>
    </row>
    <row r="7" spans="1:17" x14ac:dyDescent="0.2">
      <c r="B7" t="s">
        <v>18</v>
      </c>
      <c r="C7">
        <v>8397.9</v>
      </c>
      <c r="D7">
        <v>5513.98</v>
      </c>
      <c r="E7">
        <v>642.07000000000005</v>
      </c>
      <c r="F7">
        <v>1784.01</v>
      </c>
      <c r="G7">
        <v>93.58</v>
      </c>
      <c r="I7">
        <v>13.1</v>
      </c>
      <c r="K7" s="18" t="s">
        <v>31</v>
      </c>
      <c r="L7" s="13">
        <f>C33</f>
        <v>9203.6540000000005</v>
      </c>
      <c r="M7" s="13">
        <f t="shared" ref="M7:P7" si="3">D33</f>
        <v>4902.1540000000005</v>
      </c>
      <c r="N7" s="13">
        <f t="shared" si="3"/>
        <v>300.928</v>
      </c>
      <c r="O7" s="13">
        <f t="shared" si="3"/>
        <v>1433.0140000000001</v>
      </c>
      <c r="P7" s="13">
        <f t="shared" si="3"/>
        <v>41.177</v>
      </c>
      <c r="Q7" s="14">
        <f t="shared" ref="Q7" si="4">I33</f>
        <v>15.532</v>
      </c>
    </row>
    <row r="8" spans="1:17" ht="17" thickBot="1" x14ac:dyDescent="0.25">
      <c r="B8" t="s">
        <v>19</v>
      </c>
      <c r="C8">
        <v>16790.8</v>
      </c>
      <c r="D8">
        <v>8632.35</v>
      </c>
      <c r="E8">
        <v>870.94</v>
      </c>
      <c r="F8">
        <v>2777.51</v>
      </c>
      <c r="G8">
        <v>110.32</v>
      </c>
      <c r="I8">
        <v>17.079999999999998</v>
      </c>
      <c r="K8" s="19">
        <v>425</v>
      </c>
      <c r="L8" s="16">
        <f>C49</f>
        <v>15553.230000000001</v>
      </c>
      <c r="M8" s="16">
        <f t="shared" ref="M8:P8" si="5">D49</f>
        <v>8411.2780000000002</v>
      </c>
      <c r="N8" s="16">
        <f t="shared" si="5"/>
        <v>634.66100000000006</v>
      </c>
      <c r="O8" s="16">
        <f t="shared" si="5"/>
        <v>2336.9690000000001</v>
      </c>
      <c r="P8" s="16">
        <f t="shared" si="5"/>
        <v>66.061999999999998</v>
      </c>
      <c r="Q8" s="17">
        <f>I49</f>
        <v>20.625</v>
      </c>
    </row>
    <row r="9" spans="1:17" x14ac:dyDescent="0.2">
      <c r="B9" t="s">
        <v>20</v>
      </c>
      <c r="C9">
        <v>10071.450000000001</v>
      </c>
      <c r="D9">
        <v>7578.66</v>
      </c>
      <c r="E9">
        <v>480.29</v>
      </c>
      <c r="F9">
        <v>2474.1799999999998</v>
      </c>
      <c r="G9">
        <v>111.08</v>
      </c>
      <c r="I9">
        <v>9.06</v>
      </c>
    </row>
    <row r="10" spans="1:17" x14ac:dyDescent="0.2">
      <c r="B10" t="s">
        <v>21</v>
      </c>
      <c r="C10">
        <v>8692.77</v>
      </c>
      <c r="D10">
        <v>6102.33</v>
      </c>
      <c r="E10">
        <v>656.37</v>
      </c>
      <c r="F10">
        <v>2155.7800000000002</v>
      </c>
      <c r="G10">
        <v>107.84</v>
      </c>
      <c r="I10">
        <v>12.87</v>
      </c>
    </row>
    <row r="11" spans="1:17" x14ac:dyDescent="0.2">
      <c r="B11" t="s">
        <v>22</v>
      </c>
      <c r="C11">
        <v>12425.21</v>
      </c>
      <c r="D11">
        <v>6596.37</v>
      </c>
      <c r="E11">
        <v>683.59</v>
      </c>
      <c r="F11">
        <v>1905.01</v>
      </c>
      <c r="G11">
        <v>75.09</v>
      </c>
      <c r="I11">
        <v>18.989999999999998</v>
      </c>
    </row>
    <row r="12" spans="1:17" x14ac:dyDescent="0.2">
      <c r="B12" t="s">
        <v>23</v>
      </c>
      <c r="C12">
        <v>14462.9</v>
      </c>
      <c r="D12">
        <v>7008.04</v>
      </c>
      <c r="E12">
        <v>274.87</v>
      </c>
      <c r="F12">
        <v>2053.29</v>
      </c>
      <c r="G12">
        <v>33.33</v>
      </c>
      <c r="I12">
        <v>18.32</v>
      </c>
    </row>
    <row r="13" spans="1:17" x14ac:dyDescent="0.2">
      <c r="B13" t="s">
        <v>24</v>
      </c>
      <c r="C13">
        <v>10542.44</v>
      </c>
      <c r="D13">
        <v>6292.92</v>
      </c>
      <c r="E13">
        <v>378.36</v>
      </c>
      <c r="F13">
        <v>1772.31</v>
      </c>
      <c r="G13">
        <v>59.89</v>
      </c>
      <c r="I13">
        <v>14.55</v>
      </c>
    </row>
    <row r="14" spans="1:17" x14ac:dyDescent="0.2">
      <c r="B14" t="s">
        <v>25</v>
      </c>
      <c r="C14">
        <v>7505.2</v>
      </c>
      <c r="D14">
        <v>5266.26</v>
      </c>
      <c r="E14">
        <v>503.99</v>
      </c>
      <c r="F14">
        <v>1739.02</v>
      </c>
      <c r="G14">
        <v>57</v>
      </c>
      <c r="I14">
        <v>18.670000000000002</v>
      </c>
    </row>
    <row r="15" spans="1:17" ht="17" thickBot="1" x14ac:dyDescent="0.25"/>
    <row r="16" spans="1:17" x14ac:dyDescent="0.2">
      <c r="B16" s="3" t="s">
        <v>28</v>
      </c>
      <c r="C16" s="4" t="str">
        <f>C4</f>
        <v>Area (µm2)</v>
      </c>
      <c r="D16" s="4" t="str">
        <f t="shared" ref="D16:G16" si="6">D4</f>
        <v>Perimeter (µm)</v>
      </c>
      <c r="E16" s="4" t="str">
        <f t="shared" si="6"/>
        <v>Mean (ignoring zero values) (RS2)</v>
      </c>
      <c r="F16" s="4" t="str">
        <f t="shared" si="6"/>
        <v>Skeletal Length (µm)</v>
      </c>
      <c r="G16" s="4" t="str">
        <f t="shared" si="6"/>
        <v>Skeletal Diameter (µm)</v>
      </c>
      <c r="H16" s="4"/>
      <c r="I16" s="5" t="str">
        <f t="shared" ref="I16" si="7">I4</f>
        <v>Mean (ignoring zero values) (RS2)</v>
      </c>
    </row>
    <row r="17" spans="1:9" ht="16" customHeight="1" thickBot="1" x14ac:dyDescent="0.25">
      <c r="B17" s="6" t="s">
        <v>29</v>
      </c>
      <c r="C17" s="7">
        <f>AVERAGE(C5:C14)</f>
        <v>11215.98</v>
      </c>
      <c r="D17" s="7">
        <f t="shared" ref="D17:G17" si="8">AVERAGE(D5:D14)</f>
        <v>6596.0830000000005</v>
      </c>
      <c r="E17" s="7">
        <f t="shared" si="8"/>
        <v>575.97399999999993</v>
      </c>
      <c r="F17" s="7">
        <f t="shared" si="8"/>
        <v>2067.4450000000006</v>
      </c>
      <c r="G17" s="7">
        <f t="shared" si="8"/>
        <v>81.221000000000004</v>
      </c>
      <c r="H17" s="7"/>
      <c r="I17" s="8">
        <f t="shared" ref="I17" si="9">AVERAGE(I5:I14)</f>
        <v>15.591000000000003</v>
      </c>
    </row>
    <row r="20" spans="1:9" x14ac:dyDescent="0.2">
      <c r="A20" t="s">
        <v>31</v>
      </c>
      <c r="C20" t="s">
        <v>1</v>
      </c>
      <c r="D20" t="s">
        <v>7</v>
      </c>
      <c r="E20" t="s">
        <v>10</v>
      </c>
      <c r="F20" t="s">
        <v>12</v>
      </c>
      <c r="G20" t="s">
        <v>13</v>
      </c>
      <c r="I20" t="s">
        <v>10</v>
      </c>
    </row>
    <row r="21" spans="1:9" x14ac:dyDescent="0.2">
      <c r="B21" t="s">
        <v>15</v>
      </c>
      <c r="C21">
        <v>9712.99</v>
      </c>
      <c r="D21">
        <v>4974.68</v>
      </c>
      <c r="E21">
        <v>134.11000000000001</v>
      </c>
      <c r="F21">
        <v>1202.04</v>
      </c>
      <c r="G21">
        <v>27.23</v>
      </c>
      <c r="I21">
        <v>12.19</v>
      </c>
    </row>
    <row r="22" spans="1:9" x14ac:dyDescent="0.2">
      <c r="B22" t="s">
        <v>17</v>
      </c>
      <c r="C22">
        <v>15214.28</v>
      </c>
      <c r="D22">
        <v>6558.76</v>
      </c>
      <c r="E22">
        <v>348.79</v>
      </c>
      <c r="F22">
        <v>1853.63</v>
      </c>
      <c r="G22">
        <v>45.25</v>
      </c>
      <c r="I22">
        <v>15.85</v>
      </c>
    </row>
    <row r="23" spans="1:9" x14ac:dyDescent="0.2">
      <c r="B23" s="24" t="s">
        <v>18</v>
      </c>
      <c r="C23">
        <v>5206.7700000000004</v>
      </c>
      <c r="D23">
        <v>3085.08</v>
      </c>
      <c r="E23">
        <v>169.49</v>
      </c>
      <c r="F23">
        <v>1058.8900000000001</v>
      </c>
      <c r="G23">
        <v>28.31</v>
      </c>
      <c r="H23" s="23"/>
      <c r="I23">
        <v>12.11</v>
      </c>
    </row>
    <row r="24" spans="1:9" x14ac:dyDescent="0.2">
      <c r="B24" t="s">
        <v>19</v>
      </c>
      <c r="C24">
        <v>9325.75</v>
      </c>
      <c r="D24">
        <v>4991.84</v>
      </c>
      <c r="E24">
        <v>250.24</v>
      </c>
      <c r="F24">
        <v>1495.61</v>
      </c>
      <c r="G24">
        <v>38.950000000000003</v>
      </c>
      <c r="I24">
        <v>13.17</v>
      </c>
    </row>
    <row r="25" spans="1:9" x14ac:dyDescent="0.2">
      <c r="B25" t="s">
        <v>20</v>
      </c>
      <c r="C25">
        <v>5903</v>
      </c>
      <c r="D25">
        <v>3660.78</v>
      </c>
      <c r="E25">
        <v>266.77999999999997</v>
      </c>
      <c r="F25">
        <v>1171.5999999999999</v>
      </c>
      <c r="G25">
        <v>42.12</v>
      </c>
      <c r="I25">
        <v>12.13</v>
      </c>
    </row>
    <row r="26" spans="1:9" x14ac:dyDescent="0.2">
      <c r="B26" t="s">
        <v>21</v>
      </c>
      <c r="C26">
        <v>10337.36</v>
      </c>
      <c r="D26">
        <v>5023.97</v>
      </c>
      <c r="E26">
        <v>184.29</v>
      </c>
      <c r="F26">
        <v>1395.14</v>
      </c>
      <c r="G26">
        <v>29.13</v>
      </c>
      <c r="I26">
        <v>15.36</v>
      </c>
    </row>
    <row r="27" spans="1:9" x14ac:dyDescent="0.2">
      <c r="B27" t="s">
        <v>22</v>
      </c>
      <c r="C27">
        <v>8577.2999999999993</v>
      </c>
      <c r="D27">
        <v>4914.04</v>
      </c>
      <c r="E27">
        <v>349.29</v>
      </c>
      <c r="F27">
        <v>1598.16</v>
      </c>
      <c r="G27">
        <v>45.95</v>
      </c>
      <c r="I27">
        <v>15.88</v>
      </c>
    </row>
    <row r="28" spans="1:9" x14ac:dyDescent="0.2">
      <c r="B28" t="s">
        <v>23</v>
      </c>
      <c r="C28">
        <v>10338.74</v>
      </c>
      <c r="D28">
        <v>5201.1000000000004</v>
      </c>
      <c r="E28">
        <v>289.14</v>
      </c>
      <c r="F28">
        <v>1374.82</v>
      </c>
      <c r="G28">
        <v>35.67</v>
      </c>
      <c r="I28">
        <v>18.07</v>
      </c>
    </row>
    <row r="29" spans="1:9" x14ac:dyDescent="0.2">
      <c r="B29" t="s">
        <v>24</v>
      </c>
      <c r="C29">
        <v>8832.8799999999992</v>
      </c>
      <c r="D29">
        <v>4441.07</v>
      </c>
      <c r="E29">
        <v>535.66</v>
      </c>
      <c r="F29">
        <v>1314.72</v>
      </c>
      <c r="G29">
        <v>45.41</v>
      </c>
      <c r="I29">
        <v>25.51</v>
      </c>
    </row>
    <row r="30" spans="1:9" x14ac:dyDescent="0.2">
      <c r="B30" t="s">
        <v>25</v>
      </c>
      <c r="C30">
        <v>8587.4699999999993</v>
      </c>
      <c r="D30">
        <v>6170.22</v>
      </c>
      <c r="E30">
        <v>481.49</v>
      </c>
      <c r="F30">
        <v>1865.53</v>
      </c>
      <c r="G30">
        <v>73.75</v>
      </c>
      <c r="I30">
        <v>15.05</v>
      </c>
    </row>
    <row r="31" spans="1:9" ht="17" thickBot="1" x14ac:dyDescent="0.25"/>
    <row r="32" spans="1:9" x14ac:dyDescent="0.2">
      <c r="B32" s="3" t="s">
        <v>28</v>
      </c>
      <c r="C32" s="4" t="str">
        <f>C20</f>
        <v>Area (µm2)</v>
      </c>
      <c r="D32" s="4" t="str">
        <f t="shared" ref="D32:G32" si="10">D20</f>
        <v>Perimeter (µm)</v>
      </c>
      <c r="E32" s="4" t="str">
        <f t="shared" si="10"/>
        <v>Mean (ignoring zero values) (RS2)</v>
      </c>
      <c r="F32" s="4" t="str">
        <f t="shared" si="10"/>
        <v>Skeletal Length (µm)</v>
      </c>
      <c r="G32" s="4" t="str">
        <f t="shared" si="10"/>
        <v>Skeletal Diameter (µm)</v>
      </c>
      <c r="H32" s="4"/>
      <c r="I32" s="5" t="str">
        <f t="shared" ref="I32" si="11">I20</f>
        <v>Mean (ignoring zero values) (RS2)</v>
      </c>
    </row>
    <row r="33" spans="1:9" ht="17" thickBot="1" x14ac:dyDescent="0.25">
      <c r="B33" s="6" t="s">
        <v>29</v>
      </c>
      <c r="C33" s="7">
        <f>AVERAGE(C21:C30)</f>
        <v>9203.6540000000005</v>
      </c>
      <c r="D33" s="7">
        <f t="shared" ref="D33:G33" si="12">AVERAGE(D21:D30)</f>
        <v>4902.1540000000005</v>
      </c>
      <c r="E33" s="7">
        <f t="shared" si="12"/>
        <v>300.928</v>
      </c>
      <c r="F33" s="7">
        <f t="shared" si="12"/>
        <v>1433.0140000000001</v>
      </c>
      <c r="G33" s="7">
        <f t="shared" si="12"/>
        <v>41.177</v>
      </c>
      <c r="H33" s="7"/>
      <c r="I33" s="8">
        <f t="shared" ref="I33" si="13">AVERAGE(I21:I30)</f>
        <v>15.532</v>
      </c>
    </row>
    <row r="36" spans="1:9" x14ac:dyDescent="0.2">
      <c r="A36">
        <v>425</v>
      </c>
      <c r="C36" t="s">
        <v>1</v>
      </c>
      <c r="D36" t="s">
        <v>7</v>
      </c>
      <c r="E36" t="s">
        <v>10</v>
      </c>
      <c r="F36" t="s">
        <v>12</v>
      </c>
      <c r="G36" t="s">
        <v>13</v>
      </c>
      <c r="I36" t="s">
        <v>10</v>
      </c>
    </row>
    <row r="37" spans="1:9" x14ac:dyDescent="0.2">
      <c r="B37" t="s">
        <v>15</v>
      </c>
      <c r="C37">
        <v>13552.45</v>
      </c>
      <c r="D37">
        <v>8471.2999999999993</v>
      </c>
      <c r="E37">
        <v>663.48</v>
      </c>
      <c r="F37">
        <v>2555.9899999999998</v>
      </c>
      <c r="G37">
        <v>75.39</v>
      </c>
      <c r="I37">
        <v>19.510000000000002</v>
      </c>
    </row>
    <row r="38" spans="1:9" x14ac:dyDescent="0.2">
      <c r="B38" t="s">
        <v>17</v>
      </c>
      <c r="C38">
        <v>17678.5</v>
      </c>
      <c r="D38">
        <v>7715.91</v>
      </c>
      <c r="E38">
        <v>515.48</v>
      </c>
      <c r="F38">
        <v>2130.2600000000002</v>
      </c>
      <c r="G38">
        <v>55.13</v>
      </c>
      <c r="I38">
        <v>22.41</v>
      </c>
    </row>
    <row r="39" spans="1:9" x14ac:dyDescent="0.2">
      <c r="B39" t="s">
        <v>18</v>
      </c>
      <c r="C39">
        <v>12820.03</v>
      </c>
      <c r="D39">
        <v>8175.13</v>
      </c>
      <c r="E39">
        <v>476.07</v>
      </c>
      <c r="F39">
        <v>2118.9</v>
      </c>
      <c r="G39">
        <v>52.91</v>
      </c>
      <c r="I39">
        <v>19.84</v>
      </c>
    </row>
    <row r="40" spans="1:9" x14ac:dyDescent="0.2">
      <c r="B40" t="s">
        <v>19</v>
      </c>
      <c r="C40">
        <v>16800.11</v>
      </c>
      <c r="D40">
        <v>9329.91</v>
      </c>
      <c r="E40">
        <v>451.58</v>
      </c>
      <c r="F40">
        <v>2318.37</v>
      </c>
      <c r="G40">
        <v>51.95</v>
      </c>
      <c r="I40">
        <v>18.059999999999999</v>
      </c>
    </row>
    <row r="41" spans="1:9" x14ac:dyDescent="0.2">
      <c r="B41" t="s">
        <v>20</v>
      </c>
      <c r="C41">
        <v>8621.08</v>
      </c>
      <c r="D41">
        <v>5488.47</v>
      </c>
      <c r="E41">
        <v>711.25</v>
      </c>
      <c r="F41">
        <v>1840.52</v>
      </c>
      <c r="G41">
        <v>72.89</v>
      </c>
      <c r="I41">
        <v>20.92</v>
      </c>
    </row>
    <row r="42" spans="1:9" x14ac:dyDescent="0.2">
      <c r="B42" t="s">
        <v>21</v>
      </c>
      <c r="C42">
        <v>19408.75</v>
      </c>
      <c r="D42">
        <v>11323.57</v>
      </c>
      <c r="E42">
        <v>492.44</v>
      </c>
      <c r="F42">
        <v>3357.7</v>
      </c>
      <c r="G42">
        <v>69.88</v>
      </c>
      <c r="I42">
        <v>14.48</v>
      </c>
    </row>
    <row r="43" spans="1:9" x14ac:dyDescent="0.2">
      <c r="B43" t="s">
        <v>22</v>
      </c>
      <c r="C43">
        <v>22930.42</v>
      </c>
      <c r="D43">
        <v>10635.24</v>
      </c>
      <c r="E43">
        <v>712.98</v>
      </c>
      <c r="F43">
        <v>2528.4699999999998</v>
      </c>
      <c r="G43">
        <v>80.37</v>
      </c>
      <c r="I43">
        <v>20.37</v>
      </c>
    </row>
    <row r="44" spans="1:9" x14ac:dyDescent="0.2">
      <c r="B44" t="s">
        <v>23</v>
      </c>
      <c r="C44">
        <v>15766.1</v>
      </c>
      <c r="D44">
        <v>7755.98</v>
      </c>
      <c r="E44">
        <v>415.96</v>
      </c>
      <c r="F44">
        <v>1876.87</v>
      </c>
      <c r="G44">
        <v>43.94</v>
      </c>
      <c r="I44">
        <v>19.809999999999999</v>
      </c>
    </row>
    <row r="45" spans="1:9" x14ac:dyDescent="0.2">
      <c r="B45" t="s">
        <v>24</v>
      </c>
      <c r="C45">
        <v>19805.98</v>
      </c>
      <c r="D45">
        <v>9381.84</v>
      </c>
      <c r="E45">
        <v>730.27</v>
      </c>
      <c r="F45">
        <v>2568.48</v>
      </c>
      <c r="G45">
        <v>69.27</v>
      </c>
      <c r="I45">
        <v>22.82</v>
      </c>
    </row>
    <row r="46" spans="1:9" x14ac:dyDescent="0.2">
      <c r="B46" t="s">
        <v>25</v>
      </c>
      <c r="C46">
        <v>8148.88</v>
      </c>
      <c r="D46">
        <v>5835.43</v>
      </c>
      <c r="E46">
        <v>1177.0999999999999</v>
      </c>
      <c r="F46">
        <v>2074.13</v>
      </c>
      <c r="G46">
        <v>88.89</v>
      </c>
      <c r="I46">
        <v>28.03</v>
      </c>
    </row>
    <row r="47" spans="1:9" ht="17" thickBot="1" x14ac:dyDescent="0.25"/>
    <row r="48" spans="1:9" x14ac:dyDescent="0.2">
      <c r="B48" s="3" t="s">
        <v>28</v>
      </c>
      <c r="C48" s="4" t="str">
        <f>C36</f>
        <v>Area (µm2)</v>
      </c>
      <c r="D48" s="4" t="str">
        <f t="shared" ref="D48:G48" si="14">D36</f>
        <v>Perimeter (µm)</v>
      </c>
      <c r="E48" s="4" t="str">
        <f t="shared" si="14"/>
        <v>Mean (ignoring zero values) (RS2)</v>
      </c>
      <c r="F48" s="4" t="str">
        <f t="shared" si="14"/>
        <v>Skeletal Length (µm)</v>
      </c>
      <c r="G48" s="4" t="str">
        <f t="shared" si="14"/>
        <v>Skeletal Diameter (µm)</v>
      </c>
      <c r="H48" s="4"/>
      <c r="I48" s="5" t="str">
        <f t="shared" ref="I48" si="15">I36</f>
        <v>Mean (ignoring zero values) (RS2)</v>
      </c>
    </row>
    <row r="49" spans="2:9" ht="17" thickBot="1" x14ac:dyDescent="0.25">
      <c r="B49" s="6" t="s">
        <v>29</v>
      </c>
      <c r="C49" s="7">
        <f>AVERAGE(C37:C46)</f>
        <v>15553.230000000001</v>
      </c>
      <c r="D49" s="7">
        <f t="shared" ref="D49:G49" si="16">AVERAGE(D37:D46)</f>
        <v>8411.2780000000002</v>
      </c>
      <c r="E49" s="7">
        <f t="shared" si="16"/>
        <v>634.66100000000006</v>
      </c>
      <c r="F49" s="7">
        <f t="shared" si="16"/>
        <v>2336.9690000000001</v>
      </c>
      <c r="G49" s="7">
        <f t="shared" si="16"/>
        <v>66.061999999999998</v>
      </c>
      <c r="H49" s="7"/>
      <c r="I49" s="8">
        <f t="shared" ref="I49" si="17">AVERAGE(I37:I46)</f>
        <v>20.625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85E5F-EEE1-844A-AB56-47C09EA555CB}">
  <dimension ref="A1:AD83"/>
  <sheetViews>
    <sheetView workbookViewId="0">
      <selection activeCell="L1" sqref="L1:L1048576"/>
    </sheetView>
  </sheetViews>
  <sheetFormatPr baseColWidth="10" defaultRowHeight="16" x14ac:dyDescent="0.2"/>
  <sheetData>
    <row r="1" spans="1:30" x14ac:dyDescent="0.2">
      <c r="A1" t="s">
        <v>0</v>
      </c>
    </row>
    <row r="4" spans="1:30" x14ac:dyDescent="0.2">
      <c r="A4" t="s">
        <v>33</v>
      </c>
    </row>
    <row r="5" spans="1:30" x14ac:dyDescent="0.2">
      <c r="B5" t="s">
        <v>15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I5" t="s">
        <v>7</v>
      </c>
      <c r="J5" t="s">
        <v>8</v>
      </c>
      <c r="K5" t="s">
        <v>9</v>
      </c>
      <c r="L5" t="s">
        <v>10</v>
      </c>
      <c r="M5" t="s">
        <v>11</v>
      </c>
      <c r="N5" t="s">
        <v>12</v>
      </c>
      <c r="O5" t="s">
        <v>13</v>
      </c>
      <c r="R5" t="s">
        <v>1</v>
      </c>
      <c r="S5" t="s">
        <v>2</v>
      </c>
      <c r="T5" t="s">
        <v>3</v>
      </c>
      <c r="U5" t="s">
        <v>4</v>
      </c>
      <c r="V5" t="s">
        <v>5</v>
      </c>
      <c r="W5" t="s">
        <v>6</v>
      </c>
      <c r="X5" t="s">
        <v>7</v>
      </c>
      <c r="Y5" t="s">
        <v>8</v>
      </c>
      <c r="Z5" t="s">
        <v>9</v>
      </c>
      <c r="AA5" t="s">
        <v>10</v>
      </c>
      <c r="AB5" t="s">
        <v>11</v>
      </c>
      <c r="AC5" t="s">
        <v>12</v>
      </c>
      <c r="AD5" t="s">
        <v>13</v>
      </c>
    </row>
    <row r="6" spans="1:30" x14ac:dyDescent="0.2">
      <c r="B6" t="s">
        <v>14</v>
      </c>
      <c r="C6">
        <v>9942.3700000000008</v>
      </c>
      <c r="D6">
        <v>560</v>
      </c>
      <c r="E6">
        <v>2748</v>
      </c>
      <c r="F6">
        <v>1059.3599999999999</v>
      </c>
      <c r="G6">
        <v>2722604</v>
      </c>
      <c r="H6">
        <v>480.35</v>
      </c>
      <c r="I6">
        <v>5629.92</v>
      </c>
      <c r="J6">
        <v>560</v>
      </c>
      <c r="K6">
        <v>2748</v>
      </c>
      <c r="L6">
        <v>1059.3599999999999</v>
      </c>
      <c r="M6">
        <v>480.35</v>
      </c>
      <c r="N6">
        <v>1658.98</v>
      </c>
      <c r="O6">
        <v>74.06</v>
      </c>
      <c r="Q6" t="s">
        <v>16</v>
      </c>
      <c r="R6">
        <v>284.07</v>
      </c>
      <c r="S6">
        <v>16</v>
      </c>
      <c r="T6">
        <v>78.510000000000005</v>
      </c>
      <c r="U6">
        <v>30.27</v>
      </c>
      <c r="V6">
        <v>77788.69</v>
      </c>
      <c r="W6">
        <v>13.72</v>
      </c>
      <c r="X6">
        <v>160.85</v>
      </c>
      <c r="Y6">
        <v>16</v>
      </c>
      <c r="Z6">
        <v>78.510000000000005</v>
      </c>
      <c r="AA6">
        <v>30.27</v>
      </c>
      <c r="AB6">
        <v>13.72</v>
      </c>
      <c r="AC6">
        <v>47.4</v>
      </c>
      <c r="AD6">
        <v>2.12</v>
      </c>
    </row>
    <row r="9" spans="1:30" x14ac:dyDescent="0.2">
      <c r="B9" t="s">
        <v>17</v>
      </c>
      <c r="C9" t="s">
        <v>1</v>
      </c>
      <c r="D9" t="s">
        <v>2</v>
      </c>
      <c r="E9" t="s">
        <v>3</v>
      </c>
      <c r="F9" t="s">
        <v>4</v>
      </c>
      <c r="G9" t="s">
        <v>5</v>
      </c>
      <c r="H9" t="s">
        <v>6</v>
      </c>
      <c r="I9" t="s">
        <v>7</v>
      </c>
      <c r="J9" t="s">
        <v>8</v>
      </c>
      <c r="K9" t="s">
        <v>9</v>
      </c>
      <c r="L9" t="s">
        <v>10</v>
      </c>
      <c r="M9" t="s">
        <v>11</v>
      </c>
      <c r="N9" t="s">
        <v>12</v>
      </c>
      <c r="O9" t="s">
        <v>13</v>
      </c>
      <c r="R9" t="s">
        <v>1</v>
      </c>
      <c r="S9" t="s">
        <v>2</v>
      </c>
      <c r="T9" t="s">
        <v>3</v>
      </c>
      <c r="U9" t="s">
        <v>4</v>
      </c>
      <c r="V9" t="s">
        <v>5</v>
      </c>
      <c r="W9" t="s">
        <v>6</v>
      </c>
      <c r="X9" t="s">
        <v>7</v>
      </c>
      <c r="Y9" t="s">
        <v>8</v>
      </c>
      <c r="Z9" t="s">
        <v>9</v>
      </c>
      <c r="AA9" t="s">
        <v>10</v>
      </c>
      <c r="AB9" t="s">
        <v>11</v>
      </c>
      <c r="AC9" t="s">
        <v>12</v>
      </c>
      <c r="AD9" t="s">
        <v>13</v>
      </c>
    </row>
    <row r="10" spans="1:30" x14ac:dyDescent="0.2">
      <c r="B10" t="s">
        <v>14</v>
      </c>
      <c r="C10">
        <v>13611.91</v>
      </c>
      <c r="D10">
        <v>756</v>
      </c>
      <c r="E10">
        <v>3510</v>
      </c>
      <c r="F10">
        <v>1535.44</v>
      </c>
      <c r="G10">
        <v>4674976</v>
      </c>
      <c r="H10">
        <v>686.05</v>
      </c>
      <c r="I10">
        <v>7115.86</v>
      </c>
      <c r="J10">
        <v>756</v>
      </c>
      <c r="K10">
        <v>3510</v>
      </c>
      <c r="L10">
        <v>1535.44</v>
      </c>
      <c r="M10">
        <v>686.05</v>
      </c>
      <c r="N10">
        <v>2152.4899999999998</v>
      </c>
      <c r="O10">
        <v>122.22</v>
      </c>
      <c r="Q10" t="s">
        <v>16</v>
      </c>
      <c r="R10">
        <v>216.06</v>
      </c>
      <c r="S10">
        <v>12</v>
      </c>
      <c r="T10">
        <v>55.71</v>
      </c>
      <c r="U10">
        <v>24.37</v>
      </c>
      <c r="V10">
        <v>74205.97</v>
      </c>
      <c r="W10">
        <v>10.89</v>
      </c>
      <c r="X10">
        <v>112.95</v>
      </c>
      <c r="Y10">
        <v>12</v>
      </c>
      <c r="Z10">
        <v>55.71</v>
      </c>
      <c r="AA10">
        <v>24.37</v>
      </c>
      <c r="AB10">
        <v>10.89</v>
      </c>
      <c r="AC10">
        <v>34.17</v>
      </c>
      <c r="AD10">
        <v>1.94</v>
      </c>
    </row>
    <row r="13" spans="1:30" x14ac:dyDescent="0.2">
      <c r="B13" t="s">
        <v>18</v>
      </c>
      <c r="C13" t="s">
        <v>1</v>
      </c>
      <c r="D13" t="s">
        <v>2</v>
      </c>
      <c r="E13" t="s">
        <v>3</v>
      </c>
      <c r="F13" t="s">
        <v>4</v>
      </c>
      <c r="G13" t="s">
        <v>5</v>
      </c>
      <c r="H13" t="s">
        <v>6</v>
      </c>
      <c r="I13" t="s">
        <v>7</v>
      </c>
      <c r="J13" t="s">
        <v>8</v>
      </c>
      <c r="K13" t="s">
        <v>9</v>
      </c>
      <c r="L13" t="s">
        <v>10</v>
      </c>
      <c r="M13" t="s">
        <v>11</v>
      </c>
      <c r="N13" t="s">
        <v>12</v>
      </c>
      <c r="O13" t="s">
        <v>13</v>
      </c>
      <c r="R13" t="s">
        <v>1</v>
      </c>
      <c r="S13" t="s">
        <v>2</v>
      </c>
      <c r="T13" t="s">
        <v>3</v>
      </c>
      <c r="U13" t="s">
        <v>4</v>
      </c>
      <c r="V13" t="s">
        <v>5</v>
      </c>
      <c r="W13" t="s">
        <v>6</v>
      </c>
      <c r="X13" t="s">
        <v>7</v>
      </c>
      <c r="Y13" t="s">
        <v>8</v>
      </c>
      <c r="Z13" t="s">
        <v>9</v>
      </c>
      <c r="AA13" t="s">
        <v>10</v>
      </c>
      <c r="AB13" t="s">
        <v>11</v>
      </c>
      <c r="AC13" t="s">
        <v>12</v>
      </c>
      <c r="AD13" t="s">
        <v>13</v>
      </c>
    </row>
    <row r="14" spans="1:30" x14ac:dyDescent="0.2">
      <c r="B14" t="s">
        <v>14</v>
      </c>
      <c r="C14">
        <v>18222.22</v>
      </c>
      <c r="D14">
        <v>576</v>
      </c>
      <c r="E14">
        <v>2982</v>
      </c>
      <c r="F14">
        <v>1083.02</v>
      </c>
      <c r="G14">
        <v>5708222</v>
      </c>
      <c r="H14">
        <v>540.37</v>
      </c>
      <c r="I14">
        <v>9548.93</v>
      </c>
      <c r="J14">
        <v>576</v>
      </c>
      <c r="K14">
        <v>2982</v>
      </c>
      <c r="L14">
        <v>1083.02</v>
      </c>
      <c r="M14">
        <v>540.37</v>
      </c>
      <c r="N14">
        <v>2386.79</v>
      </c>
      <c r="O14">
        <v>96.33</v>
      </c>
      <c r="Q14" t="s">
        <v>16</v>
      </c>
      <c r="R14">
        <v>379.63</v>
      </c>
      <c r="S14">
        <v>12</v>
      </c>
      <c r="T14">
        <v>62.12</v>
      </c>
      <c r="U14">
        <v>22.56</v>
      </c>
      <c r="V14">
        <v>118921.29</v>
      </c>
      <c r="W14">
        <v>11.26</v>
      </c>
      <c r="X14">
        <v>198.94</v>
      </c>
      <c r="Y14">
        <v>12</v>
      </c>
      <c r="Z14">
        <v>62.12</v>
      </c>
      <c r="AA14">
        <v>22.56</v>
      </c>
      <c r="AB14">
        <v>11.26</v>
      </c>
      <c r="AC14">
        <v>49.72</v>
      </c>
      <c r="AD14">
        <v>2.0099999999999998</v>
      </c>
    </row>
    <row r="17" spans="2:30" x14ac:dyDescent="0.2">
      <c r="B17" t="s">
        <v>19</v>
      </c>
      <c r="C17" t="s">
        <v>1</v>
      </c>
      <c r="D17" t="s">
        <v>2</v>
      </c>
      <c r="E17" t="s">
        <v>3</v>
      </c>
      <c r="F17" t="s">
        <v>4</v>
      </c>
      <c r="G17" t="s">
        <v>5</v>
      </c>
      <c r="H17" t="s">
        <v>6</v>
      </c>
      <c r="I17" t="s">
        <v>7</v>
      </c>
      <c r="J17" t="s">
        <v>8</v>
      </c>
      <c r="K17" t="s">
        <v>9</v>
      </c>
      <c r="L17" t="s">
        <v>10</v>
      </c>
      <c r="M17" t="s">
        <v>11</v>
      </c>
      <c r="N17" t="s">
        <v>12</v>
      </c>
      <c r="O17" t="s">
        <v>13</v>
      </c>
      <c r="R17" t="s">
        <v>1</v>
      </c>
      <c r="S17" t="s">
        <v>2</v>
      </c>
      <c r="T17" t="s">
        <v>3</v>
      </c>
      <c r="U17" t="s">
        <v>4</v>
      </c>
      <c r="V17" t="s">
        <v>5</v>
      </c>
      <c r="W17" t="s">
        <v>6</v>
      </c>
      <c r="X17" t="s">
        <v>7</v>
      </c>
      <c r="Y17" t="s">
        <v>8</v>
      </c>
      <c r="Z17" t="s">
        <v>9</v>
      </c>
      <c r="AA17" t="s">
        <v>10</v>
      </c>
      <c r="AB17" t="s">
        <v>11</v>
      </c>
      <c r="AC17" t="s">
        <v>12</v>
      </c>
      <c r="AD17" t="s">
        <v>13</v>
      </c>
    </row>
    <row r="18" spans="2:30" x14ac:dyDescent="0.2">
      <c r="B18" t="s">
        <v>14</v>
      </c>
      <c r="C18">
        <v>15925.68</v>
      </c>
      <c r="D18">
        <v>374</v>
      </c>
      <c r="E18">
        <v>2054</v>
      </c>
      <c r="F18">
        <v>732.7</v>
      </c>
      <c r="G18">
        <v>5197295</v>
      </c>
      <c r="H18">
        <v>337.8</v>
      </c>
      <c r="I18">
        <v>7947.1</v>
      </c>
      <c r="J18">
        <v>374</v>
      </c>
      <c r="K18">
        <v>2054</v>
      </c>
      <c r="L18">
        <v>732.7</v>
      </c>
      <c r="M18">
        <v>337.8</v>
      </c>
      <c r="N18">
        <v>2220.65</v>
      </c>
      <c r="O18">
        <v>67.38</v>
      </c>
      <c r="Q18" t="s">
        <v>16</v>
      </c>
      <c r="R18">
        <v>468.4</v>
      </c>
      <c r="S18">
        <v>11</v>
      </c>
      <c r="T18">
        <v>60.41</v>
      </c>
      <c r="U18">
        <v>21.55</v>
      </c>
      <c r="V18">
        <v>152861.62</v>
      </c>
      <c r="W18">
        <v>9.94</v>
      </c>
      <c r="X18">
        <v>233.74</v>
      </c>
      <c r="Y18">
        <v>11</v>
      </c>
      <c r="Z18">
        <v>60.41</v>
      </c>
      <c r="AA18">
        <v>21.55</v>
      </c>
      <c r="AB18">
        <v>9.94</v>
      </c>
      <c r="AC18">
        <v>65.31</v>
      </c>
      <c r="AD18">
        <v>1.98</v>
      </c>
    </row>
    <row r="21" spans="2:30" x14ac:dyDescent="0.2">
      <c r="B21" t="s">
        <v>20</v>
      </c>
      <c r="C21" t="s">
        <v>1</v>
      </c>
      <c r="D21" t="s">
        <v>2</v>
      </c>
      <c r="E21" t="s">
        <v>3</v>
      </c>
      <c r="F21" t="s">
        <v>4</v>
      </c>
      <c r="G21" t="s">
        <v>5</v>
      </c>
      <c r="H21" t="s">
        <v>6</v>
      </c>
      <c r="I21" t="s">
        <v>7</v>
      </c>
      <c r="J21" t="s">
        <v>8</v>
      </c>
      <c r="K21" t="s">
        <v>9</v>
      </c>
      <c r="L21" t="s">
        <v>10</v>
      </c>
      <c r="M21" t="s">
        <v>11</v>
      </c>
      <c r="N21" t="s">
        <v>12</v>
      </c>
      <c r="O21" t="s">
        <v>13</v>
      </c>
      <c r="R21" t="s">
        <v>1</v>
      </c>
      <c r="S21" t="s">
        <v>2</v>
      </c>
      <c r="T21" t="s">
        <v>3</v>
      </c>
      <c r="U21" t="s">
        <v>4</v>
      </c>
      <c r="V21" t="s">
        <v>5</v>
      </c>
      <c r="W21" t="s">
        <v>6</v>
      </c>
      <c r="X21" t="s">
        <v>7</v>
      </c>
      <c r="Y21" t="s">
        <v>8</v>
      </c>
      <c r="Z21" t="s">
        <v>9</v>
      </c>
      <c r="AA21" t="s">
        <v>10</v>
      </c>
      <c r="AB21" t="s">
        <v>11</v>
      </c>
      <c r="AC21" t="s">
        <v>12</v>
      </c>
      <c r="AD21" t="s">
        <v>13</v>
      </c>
    </row>
    <row r="22" spans="2:30" x14ac:dyDescent="0.2">
      <c r="B22" t="s">
        <v>14</v>
      </c>
      <c r="C22">
        <v>12164.46</v>
      </c>
      <c r="D22">
        <v>468</v>
      </c>
      <c r="E22">
        <v>2591</v>
      </c>
      <c r="F22">
        <v>914.13</v>
      </c>
      <c r="G22">
        <v>2782015</v>
      </c>
      <c r="H22">
        <v>457.5</v>
      </c>
      <c r="I22">
        <v>7461.03</v>
      </c>
      <c r="J22">
        <v>468</v>
      </c>
      <c r="K22">
        <v>2591</v>
      </c>
      <c r="L22">
        <v>914.13</v>
      </c>
      <c r="M22">
        <v>457.5</v>
      </c>
      <c r="N22">
        <v>2165.6799999999998</v>
      </c>
      <c r="O22">
        <v>79.72</v>
      </c>
      <c r="Q22" t="s">
        <v>16</v>
      </c>
      <c r="R22">
        <v>311.91000000000003</v>
      </c>
      <c r="S22">
        <v>12</v>
      </c>
      <c r="T22">
        <v>66.44</v>
      </c>
      <c r="U22">
        <v>23.44</v>
      </c>
      <c r="V22">
        <v>71333.72</v>
      </c>
      <c r="W22">
        <v>11.73</v>
      </c>
      <c r="X22">
        <v>191.31</v>
      </c>
      <c r="Y22">
        <v>12</v>
      </c>
      <c r="Z22">
        <v>66.44</v>
      </c>
      <c r="AA22">
        <v>23.44</v>
      </c>
      <c r="AB22">
        <v>11.73</v>
      </c>
      <c r="AC22">
        <v>55.53</v>
      </c>
      <c r="AD22">
        <v>2.04</v>
      </c>
    </row>
    <row r="25" spans="2:30" x14ac:dyDescent="0.2">
      <c r="B25" t="s">
        <v>21</v>
      </c>
      <c r="C25" t="s">
        <v>1</v>
      </c>
      <c r="D25" t="s">
        <v>2</v>
      </c>
      <c r="E25" t="s">
        <v>3</v>
      </c>
      <c r="F25" t="s">
        <v>4</v>
      </c>
      <c r="G25" t="s">
        <v>5</v>
      </c>
      <c r="H25" t="s">
        <v>6</v>
      </c>
      <c r="I25" t="s">
        <v>7</v>
      </c>
      <c r="J25" t="s">
        <v>8</v>
      </c>
      <c r="K25" t="s">
        <v>9</v>
      </c>
      <c r="L25" t="s">
        <v>10</v>
      </c>
      <c r="M25" t="s">
        <v>11</v>
      </c>
      <c r="N25" t="s">
        <v>12</v>
      </c>
      <c r="O25" t="s">
        <v>13</v>
      </c>
      <c r="R25" t="s">
        <v>1</v>
      </c>
      <c r="S25" t="s">
        <v>2</v>
      </c>
      <c r="T25" t="s">
        <v>3</v>
      </c>
      <c r="U25" t="s">
        <v>4</v>
      </c>
      <c r="V25" t="s">
        <v>5</v>
      </c>
      <c r="W25" t="s">
        <v>6</v>
      </c>
      <c r="X25" t="s">
        <v>7</v>
      </c>
      <c r="Y25" t="s">
        <v>8</v>
      </c>
      <c r="Z25" t="s">
        <v>9</v>
      </c>
      <c r="AA25" t="s">
        <v>10</v>
      </c>
      <c r="AB25" t="s">
        <v>11</v>
      </c>
      <c r="AC25" t="s">
        <v>12</v>
      </c>
      <c r="AD25" t="s">
        <v>13</v>
      </c>
    </row>
    <row r="26" spans="2:30" x14ac:dyDescent="0.2">
      <c r="B26" t="s">
        <v>14</v>
      </c>
      <c r="C26">
        <v>18239.8</v>
      </c>
      <c r="D26">
        <v>279</v>
      </c>
      <c r="E26">
        <v>2343</v>
      </c>
      <c r="F26">
        <v>642.67999999999995</v>
      </c>
      <c r="G26">
        <v>4603902</v>
      </c>
      <c r="H26">
        <v>402.54</v>
      </c>
      <c r="I26">
        <v>9833.1299999999992</v>
      </c>
      <c r="J26">
        <v>279</v>
      </c>
      <c r="K26">
        <v>2343</v>
      </c>
      <c r="L26">
        <v>642.67999999999995</v>
      </c>
      <c r="M26">
        <v>402.54</v>
      </c>
      <c r="N26">
        <v>2483.12</v>
      </c>
      <c r="O26">
        <v>66.98</v>
      </c>
      <c r="Q26" t="s">
        <v>16</v>
      </c>
      <c r="R26">
        <v>588.38</v>
      </c>
      <c r="S26">
        <v>9</v>
      </c>
      <c r="T26">
        <v>75.58</v>
      </c>
      <c r="U26">
        <v>20.73</v>
      </c>
      <c r="V26">
        <v>148512.97</v>
      </c>
      <c r="W26">
        <v>12.99</v>
      </c>
      <c r="X26">
        <v>317.2</v>
      </c>
      <c r="Y26">
        <v>9</v>
      </c>
      <c r="Z26">
        <v>75.58</v>
      </c>
      <c r="AA26">
        <v>20.73</v>
      </c>
      <c r="AB26">
        <v>12.99</v>
      </c>
      <c r="AC26">
        <v>80.099999999999994</v>
      </c>
      <c r="AD26">
        <v>2.16</v>
      </c>
    </row>
    <row r="29" spans="2:30" x14ac:dyDescent="0.2">
      <c r="B29" t="s">
        <v>22</v>
      </c>
      <c r="C29" t="s">
        <v>1</v>
      </c>
      <c r="D29" t="s">
        <v>2</v>
      </c>
      <c r="E29" t="s">
        <v>3</v>
      </c>
      <c r="F29" t="s">
        <v>4</v>
      </c>
      <c r="G29" t="s">
        <v>5</v>
      </c>
      <c r="H29" t="s">
        <v>6</v>
      </c>
      <c r="I29" t="s">
        <v>7</v>
      </c>
      <c r="J29" t="s">
        <v>8</v>
      </c>
      <c r="K29" t="s">
        <v>9</v>
      </c>
      <c r="L29" t="s">
        <v>10</v>
      </c>
      <c r="M29" t="s">
        <v>11</v>
      </c>
      <c r="N29" t="s">
        <v>12</v>
      </c>
      <c r="O29" t="s">
        <v>13</v>
      </c>
      <c r="R29" t="s">
        <v>1</v>
      </c>
      <c r="S29" t="s">
        <v>2</v>
      </c>
      <c r="T29" t="s">
        <v>3</v>
      </c>
      <c r="U29" t="s">
        <v>4</v>
      </c>
      <c r="V29" t="s">
        <v>5</v>
      </c>
      <c r="W29" t="s">
        <v>6</v>
      </c>
      <c r="X29" t="s">
        <v>7</v>
      </c>
      <c r="Y29" t="s">
        <v>8</v>
      </c>
      <c r="Z29" t="s">
        <v>9</v>
      </c>
      <c r="AA29" t="s">
        <v>10</v>
      </c>
      <c r="AB29" t="s">
        <v>11</v>
      </c>
      <c r="AC29" t="s">
        <v>12</v>
      </c>
      <c r="AD29" t="s">
        <v>13</v>
      </c>
    </row>
    <row r="30" spans="2:30" x14ac:dyDescent="0.2">
      <c r="B30" t="s">
        <v>14</v>
      </c>
      <c r="C30">
        <v>10247.4</v>
      </c>
      <c r="D30">
        <v>440</v>
      </c>
      <c r="E30">
        <v>3321</v>
      </c>
      <c r="F30">
        <v>949.02</v>
      </c>
      <c r="G30">
        <v>2529744</v>
      </c>
      <c r="H30">
        <v>585.74</v>
      </c>
      <c r="I30">
        <v>6507.4</v>
      </c>
      <c r="J30">
        <v>440</v>
      </c>
      <c r="K30">
        <v>3321</v>
      </c>
      <c r="L30">
        <v>949.02</v>
      </c>
      <c r="M30">
        <v>585.74</v>
      </c>
      <c r="N30">
        <v>1988.67</v>
      </c>
      <c r="O30">
        <v>83.32</v>
      </c>
      <c r="Q30" t="s">
        <v>16</v>
      </c>
      <c r="R30">
        <v>256.19</v>
      </c>
      <c r="S30">
        <v>11</v>
      </c>
      <c r="T30">
        <v>83.03</v>
      </c>
      <c r="U30">
        <v>23.73</v>
      </c>
      <c r="V30">
        <v>63243.6</v>
      </c>
      <c r="W30">
        <v>14.64</v>
      </c>
      <c r="X30">
        <v>162.69</v>
      </c>
      <c r="Y30">
        <v>11</v>
      </c>
      <c r="Z30">
        <v>83.03</v>
      </c>
      <c r="AA30">
        <v>23.73</v>
      </c>
      <c r="AB30">
        <v>14.64</v>
      </c>
      <c r="AC30">
        <v>49.72</v>
      </c>
      <c r="AD30">
        <v>2.08</v>
      </c>
    </row>
    <row r="33" spans="1:30" x14ac:dyDescent="0.2">
      <c r="B33" t="s">
        <v>23</v>
      </c>
      <c r="C33" t="s">
        <v>1</v>
      </c>
      <c r="D33" t="s">
        <v>2</v>
      </c>
      <c r="E33" t="s">
        <v>3</v>
      </c>
      <c r="F33" t="s">
        <v>4</v>
      </c>
      <c r="G33" t="s">
        <v>5</v>
      </c>
      <c r="H33" t="s">
        <v>6</v>
      </c>
      <c r="I33" t="s">
        <v>7</v>
      </c>
      <c r="J33" t="s">
        <v>8</v>
      </c>
      <c r="K33" t="s">
        <v>9</v>
      </c>
      <c r="L33" t="s">
        <v>10</v>
      </c>
      <c r="M33" t="s">
        <v>11</v>
      </c>
      <c r="N33" t="s">
        <v>12</v>
      </c>
      <c r="O33" t="s">
        <v>13</v>
      </c>
      <c r="R33" t="s">
        <v>1</v>
      </c>
      <c r="S33" t="s">
        <v>2</v>
      </c>
      <c r="T33" t="s">
        <v>3</v>
      </c>
      <c r="U33" t="s">
        <v>4</v>
      </c>
      <c r="V33" t="s">
        <v>5</v>
      </c>
      <c r="W33" t="s">
        <v>6</v>
      </c>
      <c r="X33" t="s">
        <v>7</v>
      </c>
      <c r="Y33" t="s">
        <v>8</v>
      </c>
      <c r="Z33" t="s">
        <v>9</v>
      </c>
      <c r="AA33" t="s">
        <v>10</v>
      </c>
      <c r="AB33" t="s">
        <v>11</v>
      </c>
      <c r="AC33" t="s">
        <v>12</v>
      </c>
      <c r="AD33" t="s">
        <v>13</v>
      </c>
    </row>
    <row r="34" spans="1:30" x14ac:dyDescent="0.2">
      <c r="B34" t="s">
        <v>14</v>
      </c>
      <c r="C34">
        <v>13296.7</v>
      </c>
      <c r="D34">
        <v>414</v>
      </c>
      <c r="E34">
        <v>3481</v>
      </c>
      <c r="F34">
        <v>904.1</v>
      </c>
      <c r="G34">
        <v>1903857</v>
      </c>
      <c r="H34">
        <v>589.92999999999995</v>
      </c>
      <c r="I34">
        <v>9844.8799999999992</v>
      </c>
      <c r="J34">
        <v>414</v>
      </c>
      <c r="K34">
        <v>3481</v>
      </c>
      <c r="L34">
        <v>904.1</v>
      </c>
      <c r="M34">
        <v>589.92999999999995</v>
      </c>
      <c r="N34">
        <v>3241.82</v>
      </c>
      <c r="O34">
        <v>94.8</v>
      </c>
      <c r="Q34" t="s">
        <v>16</v>
      </c>
      <c r="R34">
        <v>289.06</v>
      </c>
      <c r="S34">
        <v>9</v>
      </c>
      <c r="T34">
        <v>75.67</v>
      </c>
      <c r="U34">
        <v>19.649999999999999</v>
      </c>
      <c r="V34">
        <v>41388.199999999997</v>
      </c>
      <c r="W34">
        <v>12.82</v>
      </c>
      <c r="X34">
        <v>214.02</v>
      </c>
      <c r="Y34">
        <v>9</v>
      </c>
      <c r="Z34">
        <v>75.67</v>
      </c>
      <c r="AA34">
        <v>19.649999999999999</v>
      </c>
      <c r="AB34">
        <v>12.82</v>
      </c>
      <c r="AC34">
        <v>70.47</v>
      </c>
      <c r="AD34">
        <v>2.06</v>
      </c>
    </row>
    <row r="37" spans="1:30" x14ac:dyDescent="0.2">
      <c r="B37" t="s">
        <v>24</v>
      </c>
      <c r="C37" t="s">
        <v>1</v>
      </c>
      <c r="D37" t="s">
        <v>2</v>
      </c>
      <c r="E37" t="s">
        <v>3</v>
      </c>
      <c r="F37" t="s">
        <v>4</v>
      </c>
      <c r="G37" t="s">
        <v>5</v>
      </c>
      <c r="H37" t="s">
        <v>6</v>
      </c>
      <c r="I37" t="s">
        <v>7</v>
      </c>
      <c r="J37" t="s">
        <v>8</v>
      </c>
      <c r="K37" t="s">
        <v>9</v>
      </c>
      <c r="L37" t="s">
        <v>10</v>
      </c>
      <c r="M37" t="s">
        <v>11</v>
      </c>
      <c r="N37" t="s">
        <v>12</v>
      </c>
      <c r="O37" t="s">
        <v>13</v>
      </c>
      <c r="R37" t="s">
        <v>1</v>
      </c>
      <c r="S37" t="s">
        <v>2</v>
      </c>
      <c r="T37" t="s">
        <v>3</v>
      </c>
      <c r="U37" t="s">
        <v>4</v>
      </c>
      <c r="V37" t="s">
        <v>5</v>
      </c>
      <c r="W37" t="s">
        <v>6</v>
      </c>
      <c r="X37" t="s">
        <v>7</v>
      </c>
      <c r="Y37" t="s">
        <v>8</v>
      </c>
      <c r="Z37" t="s">
        <v>9</v>
      </c>
      <c r="AA37" t="s">
        <v>10</v>
      </c>
      <c r="AB37" t="s">
        <v>11</v>
      </c>
      <c r="AC37" t="s">
        <v>12</v>
      </c>
      <c r="AD37" t="s">
        <v>13</v>
      </c>
    </row>
    <row r="38" spans="1:30" x14ac:dyDescent="0.2">
      <c r="B38" t="s">
        <v>14</v>
      </c>
      <c r="C38">
        <v>12678.37</v>
      </c>
      <c r="D38">
        <v>430</v>
      </c>
      <c r="E38">
        <v>2954</v>
      </c>
      <c r="F38">
        <v>915.19</v>
      </c>
      <c r="G38">
        <v>2509792</v>
      </c>
      <c r="H38">
        <v>517.26</v>
      </c>
      <c r="I38">
        <v>7309.54</v>
      </c>
      <c r="J38">
        <v>430</v>
      </c>
      <c r="K38">
        <v>2954</v>
      </c>
      <c r="L38">
        <v>915.19</v>
      </c>
      <c r="M38">
        <v>517.26</v>
      </c>
      <c r="N38">
        <v>2296.1999999999998</v>
      </c>
      <c r="O38">
        <v>89.84</v>
      </c>
      <c r="Q38" t="s">
        <v>16</v>
      </c>
      <c r="R38">
        <v>294.85000000000002</v>
      </c>
      <c r="S38">
        <v>10</v>
      </c>
      <c r="T38">
        <v>68.7</v>
      </c>
      <c r="U38">
        <v>21.28</v>
      </c>
      <c r="V38">
        <v>58367.26</v>
      </c>
      <c r="W38">
        <v>12.03</v>
      </c>
      <c r="X38">
        <v>169.99</v>
      </c>
      <c r="Y38">
        <v>10</v>
      </c>
      <c r="Z38">
        <v>68.7</v>
      </c>
      <c r="AA38">
        <v>21.28</v>
      </c>
      <c r="AB38">
        <v>12.03</v>
      </c>
      <c r="AC38">
        <v>53.4</v>
      </c>
      <c r="AD38">
        <v>2.09</v>
      </c>
    </row>
    <row r="41" spans="1:30" x14ac:dyDescent="0.2">
      <c r="B41" t="s">
        <v>25</v>
      </c>
      <c r="C41" t="s">
        <v>1</v>
      </c>
      <c r="D41" t="s">
        <v>2</v>
      </c>
      <c r="E41" t="s">
        <v>3</v>
      </c>
      <c r="F41" t="s">
        <v>4</v>
      </c>
      <c r="G41" t="s">
        <v>5</v>
      </c>
      <c r="H41" t="s">
        <v>6</v>
      </c>
      <c r="I41" t="s">
        <v>7</v>
      </c>
      <c r="J41" t="s">
        <v>8</v>
      </c>
      <c r="K41" t="s">
        <v>9</v>
      </c>
      <c r="L41" t="s">
        <v>10</v>
      </c>
      <c r="M41" t="s">
        <v>11</v>
      </c>
      <c r="N41" t="s">
        <v>12</v>
      </c>
      <c r="O41" t="s">
        <v>13</v>
      </c>
      <c r="R41" t="s">
        <v>1</v>
      </c>
      <c r="S41" t="s">
        <v>2</v>
      </c>
      <c r="T41" t="s">
        <v>3</v>
      </c>
      <c r="U41" t="s">
        <v>4</v>
      </c>
      <c r="V41" t="s">
        <v>5</v>
      </c>
      <c r="W41" t="s">
        <v>6</v>
      </c>
      <c r="X41" t="s">
        <v>7</v>
      </c>
      <c r="Y41" t="s">
        <v>8</v>
      </c>
      <c r="Z41" t="s">
        <v>9</v>
      </c>
      <c r="AA41" t="s">
        <v>10</v>
      </c>
      <c r="AB41" t="s">
        <v>11</v>
      </c>
      <c r="AC41" t="s">
        <v>12</v>
      </c>
      <c r="AD41" t="s">
        <v>13</v>
      </c>
    </row>
    <row r="42" spans="1:30" x14ac:dyDescent="0.2">
      <c r="B42" t="s">
        <v>14</v>
      </c>
      <c r="C42">
        <v>15483.47</v>
      </c>
      <c r="D42">
        <v>440</v>
      </c>
      <c r="E42">
        <v>3114</v>
      </c>
      <c r="F42">
        <v>1035.83</v>
      </c>
      <c r="G42">
        <v>4987251</v>
      </c>
      <c r="H42">
        <v>596.1</v>
      </c>
      <c r="I42">
        <v>8731.32</v>
      </c>
      <c r="J42">
        <v>440</v>
      </c>
      <c r="K42">
        <v>3114</v>
      </c>
      <c r="L42">
        <v>1035.83</v>
      </c>
      <c r="M42">
        <v>596.1</v>
      </c>
      <c r="N42">
        <v>2449.75</v>
      </c>
      <c r="O42">
        <v>86.68</v>
      </c>
      <c r="Q42" t="s">
        <v>16</v>
      </c>
      <c r="R42">
        <v>387.09</v>
      </c>
      <c r="S42">
        <v>11</v>
      </c>
      <c r="T42">
        <v>77.849999999999994</v>
      </c>
      <c r="U42">
        <v>25.9</v>
      </c>
      <c r="V42">
        <v>124681.27</v>
      </c>
      <c r="W42">
        <v>14.9</v>
      </c>
      <c r="X42">
        <v>218.28</v>
      </c>
      <c r="Y42">
        <v>11</v>
      </c>
      <c r="Z42">
        <v>77.849999999999994</v>
      </c>
      <c r="AA42">
        <v>25.9</v>
      </c>
      <c r="AB42">
        <v>14.9</v>
      </c>
      <c r="AC42">
        <v>61.24</v>
      </c>
      <c r="AD42">
        <v>2.17</v>
      </c>
    </row>
    <row r="44" spans="1:30" x14ac:dyDescent="0.2">
      <c r="A44" t="s">
        <v>34</v>
      </c>
    </row>
    <row r="46" spans="1:30" x14ac:dyDescent="0.2">
      <c r="B46" t="s">
        <v>15</v>
      </c>
      <c r="C46" t="s">
        <v>1</v>
      </c>
      <c r="D46" t="s">
        <v>2</v>
      </c>
      <c r="E46" t="s">
        <v>3</v>
      </c>
      <c r="F46" t="s">
        <v>4</v>
      </c>
      <c r="G46" t="s">
        <v>5</v>
      </c>
      <c r="H46" t="s">
        <v>6</v>
      </c>
      <c r="I46" t="s">
        <v>7</v>
      </c>
      <c r="J46" t="s">
        <v>8</v>
      </c>
      <c r="K46" t="s">
        <v>9</v>
      </c>
      <c r="L46" t="s">
        <v>10</v>
      </c>
      <c r="M46" t="s">
        <v>11</v>
      </c>
      <c r="N46" t="s">
        <v>12</v>
      </c>
      <c r="O46" t="s">
        <v>13</v>
      </c>
      <c r="R46" t="s">
        <v>1</v>
      </c>
      <c r="S46" t="s">
        <v>2</v>
      </c>
      <c r="T46" t="s">
        <v>3</v>
      </c>
      <c r="U46" t="s">
        <v>4</v>
      </c>
      <c r="V46" t="s">
        <v>5</v>
      </c>
      <c r="W46" t="s">
        <v>6</v>
      </c>
      <c r="X46" t="s">
        <v>7</v>
      </c>
      <c r="Y46" t="s">
        <v>8</v>
      </c>
      <c r="Z46" t="s">
        <v>9</v>
      </c>
      <c r="AA46" t="s">
        <v>10</v>
      </c>
      <c r="AB46" t="s">
        <v>11</v>
      </c>
      <c r="AC46" t="s">
        <v>12</v>
      </c>
      <c r="AD46" t="s">
        <v>13</v>
      </c>
    </row>
    <row r="47" spans="1:30" x14ac:dyDescent="0.2">
      <c r="B47" t="s">
        <v>14</v>
      </c>
      <c r="C47">
        <v>19174.03</v>
      </c>
      <c r="D47">
        <v>248</v>
      </c>
      <c r="E47">
        <v>2314</v>
      </c>
      <c r="F47">
        <v>709.47</v>
      </c>
      <c r="G47">
        <v>5059703</v>
      </c>
      <c r="H47">
        <v>499.44</v>
      </c>
      <c r="I47">
        <v>9423.39</v>
      </c>
      <c r="J47">
        <v>248</v>
      </c>
      <c r="K47">
        <v>2314</v>
      </c>
      <c r="L47">
        <v>709.47</v>
      </c>
      <c r="M47">
        <v>499.44</v>
      </c>
      <c r="N47">
        <v>2048.85</v>
      </c>
      <c r="O47">
        <v>63.34</v>
      </c>
      <c r="Q47" t="s">
        <v>16</v>
      </c>
      <c r="R47">
        <v>618.52</v>
      </c>
      <c r="S47">
        <v>8</v>
      </c>
      <c r="T47">
        <v>74.650000000000006</v>
      </c>
      <c r="U47">
        <v>22.89</v>
      </c>
      <c r="V47">
        <v>163216.23000000001</v>
      </c>
      <c r="W47">
        <v>16.11</v>
      </c>
      <c r="X47">
        <v>303.98</v>
      </c>
      <c r="Y47">
        <v>8</v>
      </c>
      <c r="Z47">
        <v>74.650000000000006</v>
      </c>
      <c r="AA47">
        <v>22.89</v>
      </c>
      <c r="AB47">
        <v>16.11</v>
      </c>
      <c r="AC47">
        <v>66.09</v>
      </c>
      <c r="AD47">
        <v>2.04</v>
      </c>
    </row>
    <row r="50" spans="2:30" x14ac:dyDescent="0.2">
      <c r="B50" t="s">
        <v>17</v>
      </c>
      <c r="C50" t="s">
        <v>1</v>
      </c>
      <c r="D50" t="s">
        <v>2</v>
      </c>
      <c r="E50" t="s">
        <v>3</v>
      </c>
      <c r="F50" t="s">
        <v>4</v>
      </c>
      <c r="G50" t="s">
        <v>5</v>
      </c>
      <c r="H50" t="s">
        <v>6</v>
      </c>
      <c r="I50" t="s">
        <v>7</v>
      </c>
      <c r="J50" t="s">
        <v>8</v>
      </c>
      <c r="K50" t="s">
        <v>9</v>
      </c>
      <c r="L50" t="s">
        <v>10</v>
      </c>
      <c r="M50" t="s">
        <v>11</v>
      </c>
      <c r="N50" t="s">
        <v>12</v>
      </c>
      <c r="O50" t="s">
        <v>13</v>
      </c>
      <c r="R50" t="s">
        <v>1</v>
      </c>
      <c r="S50" t="s">
        <v>2</v>
      </c>
      <c r="T50" t="s">
        <v>3</v>
      </c>
      <c r="U50" t="s">
        <v>4</v>
      </c>
      <c r="V50" t="s">
        <v>5</v>
      </c>
      <c r="W50" t="s">
        <v>6</v>
      </c>
      <c r="X50" t="s">
        <v>7</v>
      </c>
      <c r="Y50" t="s">
        <v>8</v>
      </c>
      <c r="Z50" t="s">
        <v>9</v>
      </c>
      <c r="AA50" t="s">
        <v>10</v>
      </c>
      <c r="AB50" t="s">
        <v>11</v>
      </c>
      <c r="AC50" t="s">
        <v>12</v>
      </c>
      <c r="AD50" t="s">
        <v>13</v>
      </c>
    </row>
    <row r="51" spans="2:30" x14ac:dyDescent="0.2">
      <c r="B51" t="s">
        <v>14</v>
      </c>
      <c r="C51">
        <v>20157.89</v>
      </c>
      <c r="D51">
        <v>171</v>
      </c>
      <c r="E51">
        <v>1498</v>
      </c>
      <c r="F51">
        <v>435.9</v>
      </c>
      <c r="G51">
        <v>6125712</v>
      </c>
      <c r="H51">
        <v>265.42</v>
      </c>
      <c r="I51">
        <v>7958.02</v>
      </c>
      <c r="J51">
        <v>171</v>
      </c>
      <c r="K51">
        <v>1498</v>
      </c>
      <c r="L51">
        <v>435.9</v>
      </c>
      <c r="M51">
        <v>265.42</v>
      </c>
      <c r="N51">
        <v>1351.21</v>
      </c>
      <c r="O51">
        <v>42.37</v>
      </c>
      <c r="Q51" t="s">
        <v>16</v>
      </c>
      <c r="R51">
        <v>1060.94</v>
      </c>
      <c r="S51">
        <v>9</v>
      </c>
      <c r="T51">
        <v>78.84</v>
      </c>
      <c r="U51">
        <v>22.94</v>
      </c>
      <c r="V51">
        <v>322405.89</v>
      </c>
      <c r="W51">
        <v>13.97</v>
      </c>
      <c r="X51">
        <v>418.84</v>
      </c>
      <c r="Y51">
        <v>9</v>
      </c>
      <c r="Z51">
        <v>78.84</v>
      </c>
      <c r="AA51">
        <v>22.94</v>
      </c>
      <c r="AB51">
        <v>13.97</v>
      </c>
      <c r="AC51">
        <v>71.12</v>
      </c>
      <c r="AD51">
        <v>2.23</v>
      </c>
    </row>
    <row r="54" spans="2:30" x14ac:dyDescent="0.2">
      <c r="B54" t="s">
        <v>18</v>
      </c>
      <c r="C54" t="s">
        <v>1</v>
      </c>
      <c r="D54" t="s">
        <v>2</v>
      </c>
      <c r="E54" t="s">
        <v>3</v>
      </c>
      <c r="F54" t="s">
        <v>4</v>
      </c>
      <c r="G54" t="s">
        <v>5</v>
      </c>
      <c r="H54" t="s">
        <v>6</v>
      </c>
      <c r="I54" t="s">
        <v>7</v>
      </c>
      <c r="J54" t="s">
        <v>8</v>
      </c>
      <c r="K54" t="s">
        <v>9</v>
      </c>
      <c r="L54" t="s">
        <v>10</v>
      </c>
      <c r="M54" t="s">
        <v>11</v>
      </c>
      <c r="N54" t="s">
        <v>12</v>
      </c>
      <c r="O54" t="s">
        <v>13</v>
      </c>
      <c r="R54" t="s">
        <v>1</v>
      </c>
      <c r="S54" t="s">
        <v>2</v>
      </c>
      <c r="T54" t="s">
        <v>3</v>
      </c>
      <c r="U54" t="s">
        <v>4</v>
      </c>
      <c r="V54" t="s">
        <v>5</v>
      </c>
      <c r="W54" t="s">
        <v>6</v>
      </c>
      <c r="X54" t="s">
        <v>7</v>
      </c>
      <c r="Y54" t="s">
        <v>8</v>
      </c>
      <c r="Z54" t="s">
        <v>9</v>
      </c>
      <c r="AA54" t="s">
        <v>10</v>
      </c>
      <c r="AB54" t="s">
        <v>11</v>
      </c>
      <c r="AC54" t="s">
        <v>12</v>
      </c>
      <c r="AD54" t="s">
        <v>13</v>
      </c>
    </row>
    <row r="55" spans="2:30" x14ac:dyDescent="0.2">
      <c r="B55" t="s">
        <v>14</v>
      </c>
      <c r="C55">
        <v>19382.73</v>
      </c>
      <c r="D55">
        <v>324</v>
      </c>
      <c r="E55">
        <v>1784</v>
      </c>
      <c r="F55">
        <v>643.02</v>
      </c>
      <c r="G55">
        <v>4631839</v>
      </c>
      <c r="H55">
        <v>310.36</v>
      </c>
      <c r="I55">
        <v>9176.74</v>
      </c>
      <c r="J55">
        <v>324</v>
      </c>
      <c r="K55">
        <v>1784</v>
      </c>
      <c r="L55">
        <v>643.02</v>
      </c>
      <c r="M55">
        <v>310.36</v>
      </c>
      <c r="N55">
        <v>2028.96</v>
      </c>
      <c r="O55">
        <v>72.17</v>
      </c>
      <c r="Q55" t="s">
        <v>16</v>
      </c>
      <c r="R55">
        <v>538.41</v>
      </c>
      <c r="S55">
        <v>9</v>
      </c>
      <c r="T55">
        <v>49.56</v>
      </c>
      <c r="U55">
        <v>17.86</v>
      </c>
      <c r="V55">
        <v>128662.19</v>
      </c>
      <c r="W55">
        <v>8.6199999999999992</v>
      </c>
      <c r="X55">
        <v>254.91</v>
      </c>
      <c r="Y55">
        <v>9</v>
      </c>
      <c r="Z55">
        <v>49.56</v>
      </c>
      <c r="AA55">
        <v>17.86</v>
      </c>
      <c r="AB55">
        <v>8.6199999999999992</v>
      </c>
      <c r="AC55">
        <v>56.36</v>
      </c>
      <c r="AD55">
        <v>2</v>
      </c>
    </row>
    <row r="58" spans="2:30" x14ac:dyDescent="0.2">
      <c r="B58" t="s">
        <v>19</v>
      </c>
      <c r="C58" t="s">
        <v>1</v>
      </c>
      <c r="D58" t="s">
        <v>2</v>
      </c>
      <c r="E58" t="s">
        <v>3</v>
      </c>
      <c r="F58" t="s">
        <v>4</v>
      </c>
      <c r="G58" t="s">
        <v>5</v>
      </c>
      <c r="H58" t="s">
        <v>6</v>
      </c>
      <c r="I58" t="s">
        <v>7</v>
      </c>
      <c r="J58" t="s">
        <v>8</v>
      </c>
      <c r="K58" t="s">
        <v>9</v>
      </c>
      <c r="L58" t="s">
        <v>10</v>
      </c>
      <c r="M58" t="s">
        <v>11</v>
      </c>
      <c r="N58" t="s">
        <v>12</v>
      </c>
      <c r="O58" t="s">
        <v>13</v>
      </c>
      <c r="R58" t="s">
        <v>1</v>
      </c>
      <c r="S58" t="s">
        <v>2</v>
      </c>
      <c r="T58" t="s">
        <v>3</v>
      </c>
      <c r="U58" t="s">
        <v>4</v>
      </c>
      <c r="V58" t="s">
        <v>5</v>
      </c>
      <c r="W58" t="s">
        <v>6</v>
      </c>
      <c r="X58" t="s">
        <v>7</v>
      </c>
      <c r="Y58" t="s">
        <v>8</v>
      </c>
      <c r="Z58" t="s">
        <v>9</v>
      </c>
      <c r="AA58" t="s">
        <v>10</v>
      </c>
      <c r="AB58" t="s">
        <v>11</v>
      </c>
      <c r="AC58" t="s">
        <v>12</v>
      </c>
      <c r="AD58" t="s">
        <v>13</v>
      </c>
    </row>
    <row r="59" spans="2:30" x14ac:dyDescent="0.2">
      <c r="B59" t="s">
        <v>14</v>
      </c>
      <c r="C59">
        <v>20705.400000000001</v>
      </c>
      <c r="D59">
        <v>490</v>
      </c>
      <c r="E59">
        <v>3131</v>
      </c>
      <c r="F59">
        <v>1012.54</v>
      </c>
      <c r="G59">
        <v>5747875</v>
      </c>
      <c r="H59">
        <v>524.30999999999995</v>
      </c>
      <c r="I59">
        <v>10037.27</v>
      </c>
      <c r="J59">
        <v>490</v>
      </c>
      <c r="K59">
        <v>3131</v>
      </c>
      <c r="L59">
        <v>1012.54</v>
      </c>
      <c r="M59">
        <v>524.30999999999995</v>
      </c>
      <c r="N59">
        <v>2461.71</v>
      </c>
      <c r="O59">
        <v>98.65</v>
      </c>
      <c r="Q59" t="s">
        <v>16</v>
      </c>
      <c r="R59">
        <v>422.56</v>
      </c>
      <c r="S59">
        <v>10</v>
      </c>
      <c r="T59">
        <v>63.9</v>
      </c>
      <c r="U59">
        <v>20.66</v>
      </c>
      <c r="V59">
        <v>117303.57</v>
      </c>
      <c r="W59">
        <v>10.7</v>
      </c>
      <c r="X59">
        <v>204.84</v>
      </c>
      <c r="Y59">
        <v>10</v>
      </c>
      <c r="Z59">
        <v>63.9</v>
      </c>
      <c r="AA59">
        <v>20.66</v>
      </c>
      <c r="AB59">
        <v>10.7</v>
      </c>
      <c r="AC59">
        <v>50.24</v>
      </c>
      <c r="AD59">
        <v>2.0099999999999998</v>
      </c>
    </row>
    <row r="62" spans="2:30" x14ac:dyDescent="0.2">
      <c r="B62" t="s">
        <v>20</v>
      </c>
      <c r="C62" t="s">
        <v>1</v>
      </c>
      <c r="D62" t="s">
        <v>2</v>
      </c>
      <c r="E62" t="s">
        <v>3</v>
      </c>
      <c r="F62" t="s">
        <v>4</v>
      </c>
      <c r="G62" t="s">
        <v>5</v>
      </c>
      <c r="H62" t="s">
        <v>6</v>
      </c>
      <c r="I62" t="s">
        <v>7</v>
      </c>
      <c r="J62" t="s">
        <v>8</v>
      </c>
      <c r="K62" t="s">
        <v>9</v>
      </c>
      <c r="L62" t="s">
        <v>10</v>
      </c>
      <c r="M62" t="s">
        <v>11</v>
      </c>
      <c r="N62" t="s">
        <v>12</v>
      </c>
      <c r="O62" t="s">
        <v>13</v>
      </c>
      <c r="R62" t="s">
        <v>1</v>
      </c>
      <c r="S62" t="s">
        <v>2</v>
      </c>
      <c r="T62" t="s">
        <v>3</v>
      </c>
      <c r="U62" t="s">
        <v>4</v>
      </c>
      <c r="V62" t="s">
        <v>5</v>
      </c>
      <c r="W62" t="s">
        <v>6</v>
      </c>
      <c r="X62" t="s">
        <v>7</v>
      </c>
      <c r="Y62" t="s">
        <v>8</v>
      </c>
      <c r="Z62" t="s">
        <v>9</v>
      </c>
      <c r="AA62" t="s">
        <v>10</v>
      </c>
      <c r="AB62" t="s">
        <v>11</v>
      </c>
      <c r="AC62" t="s">
        <v>12</v>
      </c>
      <c r="AD62" t="s">
        <v>13</v>
      </c>
    </row>
    <row r="63" spans="2:30" x14ac:dyDescent="0.2">
      <c r="B63" t="s">
        <v>14</v>
      </c>
      <c r="C63">
        <v>12024.18</v>
      </c>
      <c r="D63">
        <v>416</v>
      </c>
      <c r="E63">
        <v>2417</v>
      </c>
      <c r="F63">
        <v>802.96</v>
      </c>
      <c r="G63">
        <v>2075956</v>
      </c>
      <c r="H63">
        <v>391.17</v>
      </c>
      <c r="I63">
        <v>8212.33</v>
      </c>
      <c r="J63">
        <v>416</v>
      </c>
      <c r="K63">
        <v>2417</v>
      </c>
      <c r="L63">
        <v>802.96</v>
      </c>
      <c r="M63">
        <v>391.17</v>
      </c>
      <c r="N63">
        <v>2468.66</v>
      </c>
      <c r="O63">
        <v>100</v>
      </c>
      <c r="Q63" t="s">
        <v>16</v>
      </c>
      <c r="R63">
        <v>231.23</v>
      </c>
      <c r="S63">
        <v>8</v>
      </c>
      <c r="T63">
        <v>46.48</v>
      </c>
      <c r="U63">
        <v>15.44</v>
      </c>
      <c r="V63">
        <v>39922.230000000003</v>
      </c>
      <c r="W63">
        <v>7.52</v>
      </c>
      <c r="X63">
        <v>157.93</v>
      </c>
      <c r="Y63">
        <v>8</v>
      </c>
      <c r="Z63">
        <v>46.48</v>
      </c>
      <c r="AA63">
        <v>15.44</v>
      </c>
      <c r="AB63">
        <v>7.52</v>
      </c>
      <c r="AC63">
        <v>47.47</v>
      </c>
      <c r="AD63">
        <v>1.92</v>
      </c>
    </row>
    <row r="66" spans="2:30" x14ac:dyDescent="0.2">
      <c r="B66" t="s">
        <v>21</v>
      </c>
      <c r="C66" t="s">
        <v>1</v>
      </c>
      <c r="D66" t="s">
        <v>2</v>
      </c>
      <c r="E66" t="s">
        <v>3</v>
      </c>
      <c r="F66" t="s">
        <v>4</v>
      </c>
      <c r="G66" t="s">
        <v>5</v>
      </c>
      <c r="H66" t="s">
        <v>6</v>
      </c>
      <c r="I66" t="s">
        <v>7</v>
      </c>
      <c r="J66" t="s">
        <v>8</v>
      </c>
      <c r="K66" t="s">
        <v>9</v>
      </c>
      <c r="L66" t="s">
        <v>10</v>
      </c>
      <c r="M66" t="s">
        <v>11</v>
      </c>
      <c r="N66" t="s">
        <v>12</v>
      </c>
      <c r="O66" t="s">
        <v>13</v>
      </c>
      <c r="R66" t="s">
        <v>1</v>
      </c>
      <c r="S66" t="s">
        <v>2</v>
      </c>
      <c r="T66" t="s">
        <v>3</v>
      </c>
      <c r="U66" t="s">
        <v>4</v>
      </c>
      <c r="V66" t="s">
        <v>5</v>
      </c>
      <c r="W66" t="s">
        <v>6</v>
      </c>
      <c r="X66" t="s">
        <v>7</v>
      </c>
      <c r="Y66" t="s">
        <v>8</v>
      </c>
      <c r="Z66" t="s">
        <v>9</v>
      </c>
      <c r="AA66" t="s">
        <v>10</v>
      </c>
      <c r="AB66" t="s">
        <v>11</v>
      </c>
      <c r="AC66" t="s">
        <v>12</v>
      </c>
      <c r="AD66" t="s">
        <v>13</v>
      </c>
    </row>
    <row r="67" spans="2:30" x14ac:dyDescent="0.2">
      <c r="B67" t="s">
        <v>14</v>
      </c>
      <c r="C67">
        <v>15881.56</v>
      </c>
      <c r="D67">
        <v>342</v>
      </c>
      <c r="E67">
        <v>2369</v>
      </c>
      <c r="F67">
        <v>760.19</v>
      </c>
      <c r="G67">
        <v>3648549</v>
      </c>
      <c r="H67">
        <v>436.17</v>
      </c>
      <c r="I67">
        <v>9160.89</v>
      </c>
      <c r="J67">
        <v>342</v>
      </c>
      <c r="K67">
        <v>2369</v>
      </c>
      <c r="L67">
        <v>760.19</v>
      </c>
      <c r="M67">
        <v>436.17</v>
      </c>
      <c r="N67">
        <v>2241.83</v>
      </c>
      <c r="O67">
        <v>74.72</v>
      </c>
      <c r="Q67" t="s">
        <v>16</v>
      </c>
      <c r="R67">
        <v>417.94</v>
      </c>
      <c r="S67">
        <v>9</v>
      </c>
      <c r="T67">
        <v>62.34</v>
      </c>
      <c r="U67">
        <v>20</v>
      </c>
      <c r="V67">
        <v>96014.45</v>
      </c>
      <c r="W67">
        <v>11.48</v>
      </c>
      <c r="X67">
        <v>241.08</v>
      </c>
      <c r="Y67">
        <v>9</v>
      </c>
      <c r="Z67">
        <v>62.34</v>
      </c>
      <c r="AA67">
        <v>20</v>
      </c>
      <c r="AB67">
        <v>11.48</v>
      </c>
      <c r="AC67">
        <v>59</v>
      </c>
      <c r="AD67">
        <v>1.97</v>
      </c>
    </row>
    <row r="70" spans="2:30" x14ac:dyDescent="0.2">
      <c r="B70" t="s">
        <v>22</v>
      </c>
      <c r="C70" t="s">
        <v>1</v>
      </c>
      <c r="D70" t="s">
        <v>2</v>
      </c>
      <c r="E70" t="s">
        <v>3</v>
      </c>
      <c r="F70" t="s">
        <v>4</v>
      </c>
      <c r="G70" t="s">
        <v>5</v>
      </c>
      <c r="H70" t="s">
        <v>6</v>
      </c>
      <c r="I70" t="s">
        <v>7</v>
      </c>
      <c r="J70" t="s">
        <v>8</v>
      </c>
      <c r="K70" t="s">
        <v>9</v>
      </c>
      <c r="L70" t="s">
        <v>10</v>
      </c>
      <c r="M70" t="s">
        <v>11</v>
      </c>
      <c r="N70" t="s">
        <v>12</v>
      </c>
      <c r="O70" t="s">
        <v>13</v>
      </c>
      <c r="R70" t="s">
        <v>1</v>
      </c>
      <c r="S70" t="s">
        <v>2</v>
      </c>
      <c r="T70" t="s">
        <v>3</v>
      </c>
      <c r="U70" t="s">
        <v>4</v>
      </c>
      <c r="V70" t="s">
        <v>5</v>
      </c>
      <c r="W70" t="s">
        <v>6</v>
      </c>
      <c r="X70" t="s">
        <v>7</v>
      </c>
      <c r="Y70" t="s">
        <v>8</v>
      </c>
      <c r="Z70" t="s">
        <v>9</v>
      </c>
      <c r="AA70" t="s">
        <v>10</v>
      </c>
      <c r="AB70" t="s">
        <v>11</v>
      </c>
      <c r="AC70" t="s">
        <v>12</v>
      </c>
      <c r="AD70" t="s">
        <v>13</v>
      </c>
    </row>
    <row r="71" spans="2:30" x14ac:dyDescent="0.2">
      <c r="B71" t="s">
        <v>14</v>
      </c>
      <c r="C71">
        <v>14759.31</v>
      </c>
      <c r="D71">
        <v>423</v>
      </c>
      <c r="E71">
        <v>3950</v>
      </c>
      <c r="F71">
        <v>1096.18</v>
      </c>
      <c r="G71">
        <v>3540520</v>
      </c>
      <c r="H71">
        <v>735.35</v>
      </c>
      <c r="I71">
        <v>8424.64</v>
      </c>
      <c r="J71">
        <v>423</v>
      </c>
      <c r="K71">
        <v>3950</v>
      </c>
      <c r="L71">
        <v>1096.18</v>
      </c>
      <c r="M71">
        <v>735.35</v>
      </c>
      <c r="N71">
        <v>2643.47</v>
      </c>
      <c r="O71">
        <v>98.12</v>
      </c>
      <c r="Q71" t="s">
        <v>16</v>
      </c>
      <c r="R71">
        <v>314.02999999999997</v>
      </c>
      <c r="S71">
        <v>9</v>
      </c>
      <c r="T71">
        <v>84.04</v>
      </c>
      <c r="U71">
        <v>23.32</v>
      </c>
      <c r="V71">
        <v>75330.210000000006</v>
      </c>
      <c r="W71">
        <v>15.65</v>
      </c>
      <c r="X71">
        <v>179.25</v>
      </c>
      <c r="Y71">
        <v>9</v>
      </c>
      <c r="Z71">
        <v>84.04</v>
      </c>
      <c r="AA71">
        <v>23.32</v>
      </c>
      <c r="AB71">
        <v>15.65</v>
      </c>
      <c r="AC71">
        <v>56.24</v>
      </c>
      <c r="AD71">
        <v>2.09</v>
      </c>
    </row>
    <row r="74" spans="2:30" x14ac:dyDescent="0.2">
      <c r="B74" t="s">
        <v>23</v>
      </c>
      <c r="C74" t="s">
        <v>1</v>
      </c>
      <c r="D74" t="s">
        <v>2</v>
      </c>
      <c r="E74" t="s">
        <v>3</v>
      </c>
      <c r="F74" t="s">
        <v>4</v>
      </c>
      <c r="G74" t="s">
        <v>5</v>
      </c>
      <c r="H74" t="s">
        <v>6</v>
      </c>
      <c r="I74" t="s">
        <v>7</v>
      </c>
      <c r="J74" t="s">
        <v>8</v>
      </c>
      <c r="K74" t="s">
        <v>9</v>
      </c>
      <c r="L74" t="s">
        <v>10</v>
      </c>
      <c r="M74" t="s">
        <v>11</v>
      </c>
      <c r="N74" t="s">
        <v>12</v>
      </c>
      <c r="O74" t="s">
        <v>13</v>
      </c>
      <c r="R74" t="s">
        <v>1</v>
      </c>
      <c r="S74" t="s">
        <v>2</v>
      </c>
      <c r="T74" t="s">
        <v>3</v>
      </c>
      <c r="U74" t="s">
        <v>4</v>
      </c>
      <c r="V74" t="s">
        <v>5</v>
      </c>
      <c r="W74" t="s">
        <v>6</v>
      </c>
      <c r="X74" t="s">
        <v>7</v>
      </c>
      <c r="Y74" t="s">
        <v>8</v>
      </c>
      <c r="Z74" t="s">
        <v>9</v>
      </c>
      <c r="AA74" t="s">
        <v>10</v>
      </c>
      <c r="AB74" t="s">
        <v>11</v>
      </c>
      <c r="AC74" t="s">
        <v>12</v>
      </c>
      <c r="AD74" t="s">
        <v>13</v>
      </c>
    </row>
    <row r="75" spans="2:30" x14ac:dyDescent="0.2">
      <c r="B75" t="s">
        <v>14</v>
      </c>
      <c r="C75">
        <v>19505.599999999999</v>
      </c>
      <c r="D75">
        <v>297</v>
      </c>
      <c r="E75">
        <v>3490</v>
      </c>
      <c r="F75">
        <v>904.57</v>
      </c>
      <c r="G75">
        <v>4735979</v>
      </c>
      <c r="H75">
        <v>638.30999999999995</v>
      </c>
      <c r="I75">
        <v>10162.32</v>
      </c>
      <c r="J75">
        <v>297</v>
      </c>
      <c r="K75">
        <v>3490</v>
      </c>
      <c r="L75">
        <v>904.57</v>
      </c>
      <c r="M75">
        <v>638.30999999999995</v>
      </c>
      <c r="N75">
        <v>2888.38</v>
      </c>
      <c r="O75">
        <v>71.569999999999993</v>
      </c>
      <c r="Q75" t="s">
        <v>16</v>
      </c>
      <c r="R75">
        <v>591.08000000000004</v>
      </c>
      <c r="S75">
        <v>9</v>
      </c>
      <c r="T75">
        <v>105.76</v>
      </c>
      <c r="U75">
        <v>27.41</v>
      </c>
      <c r="V75">
        <v>143514.51999999999</v>
      </c>
      <c r="W75">
        <v>19.34</v>
      </c>
      <c r="X75">
        <v>307.95</v>
      </c>
      <c r="Y75">
        <v>9</v>
      </c>
      <c r="Z75">
        <v>105.76</v>
      </c>
      <c r="AA75">
        <v>27.41</v>
      </c>
      <c r="AB75">
        <v>19.34</v>
      </c>
      <c r="AC75">
        <v>87.53</v>
      </c>
      <c r="AD75">
        <v>2.17</v>
      </c>
    </row>
    <row r="78" spans="2:30" x14ac:dyDescent="0.2">
      <c r="B78" t="s">
        <v>24</v>
      </c>
      <c r="C78" t="s">
        <v>1</v>
      </c>
      <c r="D78" t="s">
        <v>2</v>
      </c>
      <c r="E78" t="s">
        <v>3</v>
      </c>
      <c r="F78" t="s">
        <v>4</v>
      </c>
      <c r="G78" t="s">
        <v>5</v>
      </c>
      <c r="H78" t="s">
        <v>6</v>
      </c>
      <c r="I78" t="s">
        <v>7</v>
      </c>
      <c r="J78" t="s">
        <v>8</v>
      </c>
      <c r="K78" t="s">
        <v>9</v>
      </c>
      <c r="L78" t="s">
        <v>10</v>
      </c>
      <c r="M78" t="s">
        <v>11</v>
      </c>
      <c r="N78" t="s">
        <v>12</v>
      </c>
      <c r="O78" t="s">
        <v>13</v>
      </c>
      <c r="R78" t="s">
        <v>1</v>
      </c>
      <c r="S78" t="s">
        <v>2</v>
      </c>
      <c r="T78" t="s">
        <v>3</v>
      </c>
      <c r="U78" t="s">
        <v>4</v>
      </c>
      <c r="V78" t="s">
        <v>5</v>
      </c>
      <c r="W78" t="s">
        <v>6</v>
      </c>
      <c r="X78" t="s">
        <v>7</v>
      </c>
      <c r="Y78" t="s">
        <v>8</v>
      </c>
      <c r="Z78" t="s">
        <v>9</v>
      </c>
      <c r="AA78" t="s">
        <v>10</v>
      </c>
      <c r="AB78" t="s">
        <v>11</v>
      </c>
      <c r="AC78" t="s">
        <v>12</v>
      </c>
      <c r="AD78" t="s">
        <v>13</v>
      </c>
    </row>
    <row r="79" spans="2:30" x14ac:dyDescent="0.2">
      <c r="B79" t="s">
        <v>14</v>
      </c>
      <c r="C79">
        <v>13847.14</v>
      </c>
      <c r="D79">
        <v>330</v>
      </c>
      <c r="E79">
        <v>3199</v>
      </c>
      <c r="F79">
        <v>885.71</v>
      </c>
      <c r="G79">
        <v>3181993</v>
      </c>
      <c r="H79">
        <v>580.77</v>
      </c>
      <c r="I79">
        <v>7108.72</v>
      </c>
      <c r="J79">
        <v>330</v>
      </c>
      <c r="K79">
        <v>3199</v>
      </c>
      <c r="L79">
        <v>885.71</v>
      </c>
      <c r="M79">
        <v>580.77</v>
      </c>
      <c r="N79">
        <v>2252.06</v>
      </c>
      <c r="O79">
        <v>66.569999999999993</v>
      </c>
      <c r="Q79" t="s">
        <v>16</v>
      </c>
      <c r="R79">
        <v>419.61</v>
      </c>
      <c r="S79">
        <v>10</v>
      </c>
      <c r="T79">
        <v>96.94</v>
      </c>
      <c r="U79">
        <v>26.84</v>
      </c>
      <c r="V79">
        <v>96424.03</v>
      </c>
      <c r="W79">
        <v>17.600000000000001</v>
      </c>
      <c r="X79">
        <v>215.42</v>
      </c>
      <c r="Y79">
        <v>10</v>
      </c>
      <c r="Z79">
        <v>96.94</v>
      </c>
      <c r="AA79">
        <v>26.84</v>
      </c>
      <c r="AB79">
        <v>17.600000000000001</v>
      </c>
      <c r="AC79">
        <v>68.239999999999995</v>
      </c>
      <c r="AD79">
        <v>2.02</v>
      </c>
    </row>
    <row r="82" spans="2:30" x14ac:dyDescent="0.2">
      <c r="B82" t="s">
        <v>25</v>
      </c>
      <c r="C82" t="s">
        <v>1</v>
      </c>
      <c r="D82" t="s">
        <v>2</v>
      </c>
      <c r="E82" t="s">
        <v>3</v>
      </c>
      <c r="F82" t="s">
        <v>4</v>
      </c>
      <c r="G82" t="s">
        <v>5</v>
      </c>
      <c r="H82" t="s">
        <v>6</v>
      </c>
      <c r="I82" t="s">
        <v>7</v>
      </c>
      <c r="J82" t="s">
        <v>8</v>
      </c>
      <c r="K82" t="s">
        <v>9</v>
      </c>
      <c r="L82" t="s">
        <v>10</v>
      </c>
      <c r="M82" t="s">
        <v>11</v>
      </c>
      <c r="N82" t="s">
        <v>12</v>
      </c>
      <c r="O82" t="s">
        <v>13</v>
      </c>
      <c r="R82" t="s">
        <v>1</v>
      </c>
      <c r="S82" t="s">
        <v>2</v>
      </c>
      <c r="T82" t="s">
        <v>3</v>
      </c>
      <c r="U82" t="s">
        <v>4</v>
      </c>
      <c r="V82" t="s">
        <v>5</v>
      </c>
      <c r="W82" t="s">
        <v>6</v>
      </c>
      <c r="X82" t="s">
        <v>7</v>
      </c>
      <c r="Y82" t="s">
        <v>8</v>
      </c>
      <c r="Z82" t="s">
        <v>9</v>
      </c>
      <c r="AA82" t="s">
        <v>10</v>
      </c>
      <c r="AB82" t="s">
        <v>11</v>
      </c>
      <c r="AC82" t="s">
        <v>12</v>
      </c>
      <c r="AD82" t="s">
        <v>13</v>
      </c>
    </row>
    <row r="83" spans="2:30" x14ac:dyDescent="0.2">
      <c r="B83" t="s">
        <v>14</v>
      </c>
      <c r="C83">
        <v>12221.68</v>
      </c>
      <c r="D83">
        <v>448</v>
      </c>
      <c r="E83">
        <v>4396</v>
      </c>
      <c r="F83">
        <v>1223.19</v>
      </c>
      <c r="G83">
        <v>2316975</v>
      </c>
      <c r="H83">
        <v>837.68</v>
      </c>
      <c r="I83">
        <v>7954.76</v>
      </c>
      <c r="J83">
        <v>448</v>
      </c>
      <c r="K83">
        <v>4396</v>
      </c>
      <c r="L83">
        <v>1223.19</v>
      </c>
      <c r="M83">
        <v>837.68</v>
      </c>
      <c r="N83">
        <v>2509.4499999999998</v>
      </c>
      <c r="O83">
        <v>111.9</v>
      </c>
      <c r="Q83" t="s">
        <v>16</v>
      </c>
      <c r="R83">
        <v>218.24</v>
      </c>
      <c r="S83">
        <v>8</v>
      </c>
      <c r="T83">
        <v>78.5</v>
      </c>
      <c r="U83">
        <v>21.84</v>
      </c>
      <c r="V83">
        <v>41374.550000000003</v>
      </c>
      <c r="W83">
        <v>14.96</v>
      </c>
      <c r="X83">
        <v>142.05000000000001</v>
      </c>
      <c r="Y83">
        <v>8</v>
      </c>
      <c r="Z83">
        <v>78.5</v>
      </c>
      <c r="AA83">
        <v>21.84</v>
      </c>
      <c r="AB83">
        <v>14.96</v>
      </c>
      <c r="AC83">
        <v>44.81</v>
      </c>
      <c r="AD83">
        <v>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6AA6A-E3CB-2149-9539-05CEA3860769}">
  <dimension ref="A1:S34"/>
  <sheetViews>
    <sheetView workbookViewId="0">
      <selection activeCell="A4" sqref="A4:K35"/>
    </sheetView>
  </sheetViews>
  <sheetFormatPr baseColWidth="10" defaultRowHeight="16" x14ac:dyDescent="0.2"/>
  <cols>
    <col min="8" max="8" width="3.83203125" customWidth="1"/>
    <col min="18" max="18" width="14.5" customWidth="1"/>
    <col min="19" max="19" width="29" customWidth="1"/>
  </cols>
  <sheetData>
    <row r="1" spans="1:19" x14ac:dyDescent="0.2">
      <c r="A1" t="s">
        <v>0</v>
      </c>
    </row>
    <row r="4" spans="1:19" x14ac:dyDescent="0.2">
      <c r="C4" t="s">
        <v>27</v>
      </c>
      <c r="I4" t="s">
        <v>26</v>
      </c>
    </row>
    <row r="5" spans="1:19" ht="17" thickBot="1" x14ac:dyDescent="0.25">
      <c r="A5" t="s">
        <v>33</v>
      </c>
      <c r="C5" t="s">
        <v>1</v>
      </c>
      <c r="D5" t="s">
        <v>7</v>
      </c>
      <c r="E5" t="s">
        <v>10</v>
      </c>
      <c r="F5" t="s">
        <v>12</v>
      </c>
      <c r="G5" t="s">
        <v>13</v>
      </c>
      <c r="I5" t="s">
        <v>10</v>
      </c>
    </row>
    <row r="6" spans="1:19" x14ac:dyDescent="0.2">
      <c r="B6" t="s">
        <v>15</v>
      </c>
      <c r="C6">
        <v>9942.3700000000008</v>
      </c>
      <c r="D6">
        <v>5629.92</v>
      </c>
      <c r="E6">
        <v>1059.3599999999999</v>
      </c>
      <c r="F6">
        <v>1658.98</v>
      </c>
      <c r="G6">
        <v>74.06</v>
      </c>
      <c r="I6">
        <v>30.27</v>
      </c>
      <c r="M6" s="9" t="s">
        <v>28</v>
      </c>
      <c r="N6" s="10" t="str">
        <f t="shared" ref="N6:R7" si="0">C17</f>
        <v>Area (µm2)</v>
      </c>
      <c r="O6" s="10" t="str">
        <f t="shared" si="0"/>
        <v>Perimeter (µm)</v>
      </c>
      <c r="P6" s="10" t="str">
        <f t="shared" si="0"/>
        <v>Mean (ignoring zero values) (RS2)</v>
      </c>
      <c r="Q6" s="10" t="str">
        <f t="shared" si="0"/>
        <v>Skeletal Length (µm)</v>
      </c>
      <c r="R6" s="10" t="str">
        <f t="shared" si="0"/>
        <v>Skeletal Diameter (µm)</v>
      </c>
      <c r="S6" s="11" t="str">
        <f>I17</f>
        <v>Mean (ignoring zero values) (RS2)</v>
      </c>
    </row>
    <row r="7" spans="1:19" x14ac:dyDescent="0.2">
      <c r="B7" t="s">
        <v>17</v>
      </c>
      <c r="C7">
        <v>13611.91</v>
      </c>
      <c r="D7">
        <v>7115.86</v>
      </c>
      <c r="E7">
        <v>1535.44</v>
      </c>
      <c r="F7">
        <v>2152.4899999999998</v>
      </c>
      <c r="G7">
        <v>122.22</v>
      </c>
      <c r="I7">
        <v>24.37</v>
      </c>
      <c r="M7" s="12" t="s">
        <v>33</v>
      </c>
      <c r="N7" s="13">
        <f t="shared" si="0"/>
        <v>13981.237999999998</v>
      </c>
      <c r="O7" s="13">
        <f t="shared" si="0"/>
        <v>7992.9109999999982</v>
      </c>
      <c r="P7" s="13">
        <f t="shared" si="0"/>
        <v>977.14700000000016</v>
      </c>
      <c r="Q7" s="13">
        <f t="shared" si="0"/>
        <v>2304.415</v>
      </c>
      <c r="R7" s="13">
        <f t="shared" si="0"/>
        <v>86.132999999999996</v>
      </c>
      <c r="S7" s="14">
        <f>I18</f>
        <v>23.347999999999999</v>
      </c>
    </row>
    <row r="8" spans="1:19" ht="17" thickBot="1" x14ac:dyDescent="0.25">
      <c r="B8" t="s">
        <v>18</v>
      </c>
      <c r="C8">
        <v>18222.22</v>
      </c>
      <c r="D8">
        <v>9548.93</v>
      </c>
      <c r="E8">
        <v>1083.02</v>
      </c>
      <c r="F8">
        <v>2386.79</v>
      </c>
      <c r="G8">
        <v>96.33</v>
      </c>
      <c r="I8">
        <v>22.56</v>
      </c>
      <c r="M8" s="15" t="s">
        <v>34</v>
      </c>
      <c r="N8" s="16">
        <f>C34</f>
        <v>16765.951999999997</v>
      </c>
      <c r="O8" s="16">
        <f>D34</f>
        <v>8761.9079999999994</v>
      </c>
      <c r="P8" s="16">
        <f>E34</f>
        <v>847.37299999999993</v>
      </c>
      <c r="Q8" s="16">
        <f>F34</f>
        <v>2289.4580000000001</v>
      </c>
      <c r="R8" s="16">
        <f>G34</f>
        <v>79.941000000000003</v>
      </c>
      <c r="S8" s="17">
        <f>I34</f>
        <v>21.919999999999998</v>
      </c>
    </row>
    <row r="9" spans="1:19" x14ac:dyDescent="0.2">
      <c r="B9" t="s">
        <v>19</v>
      </c>
      <c r="C9">
        <v>15925.68</v>
      </c>
      <c r="D9">
        <v>7947.1</v>
      </c>
      <c r="E9">
        <v>732.7</v>
      </c>
      <c r="F9">
        <v>2220.65</v>
      </c>
      <c r="G9">
        <v>67.38</v>
      </c>
      <c r="I9">
        <v>21.55</v>
      </c>
    </row>
    <row r="10" spans="1:19" x14ac:dyDescent="0.2">
      <c r="B10" t="s">
        <v>20</v>
      </c>
      <c r="C10">
        <v>12164.46</v>
      </c>
      <c r="D10">
        <v>7461.03</v>
      </c>
      <c r="E10">
        <v>914.13</v>
      </c>
      <c r="F10">
        <v>2165.6799999999998</v>
      </c>
      <c r="G10">
        <v>79.72</v>
      </c>
      <c r="I10">
        <v>23.44</v>
      </c>
    </row>
    <row r="11" spans="1:19" x14ac:dyDescent="0.2">
      <c r="B11" t="s">
        <v>21</v>
      </c>
      <c r="C11">
        <v>18239.8</v>
      </c>
      <c r="D11">
        <v>9833.1299999999992</v>
      </c>
      <c r="E11">
        <v>642.67999999999995</v>
      </c>
      <c r="F11">
        <v>2483.12</v>
      </c>
      <c r="G11">
        <v>66.98</v>
      </c>
      <c r="I11">
        <v>20.73</v>
      </c>
    </row>
    <row r="12" spans="1:19" x14ac:dyDescent="0.2">
      <c r="B12" t="s">
        <v>22</v>
      </c>
      <c r="C12">
        <v>10247.4</v>
      </c>
      <c r="D12">
        <v>6507.4</v>
      </c>
      <c r="E12">
        <v>949.02</v>
      </c>
      <c r="F12">
        <v>1988.67</v>
      </c>
      <c r="G12">
        <v>83.32</v>
      </c>
      <c r="I12">
        <v>23.73</v>
      </c>
    </row>
    <row r="13" spans="1:19" x14ac:dyDescent="0.2">
      <c r="B13" t="s">
        <v>23</v>
      </c>
      <c r="C13">
        <v>13296.7</v>
      </c>
      <c r="D13">
        <v>9844.8799999999992</v>
      </c>
      <c r="E13">
        <v>904.1</v>
      </c>
      <c r="F13">
        <v>3241.82</v>
      </c>
      <c r="G13">
        <v>94.8</v>
      </c>
      <c r="I13">
        <v>19.649999999999999</v>
      </c>
    </row>
    <row r="14" spans="1:19" x14ac:dyDescent="0.2">
      <c r="B14" t="s">
        <v>24</v>
      </c>
      <c r="C14">
        <v>12678.37</v>
      </c>
      <c r="D14">
        <v>7309.54</v>
      </c>
      <c r="E14">
        <v>915.19</v>
      </c>
      <c r="F14">
        <v>2296.1999999999998</v>
      </c>
      <c r="G14">
        <v>89.84</v>
      </c>
      <c r="I14">
        <v>21.28</v>
      </c>
    </row>
    <row r="15" spans="1:19" x14ac:dyDescent="0.2">
      <c r="B15" t="s">
        <v>25</v>
      </c>
      <c r="C15">
        <v>15483.47</v>
      </c>
      <c r="D15">
        <v>8731.32</v>
      </c>
      <c r="E15">
        <v>1035.83</v>
      </c>
      <c r="F15">
        <v>2449.75</v>
      </c>
      <c r="G15">
        <v>86.68</v>
      </c>
      <c r="I15">
        <v>25.9</v>
      </c>
    </row>
    <row r="16" spans="1:19" ht="17" thickBot="1" x14ac:dyDescent="0.25"/>
    <row r="17" spans="1:9" x14ac:dyDescent="0.2">
      <c r="B17" s="3" t="s">
        <v>28</v>
      </c>
      <c r="C17" s="4" t="str">
        <f>C5</f>
        <v>Area (µm2)</v>
      </c>
      <c r="D17" s="4" t="str">
        <f t="shared" ref="D17:I17" si="1">D5</f>
        <v>Perimeter (µm)</v>
      </c>
      <c r="E17" s="4" t="str">
        <f t="shared" ref="E17" si="2">E5</f>
        <v>Mean (ignoring zero values) (RS2)</v>
      </c>
      <c r="F17" s="4" t="str">
        <f t="shared" si="1"/>
        <v>Skeletal Length (µm)</v>
      </c>
      <c r="G17" s="4" t="str">
        <f t="shared" si="1"/>
        <v>Skeletal Diameter (µm)</v>
      </c>
      <c r="H17" s="4"/>
      <c r="I17" s="5" t="str">
        <f t="shared" si="1"/>
        <v>Mean (ignoring zero values) (RS2)</v>
      </c>
    </row>
    <row r="18" spans="1:9" ht="17" thickBot="1" x14ac:dyDescent="0.25">
      <c r="B18" s="6" t="s">
        <v>29</v>
      </c>
      <c r="C18" s="7">
        <f>AVERAGE(C6:C15)</f>
        <v>13981.237999999998</v>
      </c>
      <c r="D18" s="7">
        <f t="shared" ref="D18:I18" si="3">AVERAGE(D6:D15)</f>
        <v>7992.9109999999982</v>
      </c>
      <c r="E18" s="7">
        <f t="shared" ref="E18" si="4">AVERAGE(E6:E15)</f>
        <v>977.14700000000016</v>
      </c>
      <c r="F18" s="7">
        <f t="shared" si="3"/>
        <v>2304.415</v>
      </c>
      <c r="G18" s="7">
        <f t="shared" si="3"/>
        <v>86.132999999999996</v>
      </c>
      <c r="H18" s="7"/>
      <c r="I18" s="8">
        <f t="shared" si="3"/>
        <v>23.347999999999999</v>
      </c>
    </row>
    <row r="21" spans="1:9" x14ac:dyDescent="0.2">
      <c r="A21" t="s">
        <v>34</v>
      </c>
      <c r="C21" t="s">
        <v>1</v>
      </c>
      <c r="D21" t="s">
        <v>7</v>
      </c>
      <c r="E21" t="s">
        <v>10</v>
      </c>
      <c r="F21" t="s">
        <v>12</v>
      </c>
      <c r="G21" t="s">
        <v>13</v>
      </c>
      <c r="I21" t="s">
        <v>10</v>
      </c>
    </row>
    <row r="22" spans="1:9" x14ac:dyDescent="0.2">
      <c r="B22" t="s">
        <v>15</v>
      </c>
      <c r="C22">
        <v>19174.03</v>
      </c>
      <c r="D22">
        <v>9423.39</v>
      </c>
      <c r="E22">
        <v>709.47</v>
      </c>
      <c r="F22">
        <v>2048.85</v>
      </c>
      <c r="G22">
        <v>63.34</v>
      </c>
      <c r="I22">
        <v>22.89</v>
      </c>
    </row>
    <row r="23" spans="1:9" x14ac:dyDescent="0.2">
      <c r="B23" t="s">
        <v>17</v>
      </c>
      <c r="C23">
        <v>20157.89</v>
      </c>
      <c r="D23">
        <v>7958.02</v>
      </c>
      <c r="E23">
        <v>435.9</v>
      </c>
      <c r="F23">
        <v>1351.21</v>
      </c>
      <c r="G23">
        <v>42.37</v>
      </c>
      <c r="I23">
        <v>22.94</v>
      </c>
    </row>
    <row r="24" spans="1:9" x14ac:dyDescent="0.2">
      <c r="B24" t="s">
        <v>18</v>
      </c>
      <c r="C24">
        <v>19382.73</v>
      </c>
      <c r="D24">
        <v>9176.74</v>
      </c>
      <c r="E24">
        <v>643.02</v>
      </c>
      <c r="F24">
        <v>2028.96</v>
      </c>
      <c r="G24">
        <v>72.17</v>
      </c>
      <c r="I24">
        <v>17.86</v>
      </c>
    </row>
    <row r="25" spans="1:9" x14ac:dyDescent="0.2">
      <c r="B25" t="s">
        <v>19</v>
      </c>
      <c r="C25">
        <v>20705.400000000001</v>
      </c>
      <c r="D25">
        <v>10037.27</v>
      </c>
      <c r="E25">
        <v>1012.54</v>
      </c>
      <c r="F25">
        <v>2461.71</v>
      </c>
      <c r="G25">
        <v>98.65</v>
      </c>
      <c r="I25">
        <v>20.66</v>
      </c>
    </row>
    <row r="26" spans="1:9" x14ac:dyDescent="0.2">
      <c r="B26" t="s">
        <v>20</v>
      </c>
      <c r="C26">
        <v>12024.18</v>
      </c>
      <c r="D26">
        <v>8212.33</v>
      </c>
      <c r="E26">
        <v>802.96</v>
      </c>
      <c r="F26">
        <v>2468.66</v>
      </c>
      <c r="G26">
        <v>100</v>
      </c>
      <c r="I26">
        <v>15.44</v>
      </c>
    </row>
    <row r="27" spans="1:9" x14ac:dyDescent="0.2">
      <c r="B27" t="s">
        <v>21</v>
      </c>
      <c r="C27">
        <v>15881.56</v>
      </c>
      <c r="D27">
        <v>9160.89</v>
      </c>
      <c r="E27">
        <v>760.19</v>
      </c>
      <c r="F27">
        <v>2241.83</v>
      </c>
      <c r="G27">
        <v>74.72</v>
      </c>
      <c r="I27">
        <v>20</v>
      </c>
    </row>
    <row r="28" spans="1:9" x14ac:dyDescent="0.2">
      <c r="B28" t="s">
        <v>22</v>
      </c>
      <c r="C28">
        <v>14759.31</v>
      </c>
      <c r="D28">
        <v>8424.64</v>
      </c>
      <c r="E28">
        <v>1096.18</v>
      </c>
      <c r="F28">
        <v>2643.47</v>
      </c>
      <c r="G28">
        <v>98.12</v>
      </c>
      <c r="I28">
        <v>23.32</v>
      </c>
    </row>
    <row r="29" spans="1:9" x14ac:dyDescent="0.2">
      <c r="B29" t="s">
        <v>23</v>
      </c>
      <c r="C29">
        <v>19505.599999999999</v>
      </c>
      <c r="D29">
        <v>10162.32</v>
      </c>
      <c r="E29">
        <v>904.57</v>
      </c>
      <c r="F29">
        <v>2888.38</v>
      </c>
      <c r="G29">
        <v>71.569999999999993</v>
      </c>
      <c r="I29">
        <v>27.41</v>
      </c>
    </row>
    <row r="30" spans="1:9" x14ac:dyDescent="0.2">
      <c r="B30" t="s">
        <v>24</v>
      </c>
      <c r="C30">
        <v>13847.14</v>
      </c>
      <c r="D30">
        <v>7108.72</v>
      </c>
      <c r="E30">
        <v>885.71</v>
      </c>
      <c r="F30">
        <v>2252.06</v>
      </c>
      <c r="G30">
        <v>66.569999999999993</v>
      </c>
      <c r="I30">
        <v>26.84</v>
      </c>
    </row>
    <row r="31" spans="1:9" x14ac:dyDescent="0.2">
      <c r="B31" t="s">
        <v>25</v>
      </c>
      <c r="C31">
        <v>12221.68</v>
      </c>
      <c r="D31">
        <v>7954.76</v>
      </c>
      <c r="E31">
        <v>1223.19</v>
      </c>
      <c r="F31">
        <v>2509.4499999999998</v>
      </c>
      <c r="G31">
        <v>111.9</v>
      </c>
      <c r="I31">
        <v>21.84</v>
      </c>
    </row>
    <row r="32" spans="1:9" ht="17" thickBot="1" x14ac:dyDescent="0.25"/>
    <row r="33" spans="2:9" x14ac:dyDescent="0.2">
      <c r="B33" s="3" t="s">
        <v>28</v>
      </c>
      <c r="C33" s="4" t="str">
        <f>C21</f>
        <v>Area (µm2)</v>
      </c>
      <c r="D33" s="4" t="str">
        <f t="shared" ref="D33:I33" si="5">D21</f>
        <v>Perimeter (µm)</v>
      </c>
      <c r="E33" s="4" t="str">
        <f t="shared" ref="E33" si="6">E21</f>
        <v>Mean (ignoring zero values) (RS2)</v>
      </c>
      <c r="F33" s="4" t="str">
        <f t="shared" si="5"/>
        <v>Skeletal Length (µm)</v>
      </c>
      <c r="G33" s="4" t="str">
        <f t="shared" si="5"/>
        <v>Skeletal Diameter (µm)</v>
      </c>
      <c r="H33" s="4"/>
      <c r="I33" s="5" t="str">
        <f t="shared" si="5"/>
        <v>Mean (ignoring zero values) (RS2)</v>
      </c>
    </row>
    <row r="34" spans="2:9" ht="17" thickBot="1" x14ac:dyDescent="0.25">
      <c r="B34" s="6" t="s">
        <v>29</v>
      </c>
      <c r="C34" s="7">
        <f>AVERAGE(C22:C31)</f>
        <v>16765.951999999997</v>
      </c>
      <c r="D34" s="7">
        <f t="shared" ref="D34:I34" si="7">AVERAGE(D22:D31)</f>
        <v>8761.9079999999994</v>
      </c>
      <c r="E34" s="7">
        <f t="shared" ref="E34" si="8">AVERAGE(E22:E31)</f>
        <v>847.37299999999993</v>
      </c>
      <c r="F34" s="7">
        <f t="shared" si="7"/>
        <v>2289.4580000000001</v>
      </c>
      <c r="G34" s="7">
        <f t="shared" si="7"/>
        <v>79.941000000000003</v>
      </c>
      <c r="H34" s="7"/>
      <c r="I34" s="8">
        <f t="shared" si="7"/>
        <v>21.919999999999998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09F7-228A-FE46-85FA-8885352B8B08}">
  <dimension ref="C4:I18"/>
  <sheetViews>
    <sheetView workbookViewId="0">
      <selection activeCell="F30" sqref="F30"/>
    </sheetView>
  </sheetViews>
  <sheetFormatPr baseColWidth="10" defaultRowHeight="16" x14ac:dyDescent="0.2"/>
  <cols>
    <col min="6" max="6" width="10.83203125" customWidth="1"/>
  </cols>
  <sheetData>
    <row r="4" spans="3:9" x14ac:dyDescent="0.2">
      <c r="C4" s="1"/>
      <c r="D4" s="1" t="s">
        <v>27</v>
      </c>
      <c r="E4" s="1"/>
      <c r="F4" s="1"/>
      <c r="G4" s="1"/>
      <c r="H4" s="1"/>
      <c r="I4" s="1" t="s">
        <v>26</v>
      </c>
    </row>
    <row r="5" spans="3:9" x14ac:dyDescent="0.2">
      <c r="C5" s="1" t="s">
        <v>35</v>
      </c>
      <c r="D5" s="1" t="s">
        <v>1</v>
      </c>
      <c r="E5" s="1" t="s">
        <v>7</v>
      </c>
      <c r="F5" s="1" t="s">
        <v>10</v>
      </c>
      <c r="G5" s="1" t="s">
        <v>12</v>
      </c>
      <c r="H5" s="1" t="s">
        <v>13</v>
      </c>
      <c r="I5" s="1" t="s">
        <v>10</v>
      </c>
    </row>
    <row r="6" spans="3:9" x14ac:dyDescent="0.2">
      <c r="C6" s="1">
        <v>128745</v>
      </c>
      <c r="D6" s="1">
        <v>6297.3060000000005</v>
      </c>
      <c r="E6" s="1">
        <v>5025.009</v>
      </c>
      <c r="F6" s="1">
        <v>413.976</v>
      </c>
      <c r="G6" s="1">
        <v>1739.9379999999996</v>
      </c>
      <c r="H6" s="1">
        <v>73.095999999999989</v>
      </c>
      <c r="I6" s="1">
        <v>11.001999999999999</v>
      </c>
    </row>
    <row r="7" spans="3:9" x14ac:dyDescent="0.2">
      <c r="C7" s="1">
        <v>128746</v>
      </c>
      <c r="D7" s="1">
        <v>7461.9650000000011</v>
      </c>
      <c r="E7" s="1">
        <v>4708.683</v>
      </c>
      <c r="F7" s="1">
        <v>320.07100000000003</v>
      </c>
      <c r="G7" s="1">
        <v>1578.1529999999998</v>
      </c>
      <c r="H7" s="1">
        <v>73.192999999999998</v>
      </c>
      <c r="I7" s="1">
        <v>8.8349999999999991</v>
      </c>
    </row>
    <row r="9" spans="3:9" x14ac:dyDescent="0.2">
      <c r="C9" s="1"/>
      <c r="D9" s="1" t="s">
        <v>27</v>
      </c>
      <c r="E9" s="1"/>
      <c r="F9" s="1"/>
      <c r="G9" s="1"/>
      <c r="H9" s="1"/>
      <c r="I9" s="1" t="s">
        <v>32</v>
      </c>
    </row>
    <row r="10" spans="3:9" x14ac:dyDescent="0.2">
      <c r="C10" s="1" t="s">
        <v>28</v>
      </c>
      <c r="D10" s="1" t="s">
        <v>1</v>
      </c>
      <c r="E10" s="1" t="s">
        <v>7</v>
      </c>
      <c r="F10" s="1" t="s">
        <v>10</v>
      </c>
      <c r="G10" s="1" t="s">
        <v>12</v>
      </c>
      <c r="H10" s="1" t="s">
        <v>13</v>
      </c>
      <c r="I10" s="1" t="s">
        <v>10</v>
      </c>
    </row>
    <row r="11" spans="3:9" x14ac:dyDescent="0.2">
      <c r="C11" s="1" t="s">
        <v>30</v>
      </c>
      <c r="D11" s="1">
        <v>11215.98</v>
      </c>
      <c r="E11" s="1">
        <v>6596.0830000000005</v>
      </c>
      <c r="F11" s="1">
        <v>575.97399999999993</v>
      </c>
      <c r="G11" s="1">
        <v>2067.4450000000006</v>
      </c>
      <c r="H11" s="1">
        <v>81.221000000000004</v>
      </c>
      <c r="I11" s="1">
        <v>15.591000000000003</v>
      </c>
    </row>
    <row r="12" spans="3:9" x14ac:dyDescent="0.2">
      <c r="C12" s="1" t="s">
        <v>31</v>
      </c>
      <c r="D12" s="1">
        <v>9203.6540000000005</v>
      </c>
      <c r="E12" s="1">
        <v>4902.1540000000005</v>
      </c>
      <c r="F12" s="1">
        <v>300.928</v>
      </c>
      <c r="G12" s="1">
        <v>1433.0140000000001</v>
      </c>
      <c r="H12" s="1">
        <v>41.177</v>
      </c>
      <c r="I12" s="1">
        <v>15.532</v>
      </c>
    </row>
    <row r="13" spans="3:9" x14ac:dyDescent="0.2">
      <c r="C13" s="1">
        <v>425</v>
      </c>
      <c r="D13" s="1">
        <v>15553.230000000001</v>
      </c>
      <c r="E13" s="1">
        <v>8411.2780000000002</v>
      </c>
      <c r="F13" s="1">
        <v>634.66100000000006</v>
      </c>
      <c r="G13" s="1">
        <v>2336.9690000000001</v>
      </c>
      <c r="H13" s="1">
        <v>66.061999999999998</v>
      </c>
      <c r="I13" s="1">
        <v>20.625</v>
      </c>
    </row>
    <row r="14" spans="3:9" x14ac:dyDescent="0.2">
      <c r="C14" s="1"/>
      <c r="D14" s="1"/>
      <c r="E14" s="1"/>
      <c r="F14" s="1"/>
      <c r="G14" s="1"/>
      <c r="H14" s="1"/>
      <c r="I14" s="1"/>
    </row>
    <row r="15" spans="3:9" ht="17" thickBot="1" x14ac:dyDescent="0.25">
      <c r="C15" s="1"/>
      <c r="D15" s="1" t="s">
        <v>27</v>
      </c>
      <c r="E15" s="1"/>
      <c r="F15" s="1"/>
      <c r="G15" s="1"/>
      <c r="H15" s="1"/>
      <c r="I15" s="1" t="s">
        <v>26</v>
      </c>
    </row>
    <row r="16" spans="3:9" x14ac:dyDescent="0.2">
      <c r="C16" s="1" t="s">
        <v>28</v>
      </c>
      <c r="D16" s="1" t="s">
        <v>1</v>
      </c>
      <c r="E16" s="1" t="s">
        <v>7</v>
      </c>
      <c r="F16" s="20" t="s">
        <v>10</v>
      </c>
      <c r="G16" s="1" t="s">
        <v>12</v>
      </c>
      <c r="H16" s="1" t="s">
        <v>13</v>
      </c>
      <c r="I16" s="1" t="s">
        <v>10</v>
      </c>
    </row>
    <row r="17" spans="3:9" x14ac:dyDescent="0.2">
      <c r="C17" s="1" t="s">
        <v>33</v>
      </c>
      <c r="D17" s="1">
        <v>13981.237999999998</v>
      </c>
      <c r="E17" s="1">
        <v>7992.9109999999982</v>
      </c>
      <c r="F17" s="21">
        <v>977.14700000000016</v>
      </c>
      <c r="G17" s="1">
        <v>2304.415</v>
      </c>
      <c r="H17" s="1">
        <v>86.132999999999996</v>
      </c>
      <c r="I17" s="1">
        <v>23.347999999999999</v>
      </c>
    </row>
    <row r="18" spans="3:9" ht="17" thickBot="1" x14ac:dyDescent="0.25">
      <c r="C18" s="1" t="s">
        <v>34</v>
      </c>
      <c r="D18" s="1">
        <v>16765.951999999997</v>
      </c>
      <c r="E18" s="1">
        <v>8761.9079999999994</v>
      </c>
      <c r="F18" s="22">
        <v>847.37299999999993</v>
      </c>
      <c r="G18" s="1">
        <v>2289.4580000000001</v>
      </c>
      <c r="H18" s="1">
        <v>79.941000000000003</v>
      </c>
      <c r="I18" s="1">
        <v>21.919999999999998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7BA84-FDB0-6842-9C32-3B4ECAC055CC}">
  <dimension ref="B1:M93"/>
  <sheetViews>
    <sheetView tabSelected="1" workbookViewId="0">
      <selection activeCell="D5" sqref="D5"/>
    </sheetView>
  </sheetViews>
  <sheetFormatPr baseColWidth="10" defaultRowHeight="16" x14ac:dyDescent="0.2"/>
  <cols>
    <col min="10" max="10" width="14.5" customWidth="1"/>
  </cols>
  <sheetData>
    <row r="1" spans="2:10" x14ac:dyDescent="0.2">
      <c r="B1" s="21" t="s">
        <v>48</v>
      </c>
    </row>
    <row r="2" spans="2:10" x14ac:dyDescent="0.2">
      <c r="B2" s="21" t="s">
        <v>49</v>
      </c>
    </row>
    <row r="3" spans="2:10" x14ac:dyDescent="0.2">
      <c r="B3" s="21" t="s">
        <v>45</v>
      </c>
    </row>
    <row r="4" spans="2:10" ht="17" thickBot="1" x14ac:dyDescent="0.25"/>
    <row r="5" spans="2:10" x14ac:dyDescent="0.2">
      <c r="B5" s="1" t="s">
        <v>38</v>
      </c>
      <c r="C5" s="1"/>
      <c r="D5" s="1"/>
      <c r="E5" s="1"/>
      <c r="F5" s="1"/>
      <c r="G5" s="1"/>
      <c r="H5" s="9" t="s">
        <v>38</v>
      </c>
      <c r="I5" s="10"/>
      <c r="J5" s="11"/>
    </row>
    <row r="6" spans="2:10" x14ac:dyDescent="0.2">
      <c r="B6" s="1" t="s">
        <v>36</v>
      </c>
      <c r="C6" s="1" t="s">
        <v>37</v>
      </c>
      <c r="D6" s="1" t="s">
        <v>1</v>
      </c>
      <c r="E6" s="1" t="s">
        <v>39</v>
      </c>
      <c r="F6" s="1"/>
      <c r="G6" s="1"/>
      <c r="H6" s="12" t="s">
        <v>36</v>
      </c>
      <c r="I6" s="13" t="str">
        <f>D6</f>
        <v>Area (µm2)</v>
      </c>
      <c r="J6" s="14" t="str">
        <f>E6</f>
        <v>Mean intensity</v>
      </c>
    </row>
    <row r="7" spans="2:10" x14ac:dyDescent="0.2">
      <c r="B7">
        <v>128745</v>
      </c>
      <c r="C7" s="24" t="s">
        <v>15</v>
      </c>
      <c r="D7">
        <v>5016.34</v>
      </c>
      <c r="E7">
        <v>11.28</v>
      </c>
      <c r="H7" s="28">
        <v>128745</v>
      </c>
      <c r="I7" s="26">
        <f>D17</f>
        <v>6297.3060000000005</v>
      </c>
      <c r="J7" s="29">
        <f>E17</f>
        <v>11.001999999999999</v>
      </c>
    </row>
    <row r="8" spans="2:10" x14ac:dyDescent="0.2">
      <c r="C8" s="24" t="s">
        <v>17</v>
      </c>
      <c r="D8">
        <v>8511.64</v>
      </c>
      <c r="E8">
        <v>12.71</v>
      </c>
      <c r="H8" s="28">
        <v>128746</v>
      </c>
      <c r="I8" s="26">
        <f>D29</f>
        <v>7461.9650000000011</v>
      </c>
      <c r="J8" s="29">
        <f>E29</f>
        <v>8.8349999999999991</v>
      </c>
    </row>
    <row r="9" spans="2:10" x14ac:dyDescent="0.2">
      <c r="C9" s="24" t="s">
        <v>18</v>
      </c>
      <c r="D9">
        <v>9968.57</v>
      </c>
      <c r="E9">
        <v>9.99</v>
      </c>
      <c r="H9" s="12" t="s">
        <v>28</v>
      </c>
      <c r="I9" s="13">
        <f>AVERAGE(I7:I8)</f>
        <v>6879.6355000000003</v>
      </c>
      <c r="J9" s="14">
        <f t="shared" ref="J9" si="0">AVERAGE(J7:J8)</f>
        <v>9.9184999999999981</v>
      </c>
    </row>
    <row r="10" spans="2:10" x14ac:dyDescent="0.2">
      <c r="C10" s="24" t="s">
        <v>19</v>
      </c>
      <c r="D10">
        <v>7155.19</v>
      </c>
      <c r="E10">
        <v>10.92</v>
      </c>
      <c r="H10" s="12" t="s">
        <v>42</v>
      </c>
      <c r="I10" s="13">
        <f>STDEV(I7:I8)</f>
        <v>823.53827666994368</v>
      </c>
      <c r="J10" s="14">
        <f t="shared" ref="J10" si="1">STDEV(J7:J8)</f>
        <v>1.5323003948312615</v>
      </c>
    </row>
    <row r="11" spans="2:10" x14ac:dyDescent="0.2">
      <c r="C11" s="24" t="s">
        <v>20</v>
      </c>
      <c r="D11">
        <v>5123.3599999999997</v>
      </c>
      <c r="E11">
        <v>9.8699999999999992</v>
      </c>
      <c r="H11" s="12" t="s">
        <v>43</v>
      </c>
      <c r="I11" s="13">
        <f>I10/SQRT(2)</f>
        <v>582.32950000000028</v>
      </c>
      <c r="J11" s="14">
        <f t="shared" ref="J11" si="2">J10/SQRT(2)</f>
        <v>1.083500000000009</v>
      </c>
    </row>
    <row r="12" spans="2:10" x14ac:dyDescent="0.2">
      <c r="C12" s="24" t="s">
        <v>21</v>
      </c>
      <c r="D12">
        <v>6871.01</v>
      </c>
      <c r="E12">
        <v>11.8</v>
      </c>
      <c r="H12" s="28"/>
      <c r="I12" s="26"/>
      <c r="J12" s="29"/>
    </row>
    <row r="13" spans="2:10" x14ac:dyDescent="0.2">
      <c r="C13" s="24" t="s">
        <v>22</v>
      </c>
      <c r="D13" s="24">
        <v>2998.29</v>
      </c>
      <c r="E13" s="24">
        <v>10.68</v>
      </c>
      <c r="H13" s="12" t="s">
        <v>40</v>
      </c>
      <c r="I13" s="13"/>
      <c r="J13" s="14"/>
    </row>
    <row r="14" spans="2:10" x14ac:dyDescent="0.2">
      <c r="C14" s="24" t="s">
        <v>23</v>
      </c>
      <c r="D14" s="24">
        <v>8188.69</v>
      </c>
      <c r="E14" s="24">
        <v>11.32</v>
      </c>
      <c r="H14" s="12" t="s">
        <v>36</v>
      </c>
      <c r="I14" s="13" t="s">
        <v>1</v>
      </c>
      <c r="J14" s="14" t="s">
        <v>39</v>
      </c>
    </row>
    <row r="15" spans="2:10" x14ac:dyDescent="0.2">
      <c r="C15" s="24" t="s">
        <v>24</v>
      </c>
      <c r="D15" s="24">
        <v>3183.72</v>
      </c>
      <c r="E15" s="24">
        <v>10.52</v>
      </c>
      <c r="H15" s="28" t="s">
        <v>30</v>
      </c>
      <c r="I15" s="26">
        <f>D43</f>
        <v>11215.98</v>
      </c>
      <c r="J15" s="29">
        <f>E43</f>
        <v>15.591000000000003</v>
      </c>
    </row>
    <row r="16" spans="2:10" x14ac:dyDescent="0.2">
      <c r="C16" s="24" t="s">
        <v>25</v>
      </c>
      <c r="D16">
        <v>5956.25</v>
      </c>
      <c r="E16">
        <v>10.93</v>
      </c>
      <c r="H16" s="28" t="s">
        <v>31</v>
      </c>
      <c r="I16" s="26">
        <f>D55</f>
        <v>9203.6540000000005</v>
      </c>
      <c r="J16" s="29">
        <f>E55</f>
        <v>15.532</v>
      </c>
    </row>
    <row r="17" spans="2:13" s="1" customFormat="1" x14ac:dyDescent="0.2">
      <c r="C17" s="1" t="s">
        <v>28</v>
      </c>
      <c r="D17" s="1">
        <f>AVERAGE(D7:D16)</f>
        <v>6297.3060000000005</v>
      </c>
      <c r="E17" s="1">
        <f>AVERAGE(E7:E16)</f>
        <v>11.001999999999999</v>
      </c>
      <c r="H17" s="28" t="s">
        <v>44</v>
      </c>
      <c r="I17" s="26">
        <f>D67</f>
        <v>15553.230000000001</v>
      </c>
      <c r="J17" s="29">
        <f>E67</f>
        <v>20.625</v>
      </c>
    </row>
    <row r="18" spans="2:13" x14ac:dyDescent="0.2">
      <c r="H18" s="12" t="s">
        <v>28</v>
      </c>
      <c r="I18" s="13">
        <f>AVERAGE(I15:I17)</f>
        <v>11990.954666666667</v>
      </c>
      <c r="J18" s="14">
        <f t="shared" ref="J18" si="3">AVERAGE(J15:J17)</f>
        <v>17.249333333333336</v>
      </c>
    </row>
    <row r="19" spans="2:13" x14ac:dyDescent="0.2">
      <c r="B19">
        <v>128746</v>
      </c>
      <c r="C19" s="24" t="s">
        <v>15</v>
      </c>
      <c r="D19" s="24">
        <v>3231.46</v>
      </c>
      <c r="E19" s="24">
        <v>8.19</v>
      </c>
      <c r="H19" s="12" t="s">
        <v>42</v>
      </c>
      <c r="I19" s="13">
        <f>STDEV(I15:I17)</f>
        <v>3244.9527185192269</v>
      </c>
      <c r="J19" s="14">
        <f t="shared" ref="J19" si="4">STDEV(J15:J17)</f>
        <v>2.9235619256881371</v>
      </c>
    </row>
    <row r="20" spans="2:13" x14ac:dyDescent="0.2">
      <c r="C20" s="24" t="s">
        <v>17</v>
      </c>
      <c r="D20" s="24">
        <v>4328.2</v>
      </c>
      <c r="E20" s="24">
        <v>8.64</v>
      </c>
      <c r="H20" s="12" t="s">
        <v>43</v>
      </c>
      <c r="I20" s="13">
        <f>I19/SQRT(3)</f>
        <v>1873.4743255446838</v>
      </c>
      <c r="J20" s="14">
        <f t="shared" ref="J20" si="5">J19/SQRT(3)</f>
        <v>1.6879192647885868</v>
      </c>
    </row>
    <row r="21" spans="2:13" x14ac:dyDescent="0.2">
      <c r="C21" s="24" t="s">
        <v>18</v>
      </c>
      <c r="D21" s="24">
        <v>10251.19</v>
      </c>
      <c r="E21" s="24">
        <v>10.45</v>
      </c>
      <c r="H21" s="28"/>
      <c r="I21" s="26"/>
      <c r="J21" s="29"/>
    </row>
    <row r="22" spans="2:13" x14ac:dyDescent="0.2">
      <c r="C22" s="24" t="s">
        <v>19</v>
      </c>
      <c r="D22" s="24">
        <v>6198.9</v>
      </c>
      <c r="E22" s="24">
        <v>8.59</v>
      </c>
      <c r="H22" s="12" t="s">
        <v>41</v>
      </c>
      <c r="I22" s="13"/>
      <c r="J22" s="14"/>
    </row>
    <row r="23" spans="2:13" x14ac:dyDescent="0.2">
      <c r="C23" s="24" t="s">
        <v>20</v>
      </c>
      <c r="D23" s="24">
        <v>11909.41</v>
      </c>
      <c r="E23" s="24">
        <v>9.9600000000000009</v>
      </c>
      <c r="H23" s="12" t="s">
        <v>36</v>
      </c>
      <c r="I23" s="13" t="s">
        <v>1</v>
      </c>
      <c r="J23" s="14" t="s">
        <v>39</v>
      </c>
    </row>
    <row r="24" spans="2:13" x14ac:dyDescent="0.2">
      <c r="C24" s="24" t="s">
        <v>21</v>
      </c>
      <c r="D24" s="24">
        <v>10458.17</v>
      </c>
      <c r="E24" s="24">
        <v>8.82</v>
      </c>
      <c r="H24" s="28" t="s">
        <v>33</v>
      </c>
      <c r="I24" s="26">
        <f>D81</f>
        <v>13981.237999999998</v>
      </c>
      <c r="J24" s="29">
        <f>E81</f>
        <v>23.347999999999999</v>
      </c>
    </row>
    <row r="25" spans="2:13" x14ac:dyDescent="0.2">
      <c r="C25" s="24" t="s">
        <v>22</v>
      </c>
      <c r="D25" s="24">
        <v>6454.65</v>
      </c>
      <c r="E25" s="24">
        <v>7.84</v>
      </c>
      <c r="H25" s="28" t="s">
        <v>34</v>
      </c>
      <c r="I25" s="26">
        <f>D93</f>
        <v>16765.951999999997</v>
      </c>
      <c r="J25" s="29">
        <f>E93</f>
        <v>21.919999999999998</v>
      </c>
    </row>
    <row r="26" spans="2:13" x14ac:dyDescent="0.2">
      <c r="C26" s="24" t="s">
        <v>23</v>
      </c>
      <c r="D26" s="24">
        <v>4105.72</v>
      </c>
      <c r="E26" s="24">
        <v>8.75</v>
      </c>
      <c r="H26" s="12" t="s">
        <v>28</v>
      </c>
      <c r="I26" s="13">
        <f>AVERAGE(I24:I25)</f>
        <v>15373.594999999998</v>
      </c>
      <c r="J26" s="14">
        <f t="shared" ref="J26" si="6">AVERAGE(J24:J25)</f>
        <v>22.634</v>
      </c>
      <c r="L26" s="21"/>
      <c r="M26" s="30"/>
    </row>
    <row r="27" spans="2:13" x14ac:dyDescent="0.2">
      <c r="C27" s="24" t="s">
        <v>24</v>
      </c>
      <c r="D27" s="24">
        <v>6907.03</v>
      </c>
      <c r="E27" s="24">
        <v>8.5399999999999991</v>
      </c>
      <c r="H27" s="12" t="s">
        <v>42</v>
      </c>
      <c r="I27" s="13">
        <f>STDEV(I24:I25)</f>
        <v>1969.0901530651154</v>
      </c>
      <c r="J27" s="14">
        <f t="shared" ref="J27" si="7">STDEV(J24:J25)</f>
        <v>1.0097484835343904</v>
      </c>
    </row>
    <row r="28" spans="2:13" ht="17" thickBot="1" x14ac:dyDescent="0.25">
      <c r="C28" s="24" t="s">
        <v>25</v>
      </c>
      <c r="D28" s="24">
        <v>10774.92</v>
      </c>
      <c r="E28" s="24">
        <v>8.57</v>
      </c>
      <c r="H28" s="15" t="s">
        <v>43</v>
      </c>
      <c r="I28" s="16">
        <f>I27/SQRT(2)</f>
        <v>1392.3569999999997</v>
      </c>
      <c r="J28" s="17">
        <f t="shared" ref="J28" si="8">J27/SQRT(2)</f>
        <v>0.7140000000000003</v>
      </c>
    </row>
    <row r="29" spans="2:13" s="1" customFormat="1" x14ac:dyDescent="0.2">
      <c r="C29" s="1" t="s">
        <v>28</v>
      </c>
      <c r="D29" s="1">
        <f>AVERAGE(D19:D28)</f>
        <v>7461.9650000000011</v>
      </c>
      <c r="E29" s="1">
        <f>AVERAGE(E19:E28)</f>
        <v>8.8349999999999991</v>
      </c>
    </row>
    <row r="31" spans="2:13" x14ac:dyDescent="0.2">
      <c r="B31" s="1" t="s">
        <v>46</v>
      </c>
      <c r="C31" s="1"/>
      <c r="D31" s="1"/>
      <c r="E31" s="1"/>
    </row>
    <row r="32" spans="2:13" x14ac:dyDescent="0.2">
      <c r="B32" s="1" t="s">
        <v>36</v>
      </c>
      <c r="C32" s="1" t="s">
        <v>37</v>
      </c>
      <c r="D32" s="1" t="s">
        <v>1</v>
      </c>
      <c r="E32" s="1" t="s">
        <v>39</v>
      </c>
    </row>
    <row r="33" spans="2:5" x14ac:dyDescent="0.2">
      <c r="B33" t="s">
        <v>30</v>
      </c>
      <c r="C33" t="s">
        <v>15</v>
      </c>
      <c r="D33">
        <v>13387.7</v>
      </c>
      <c r="E33">
        <v>16.02</v>
      </c>
    </row>
    <row r="34" spans="2:5" x14ac:dyDescent="0.2">
      <c r="C34" t="s">
        <v>17</v>
      </c>
      <c r="D34">
        <v>9883.43</v>
      </c>
      <c r="E34">
        <v>17.25</v>
      </c>
    </row>
    <row r="35" spans="2:5" x14ac:dyDescent="0.2">
      <c r="C35" t="s">
        <v>18</v>
      </c>
      <c r="D35">
        <v>8397.9</v>
      </c>
      <c r="E35">
        <v>13.1</v>
      </c>
    </row>
    <row r="36" spans="2:5" x14ac:dyDescent="0.2">
      <c r="C36" t="s">
        <v>19</v>
      </c>
      <c r="D36">
        <v>16790.8</v>
      </c>
      <c r="E36">
        <v>17.079999999999998</v>
      </c>
    </row>
    <row r="37" spans="2:5" x14ac:dyDescent="0.2">
      <c r="C37" t="s">
        <v>20</v>
      </c>
      <c r="D37">
        <v>10071.450000000001</v>
      </c>
      <c r="E37">
        <v>9.06</v>
      </c>
    </row>
    <row r="38" spans="2:5" x14ac:dyDescent="0.2">
      <c r="C38" t="s">
        <v>21</v>
      </c>
      <c r="D38">
        <v>8692.77</v>
      </c>
      <c r="E38">
        <v>12.87</v>
      </c>
    </row>
    <row r="39" spans="2:5" x14ac:dyDescent="0.2">
      <c r="C39" t="s">
        <v>22</v>
      </c>
      <c r="D39">
        <v>12425.21</v>
      </c>
      <c r="E39">
        <v>18.989999999999998</v>
      </c>
    </row>
    <row r="40" spans="2:5" x14ac:dyDescent="0.2">
      <c r="C40" t="s">
        <v>23</v>
      </c>
      <c r="D40">
        <v>14462.9</v>
      </c>
      <c r="E40">
        <v>18.32</v>
      </c>
    </row>
    <row r="41" spans="2:5" x14ac:dyDescent="0.2">
      <c r="C41" t="s">
        <v>24</v>
      </c>
      <c r="D41">
        <v>10542.44</v>
      </c>
      <c r="E41">
        <v>14.55</v>
      </c>
    </row>
    <row r="42" spans="2:5" x14ac:dyDescent="0.2">
      <c r="C42" s="26" t="s">
        <v>25</v>
      </c>
      <c r="D42" s="26">
        <v>7505.2</v>
      </c>
      <c r="E42" s="26">
        <v>18.670000000000002</v>
      </c>
    </row>
    <row r="43" spans="2:5" s="1" customFormat="1" x14ac:dyDescent="0.2">
      <c r="C43" s="13" t="s">
        <v>28</v>
      </c>
      <c r="D43" s="13">
        <f>AVERAGE(D33:D42)</f>
        <v>11215.98</v>
      </c>
      <c r="E43" s="13">
        <f>AVERAGE(E33:E42)</f>
        <v>15.591000000000003</v>
      </c>
    </row>
    <row r="44" spans="2:5" x14ac:dyDescent="0.2">
      <c r="C44" s="26"/>
      <c r="D44" s="26"/>
      <c r="E44" s="26"/>
    </row>
    <row r="45" spans="2:5" x14ac:dyDescent="0.2">
      <c r="B45" t="s">
        <v>31</v>
      </c>
      <c r="C45" s="26" t="s">
        <v>15</v>
      </c>
      <c r="D45" s="26">
        <v>9712.99</v>
      </c>
      <c r="E45" s="26">
        <v>12.19</v>
      </c>
    </row>
    <row r="46" spans="2:5" x14ac:dyDescent="0.2">
      <c r="C46" s="26" t="s">
        <v>17</v>
      </c>
      <c r="D46" s="26">
        <v>15214.28</v>
      </c>
      <c r="E46" s="26">
        <v>15.85</v>
      </c>
    </row>
    <row r="47" spans="2:5" x14ac:dyDescent="0.2">
      <c r="C47" s="27" t="s">
        <v>18</v>
      </c>
      <c r="D47" s="26">
        <v>5206.7700000000004</v>
      </c>
      <c r="E47" s="26">
        <v>12.11</v>
      </c>
    </row>
    <row r="48" spans="2:5" x14ac:dyDescent="0.2">
      <c r="C48" s="26" t="s">
        <v>19</v>
      </c>
      <c r="D48" s="26">
        <v>9325.75</v>
      </c>
      <c r="E48" s="26">
        <v>13.17</v>
      </c>
    </row>
    <row r="49" spans="2:9" x14ac:dyDescent="0.2">
      <c r="C49" s="26" t="s">
        <v>20</v>
      </c>
      <c r="D49" s="26">
        <v>5903</v>
      </c>
      <c r="E49" s="26">
        <v>12.13</v>
      </c>
    </row>
    <row r="50" spans="2:9" x14ac:dyDescent="0.2">
      <c r="C50" s="26" t="s">
        <v>21</v>
      </c>
      <c r="D50" s="26">
        <v>10337.36</v>
      </c>
      <c r="E50" s="26">
        <v>15.36</v>
      </c>
    </row>
    <row r="51" spans="2:9" x14ac:dyDescent="0.2">
      <c r="C51" s="26" t="s">
        <v>22</v>
      </c>
      <c r="D51" s="26">
        <v>8577.2999999999993</v>
      </c>
      <c r="E51" s="26">
        <v>15.88</v>
      </c>
      <c r="I51" s="31"/>
    </row>
    <row r="52" spans="2:9" x14ac:dyDescent="0.2">
      <c r="C52" s="26" t="s">
        <v>23</v>
      </c>
      <c r="D52" s="26">
        <v>10338.74</v>
      </c>
      <c r="E52" s="26">
        <v>18.07</v>
      </c>
    </row>
    <row r="53" spans="2:9" x14ac:dyDescent="0.2">
      <c r="C53" s="26" t="s">
        <v>24</v>
      </c>
      <c r="D53" s="26">
        <v>8832.8799999999992</v>
      </c>
      <c r="E53" s="26">
        <v>25.51</v>
      </c>
    </row>
    <row r="54" spans="2:9" x14ac:dyDescent="0.2">
      <c r="C54" s="26" t="s">
        <v>25</v>
      </c>
      <c r="D54" s="26">
        <v>8587.4699999999993</v>
      </c>
      <c r="E54" s="26">
        <v>15.05</v>
      </c>
    </row>
    <row r="55" spans="2:9" s="1" customFormat="1" x14ac:dyDescent="0.2">
      <c r="C55" s="13" t="s">
        <v>28</v>
      </c>
      <c r="D55" s="13">
        <f>AVERAGE(D45:D54)</f>
        <v>9203.6540000000005</v>
      </c>
      <c r="E55" s="13">
        <f>AVERAGE(E45:E54)</f>
        <v>15.532</v>
      </c>
    </row>
    <row r="56" spans="2:9" x14ac:dyDescent="0.2">
      <c r="C56" s="26"/>
      <c r="D56" s="26"/>
      <c r="E56" s="26"/>
    </row>
    <row r="57" spans="2:9" x14ac:dyDescent="0.2">
      <c r="B57">
        <v>425</v>
      </c>
      <c r="C57" s="26" t="s">
        <v>15</v>
      </c>
      <c r="D57" s="26">
        <v>13552.45</v>
      </c>
      <c r="E57" s="26">
        <v>19.510000000000002</v>
      </c>
    </row>
    <row r="58" spans="2:9" x14ac:dyDescent="0.2">
      <c r="C58" s="26" t="s">
        <v>17</v>
      </c>
      <c r="D58" s="26">
        <v>17678.5</v>
      </c>
      <c r="E58" s="26">
        <v>22.41</v>
      </c>
    </row>
    <row r="59" spans="2:9" x14ac:dyDescent="0.2">
      <c r="C59" s="26" t="s">
        <v>18</v>
      </c>
      <c r="D59" s="26">
        <v>12820.03</v>
      </c>
      <c r="E59" s="26">
        <v>19.84</v>
      </c>
    </row>
    <row r="60" spans="2:9" x14ac:dyDescent="0.2">
      <c r="C60" s="26" t="s">
        <v>19</v>
      </c>
      <c r="D60" s="26">
        <v>16800.11</v>
      </c>
      <c r="E60" s="26">
        <v>18.059999999999999</v>
      </c>
    </row>
    <row r="61" spans="2:9" x14ac:dyDescent="0.2">
      <c r="C61" s="26" t="s">
        <v>20</v>
      </c>
      <c r="D61" s="26">
        <v>8621.08</v>
      </c>
      <c r="E61" s="26">
        <v>20.92</v>
      </c>
    </row>
    <row r="62" spans="2:9" x14ac:dyDescent="0.2">
      <c r="C62" s="26" t="s">
        <v>21</v>
      </c>
      <c r="D62" s="26">
        <v>19408.75</v>
      </c>
      <c r="E62" s="26">
        <v>14.48</v>
      </c>
    </row>
    <row r="63" spans="2:9" x14ac:dyDescent="0.2">
      <c r="C63" s="26" t="s">
        <v>22</v>
      </c>
      <c r="D63" s="26">
        <v>22930.42</v>
      </c>
      <c r="E63" s="26">
        <v>20.37</v>
      </c>
    </row>
    <row r="64" spans="2:9" x14ac:dyDescent="0.2">
      <c r="C64" s="26" t="s">
        <v>23</v>
      </c>
      <c r="D64" s="26">
        <v>15766.1</v>
      </c>
      <c r="E64" s="26">
        <v>19.809999999999999</v>
      </c>
    </row>
    <row r="65" spans="2:5" x14ac:dyDescent="0.2">
      <c r="C65" s="26" t="s">
        <v>24</v>
      </c>
      <c r="D65" s="26">
        <v>19805.98</v>
      </c>
      <c r="E65" s="26">
        <v>22.82</v>
      </c>
    </row>
    <row r="66" spans="2:5" x14ac:dyDescent="0.2">
      <c r="C66" s="26" t="s">
        <v>25</v>
      </c>
      <c r="D66" s="26">
        <v>8148.88</v>
      </c>
      <c r="E66" s="26">
        <v>28.03</v>
      </c>
    </row>
    <row r="67" spans="2:5" x14ac:dyDescent="0.2">
      <c r="C67" s="13" t="s">
        <v>28</v>
      </c>
      <c r="D67" s="13">
        <f>AVERAGE(D57:D66)</f>
        <v>15553.230000000001</v>
      </c>
      <c r="E67" s="13">
        <f>AVERAGE(E57:E66)</f>
        <v>20.625</v>
      </c>
    </row>
    <row r="69" spans="2:5" x14ac:dyDescent="0.2">
      <c r="B69" s="1" t="s">
        <v>47</v>
      </c>
      <c r="C69" s="1"/>
      <c r="D69" s="1"/>
      <c r="E69" s="1"/>
    </row>
    <row r="70" spans="2:5" x14ac:dyDescent="0.2">
      <c r="B70" s="1" t="s">
        <v>36</v>
      </c>
      <c r="C70" s="1" t="s">
        <v>37</v>
      </c>
      <c r="D70" s="1" t="s">
        <v>1</v>
      </c>
      <c r="E70" s="1" t="s">
        <v>39</v>
      </c>
    </row>
    <row r="71" spans="2:5" x14ac:dyDescent="0.2">
      <c r="B71" t="s">
        <v>33</v>
      </c>
      <c r="C71" t="s">
        <v>15</v>
      </c>
      <c r="D71">
        <v>9942.3700000000008</v>
      </c>
      <c r="E71">
        <v>30.27</v>
      </c>
    </row>
    <row r="72" spans="2:5" x14ac:dyDescent="0.2">
      <c r="C72" t="s">
        <v>17</v>
      </c>
      <c r="D72">
        <v>13611.91</v>
      </c>
      <c r="E72">
        <v>24.37</v>
      </c>
    </row>
    <row r="73" spans="2:5" x14ac:dyDescent="0.2">
      <c r="C73" t="s">
        <v>18</v>
      </c>
      <c r="D73">
        <v>18222.22</v>
      </c>
      <c r="E73">
        <v>22.56</v>
      </c>
    </row>
    <row r="74" spans="2:5" x14ac:dyDescent="0.2">
      <c r="C74" t="s">
        <v>19</v>
      </c>
      <c r="D74">
        <v>15925.68</v>
      </c>
      <c r="E74">
        <v>21.55</v>
      </c>
    </row>
    <row r="75" spans="2:5" x14ac:dyDescent="0.2">
      <c r="C75" t="s">
        <v>20</v>
      </c>
      <c r="D75">
        <v>12164.46</v>
      </c>
      <c r="E75">
        <v>23.44</v>
      </c>
    </row>
    <row r="76" spans="2:5" x14ac:dyDescent="0.2">
      <c r="C76" t="s">
        <v>21</v>
      </c>
      <c r="D76">
        <v>18239.8</v>
      </c>
      <c r="E76">
        <v>20.73</v>
      </c>
    </row>
    <row r="77" spans="2:5" x14ac:dyDescent="0.2">
      <c r="C77" t="s">
        <v>22</v>
      </c>
      <c r="D77">
        <v>10247.4</v>
      </c>
      <c r="E77">
        <v>23.73</v>
      </c>
    </row>
    <row r="78" spans="2:5" x14ac:dyDescent="0.2">
      <c r="C78" t="s">
        <v>23</v>
      </c>
      <c r="D78">
        <v>13296.7</v>
      </c>
      <c r="E78">
        <v>19.649999999999999</v>
      </c>
    </row>
    <row r="79" spans="2:5" x14ac:dyDescent="0.2">
      <c r="C79" t="s">
        <v>24</v>
      </c>
      <c r="D79">
        <v>12678.37</v>
      </c>
      <c r="E79">
        <v>21.28</v>
      </c>
    </row>
    <row r="80" spans="2:5" x14ac:dyDescent="0.2">
      <c r="C80" t="s">
        <v>25</v>
      </c>
      <c r="D80">
        <v>15483.47</v>
      </c>
      <c r="E80">
        <v>25.9</v>
      </c>
    </row>
    <row r="81" spans="2:6" x14ac:dyDescent="0.2">
      <c r="C81" s="13" t="s">
        <v>28</v>
      </c>
      <c r="D81" s="13">
        <f>AVERAGE(D71:D80)</f>
        <v>13981.237999999998</v>
      </c>
      <c r="E81" s="13">
        <f>AVERAGE(E71:E80)</f>
        <v>23.347999999999999</v>
      </c>
      <c r="F81" s="26"/>
    </row>
    <row r="82" spans="2:6" x14ac:dyDescent="0.2">
      <c r="C82" s="26"/>
      <c r="D82" s="26"/>
      <c r="E82" s="26"/>
      <c r="F82" s="26"/>
    </row>
    <row r="83" spans="2:6" x14ac:dyDescent="0.2">
      <c r="B83" t="s">
        <v>34</v>
      </c>
      <c r="C83" s="26" t="s">
        <v>15</v>
      </c>
      <c r="D83" s="26">
        <v>19174.03</v>
      </c>
      <c r="E83" s="26">
        <v>22.89</v>
      </c>
      <c r="F83" s="26"/>
    </row>
    <row r="84" spans="2:6" x14ac:dyDescent="0.2">
      <c r="C84" s="26" t="s">
        <v>17</v>
      </c>
      <c r="D84" s="26">
        <v>20157.89</v>
      </c>
      <c r="E84" s="26">
        <v>22.94</v>
      </c>
      <c r="F84" s="26"/>
    </row>
    <row r="85" spans="2:6" x14ac:dyDescent="0.2">
      <c r="C85" s="26" t="s">
        <v>18</v>
      </c>
      <c r="D85" s="26">
        <v>19382.73</v>
      </c>
      <c r="E85" s="26">
        <v>17.86</v>
      </c>
      <c r="F85" s="26"/>
    </row>
    <row r="86" spans="2:6" x14ac:dyDescent="0.2">
      <c r="C86" s="26" t="s">
        <v>19</v>
      </c>
      <c r="D86" s="26">
        <v>20705.400000000001</v>
      </c>
      <c r="E86" s="26">
        <v>20.66</v>
      </c>
      <c r="F86" s="26"/>
    </row>
    <row r="87" spans="2:6" x14ac:dyDescent="0.2">
      <c r="C87" s="26" t="s">
        <v>20</v>
      </c>
      <c r="D87" s="26">
        <v>12024.18</v>
      </c>
      <c r="E87" s="26">
        <v>15.44</v>
      </c>
      <c r="F87" s="26"/>
    </row>
    <row r="88" spans="2:6" x14ac:dyDescent="0.2">
      <c r="C88" s="26" t="s">
        <v>21</v>
      </c>
      <c r="D88" s="26">
        <v>15881.56</v>
      </c>
      <c r="E88" s="26">
        <v>20</v>
      </c>
      <c r="F88" s="26"/>
    </row>
    <row r="89" spans="2:6" x14ac:dyDescent="0.2">
      <c r="C89" s="26" t="s">
        <v>22</v>
      </c>
      <c r="D89" s="26">
        <v>14759.31</v>
      </c>
      <c r="E89" s="26">
        <v>23.32</v>
      </c>
      <c r="F89" s="26"/>
    </row>
    <row r="90" spans="2:6" x14ac:dyDescent="0.2">
      <c r="C90" s="26" t="s">
        <v>23</v>
      </c>
      <c r="D90" s="26">
        <v>19505.599999999999</v>
      </c>
      <c r="E90" s="26">
        <v>27.41</v>
      </c>
      <c r="F90" s="26"/>
    </row>
    <row r="91" spans="2:6" x14ac:dyDescent="0.2">
      <c r="C91" s="26" t="s">
        <v>24</v>
      </c>
      <c r="D91" s="26">
        <v>13847.14</v>
      </c>
      <c r="E91" s="26">
        <v>26.84</v>
      </c>
      <c r="F91" s="26"/>
    </row>
    <row r="92" spans="2:6" x14ac:dyDescent="0.2">
      <c r="C92" s="26" t="s">
        <v>25</v>
      </c>
      <c r="D92" s="26">
        <v>12221.68</v>
      </c>
      <c r="E92" s="26">
        <v>21.84</v>
      </c>
      <c r="F92" s="26"/>
    </row>
    <row r="93" spans="2:6" x14ac:dyDescent="0.2">
      <c r="C93" s="13" t="s">
        <v>28</v>
      </c>
      <c r="D93" s="13">
        <f>AVERAGE(D83:D92)</f>
        <v>16765.951999999997</v>
      </c>
      <c r="E93" s="13">
        <f>AVERAGE(E83:E92)</f>
        <v>21.919999999999998</v>
      </c>
      <c r="F93" s="2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WT</vt:lpstr>
      <vt:lpstr>WT_sum</vt:lpstr>
      <vt:lpstr>EO</vt:lpstr>
      <vt:lpstr>EO_sum</vt:lpstr>
      <vt:lpstr>LO</vt:lpstr>
      <vt:lpstr>LO_sum</vt:lpstr>
      <vt:lpstr>total sum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Ralf Adams</cp:lastModifiedBy>
  <dcterms:created xsi:type="dcterms:W3CDTF">2019-06-03T15:18:56Z</dcterms:created>
  <dcterms:modified xsi:type="dcterms:W3CDTF">2022-05-30T12:36:11Z</dcterms:modified>
</cp:coreProperties>
</file>