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ittajallur/Documents/Ramesh/1 In Progress Work/1 Persistent Firing Project/Manuscript/Nat Comm NGFC Plasticity MS/Nat Comm Figures/Figure 5/"/>
    </mc:Choice>
  </mc:AlternateContent>
  <xr:revisionPtr revIDLastSave="0" documentId="13_ncr:1_{994AF239-C043-244C-BBA6-53A7ACE94F85}" xr6:coauthVersionLast="45" xr6:coauthVersionMax="45" xr10:uidLastSave="{00000000-0000-0000-0000-000000000000}"/>
  <bookViews>
    <workbookView xWindow="2040" yWindow="1160" windowWidth="27640" windowHeight="16940" xr2:uid="{6BDF3858-748D-DD4C-AC7C-4155C2108E14}"/>
  </bookViews>
  <sheets>
    <sheet name="Figure 5B,C" sheetId="2" r:id="rId1"/>
    <sheet name="Fig 5G" sheetId="4" r:id="rId2"/>
    <sheet name="Fig5H" sheetId="3" r:id="rId3"/>
    <sheet name="Figure 5I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27" i="2" l="1"/>
  <c r="B139" i="5" l="1"/>
  <c r="B138" i="5"/>
  <c r="I137" i="5"/>
  <c r="B137" i="5"/>
  <c r="I136" i="5"/>
  <c r="B136" i="5"/>
  <c r="I135" i="5"/>
  <c r="I144" i="5" s="1"/>
  <c r="B135" i="5"/>
  <c r="B144" i="5" s="1"/>
  <c r="AF115" i="5"/>
  <c r="AL115" i="5" s="1"/>
  <c r="AC115" i="5"/>
  <c r="Z115" i="5"/>
  <c r="W115" i="5"/>
  <c r="T115" i="5"/>
  <c r="P115" i="5"/>
  <c r="M115" i="5"/>
  <c r="J115" i="5"/>
  <c r="G115" i="5"/>
  <c r="D115" i="5"/>
  <c r="AF114" i="5"/>
  <c r="AC114" i="5"/>
  <c r="Z114" i="5"/>
  <c r="W114" i="5"/>
  <c r="T114" i="5"/>
  <c r="P114" i="5"/>
  <c r="M114" i="5"/>
  <c r="J114" i="5"/>
  <c r="G114" i="5"/>
  <c r="D114" i="5"/>
  <c r="AF113" i="5"/>
  <c r="AC113" i="5"/>
  <c r="Z113" i="5"/>
  <c r="W113" i="5"/>
  <c r="T113" i="5"/>
  <c r="P113" i="5"/>
  <c r="M113" i="5"/>
  <c r="J113" i="5"/>
  <c r="G113" i="5"/>
  <c r="D113" i="5"/>
  <c r="AF112" i="5"/>
  <c r="AC112" i="5"/>
  <c r="Z112" i="5"/>
  <c r="W112" i="5"/>
  <c r="T112" i="5"/>
  <c r="P112" i="5"/>
  <c r="M112" i="5"/>
  <c r="J112" i="5"/>
  <c r="G112" i="5"/>
  <c r="D112" i="5"/>
  <c r="AF111" i="5"/>
  <c r="AM111" i="5" s="1"/>
  <c r="AC111" i="5"/>
  <c r="Z111" i="5"/>
  <c r="W111" i="5"/>
  <c r="T111" i="5"/>
  <c r="P111" i="5"/>
  <c r="M111" i="5"/>
  <c r="J111" i="5"/>
  <c r="G111" i="5"/>
  <c r="D111" i="5"/>
  <c r="AF110" i="5"/>
  <c r="AC110" i="5"/>
  <c r="Z110" i="5"/>
  <c r="W110" i="5"/>
  <c r="T110" i="5"/>
  <c r="P110" i="5"/>
  <c r="M110" i="5"/>
  <c r="J110" i="5"/>
  <c r="G110" i="5"/>
  <c r="D110" i="5"/>
  <c r="AF109" i="5"/>
  <c r="AM109" i="5" s="1"/>
  <c r="AC109" i="5"/>
  <c r="Z109" i="5"/>
  <c r="W109" i="5"/>
  <c r="T109" i="5"/>
  <c r="P109" i="5"/>
  <c r="M109" i="5"/>
  <c r="J109" i="5"/>
  <c r="G109" i="5"/>
  <c r="D109" i="5"/>
  <c r="AF108" i="5"/>
  <c r="AC108" i="5"/>
  <c r="Z108" i="5"/>
  <c r="AL108" i="5" s="1"/>
  <c r="W108" i="5"/>
  <c r="T108" i="5"/>
  <c r="P108" i="5"/>
  <c r="M108" i="5"/>
  <c r="J108" i="5"/>
  <c r="G108" i="5"/>
  <c r="D108" i="5"/>
  <c r="AF107" i="5"/>
  <c r="AC107" i="5"/>
  <c r="Z107" i="5"/>
  <c r="AL107" i="5" s="1"/>
  <c r="W107" i="5"/>
  <c r="T107" i="5"/>
  <c r="P107" i="5"/>
  <c r="M107" i="5"/>
  <c r="J107" i="5"/>
  <c r="AK107" i="5" s="1"/>
  <c r="G107" i="5"/>
  <c r="D107" i="5"/>
  <c r="AF106" i="5"/>
  <c r="AC106" i="5"/>
  <c r="Z106" i="5"/>
  <c r="W106" i="5"/>
  <c r="T106" i="5"/>
  <c r="P106" i="5"/>
  <c r="M106" i="5"/>
  <c r="J106" i="5"/>
  <c r="G106" i="5"/>
  <c r="AK106" i="5" s="1"/>
  <c r="D106" i="5"/>
  <c r="AF105" i="5"/>
  <c r="AC105" i="5"/>
  <c r="Z105" i="5"/>
  <c r="W105" i="5"/>
  <c r="T105" i="5"/>
  <c r="P105" i="5"/>
  <c r="M105" i="5"/>
  <c r="J105" i="5"/>
  <c r="G105" i="5"/>
  <c r="D105" i="5"/>
  <c r="AF104" i="5"/>
  <c r="AC104" i="5"/>
  <c r="Z104" i="5"/>
  <c r="W104" i="5"/>
  <c r="T104" i="5"/>
  <c r="P104" i="5"/>
  <c r="M104" i="5"/>
  <c r="J104" i="5"/>
  <c r="G104" i="5"/>
  <c r="D104" i="5"/>
  <c r="AF103" i="5"/>
  <c r="AC103" i="5"/>
  <c r="Z103" i="5"/>
  <c r="W103" i="5"/>
  <c r="T103" i="5"/>
  <c r="P103" i="5"/>
  <c r="M103" i="5"/>
  <c r="J103" i="5"/>
  <c r="G103" i="5"/>
  <c r="D103" i="5"/>
  <c r="AK103" i="5" s="1"/>
  <c r="AF102" i="5"/>
  <c r="AC102" i="5"/>
  <c r="Z102" i="5"/>
  <c r="W102" i="5"/>
  <c r="T102" i="5"/>
  <c r="P102" i="5"/>
  <c r="M102" i="5"/>
  <c r="J102" i="5"/>
  <c r="G102" i="5"/>
  <c r="D102" i="5"/>
  <c r="AF101" i="5"/>
  <c r="AL101" i="5" s="1"/>
  <c r="AC101" i="5"/>
  <c r="Z101" i="5"/>
  <c r="W101" i="5"/>
  <c r="AM101" i="5" s="1"/>
  <c r="T101" i="5"/>
  <c r="P101" i="5"/>
  <c r="M101" i="5"/>
  <c r="J101" i="5"/>
  <c r="G101" i="5"/>
  <c r="D101" i="5"/>
  <c r="AF100" i="5"/>
  <c r="AL100" i="5" s="1"/>
  <c r="AC100" i="5"/>
  <c r="Z100" i="5"/>
  <c r="W100" i="5"/>
  <c r="T100" i="5"/>
  <c r="P100" i="5"/>
  <c r="M100" i="5"/>
  <c r="J100" i="5"/>
  <c r="G100" i="5"/>
  <c r="AK100" i="5" s="1"/>
  <c r="D100" i="5"/>
  <c r="AF99" i="5"/>
  <c r="AC99" i="5"/>
  <c r="Z99" i="5"/>
  <c r="W99" i="5"/>
  <c r="T99" i="5"/>
  <c r="AL99" i="5" s="1"/>
  <c r="P99" i="5"/>
  <c r="M99" i="5"/>
  <c r="J99" i="5"/>
  <c r="G99" i="5"/>
  <c r="D99" i="5"/>
  <c r="AF98" i="5"/>
  <c r="AC98" i="5"/>
  <c r="Z98" i="5"/>
  <c r="W98" i="5"/>
  <c r="T98" i="5"/>
  <c r="P98" i="5"/>
  <c r="M98" i="5"/>
  <c r="J98" i="5"/>
  <c r="G98" i="5"/>
  <c r="D98" i="5"/>
  <c r="AF97" i="5"/>
  <c r="AC97" i="5"/>
  <c r="Z97" i="5"/>
  <c r="W97" i="5"/>
  <c r="T97" i="5"/>
  <c r="P97" i="5"/>
  <c r="M97" i="5"/>
  <c r="J97" i="5"/>
  <c r="G97" i="5"/>
  <c r="D97" i="5"/>
  <c r="AF96" i="5"/>
  <c r="AC96" i="5"/>
  <c r="Z96" i="5"/>
  <c r="W96" i="5"/>
  <c r="T96" i="5"/>
  <c r="P96" i="5"/>
  <c r="M96" i="5"/>
  <c r="J96" i="5"/>
  <c r="G96" i="5"/>
  <c r="D96" i="5"/>
  <c r="AF95" i="5"/>
  <c r="AC95" i="5"/>
  <c r="Z95" i="5"/>
  <c r="W95" i="5"/>
  <c r="T95" i="5"/>
  <c r="P95" i="5"/>
  <c r="M95" i="5"/>
  <c r="J95" i="5"/>
  <c r="G95" i="5"/>
  <c r="D95" i="5"/>
  <c r="AF94" i="5"/>
  <c r="AC94" i="5"/>
  <c r="AM94" i="5" s="1"/>
  <c r="Z94" i="5"/>
  <c r="W94" i="5"/>
  <c r="T94" i="5"/>
  <c r="P94" i="5"/>
  <c r="M94" i="5"/>
  <c r="J94" i="5"/>
  <c r="G94" i="5"/>
  <c r="D94" i="5"/>
  <c r="AK94" i="5" s="1"/>
  <c r="AF93" i="5"/>
  <c r="AC93" i="5"/>
  <c r="Z93" i="5"/>
  <c r="W93" i="5"/>
  <c r="T93" i="5"/>
  <c r="P93" i="5"/>
  <c r="M93" i="5"/>
  <c r="J93" i="5"/>
  <c r="G93" i="5"/>
  <c r="D93" i="5"/>
  <c r="AF92" i="5"/>
  <c r="AC92" i="5"/>
  <c r="Z92" i="5"/>
  <c r="W92" i="5"/>
  <c r="T92" i="5"/>
  <c r="AM92" i="5" s="1"/>
  <c r="P92" i="5"/>
  <c r="M92" i="5"/>
  <c r="J92" i="5"/>
  <c r="G92" i="5"/>
  <c r="D92" i="5"/>
  <c r="AF91" i="5"/>
  <c r="AC91" i="5"/>
  <c r="AL91" i="5" s="1"/>
  <c r="Z91" i="5"/>
  <c r="W91" i="5"/>
  <c r="T91" i="5"/>
  <c r="P91" i="5"/>
  <c r="M91" i="5"/>
  <c r="J91" i="5"/>
  <c r="G91" i="5"/>
  <c r="D91" i="5"/>
  <c r="AF90" i="5"/>
  <c r="AC90" i="5"/>
  <c r="Z90" i="5"/>
  <c r="W90" i="5"/>
  <c r="T90" i="5"/>
  <c r="P90" i="5"/>
  <c r="M90" i="5"/>
  <c r="J90" i="5"/>
  <c r="G90" i="5"/>
  <c r="D90" i="5"/>
  <c r="AF89" i="5"/>
  <c r="AC89" i="5"/>
  <c r="Z89" i="5"/>
  <c r="W89" i="5"/>
  <c r="T89" i="5"/>
  <c r="P89" i="5"/>
  <c r="M89" i="5"/>
  <c r="J89" i="5"/>
  <c r="G89" i="5"/>
  <c r="D89" i="5"/>
  <c r="AF88" i="5"/>
  <c r="AC88" i="5"/>
  <c r="Z88" i="5"/>
  <c r="W88" i="5"/>
  <c r="T88" i="5"/>
  <c r="P88" i="5"/>
  <c r="M88" i="5"/>
  <c r="J88" i="5"/>
  <c r="G88" i="5"/>
  <c r="D88" i="5"/>
  <c r="AF87" i="5"/>
  <c r="AC87" i="5"/>
  <c r="Z87" i="5"/>
  <c r="W87" i="5"/>
  <c r="T87" i="5"/>
  <c r="P87" i="5"/>
  <c r="M87" i="5"/>
  <c r="J87" i="5"/>
  <c r="G87" i="5"/>
  <c r="D87" i="5"/>
  <c r="AK87" i="5" s="1"/>
  <c r="AF86" i="5"/>
  <c r="AC86" i="5"/>
  <c r="Z86" i="5"/>
  <c r="W86" i="5"/>
  <c r="T86" i="5"/>
  <c r="P86" i="5"/>
  <c r="M86" i="5"/>
  <c r="J86" i="5"/>
  <c r="G86" i="5"/>
  <c r="D86" i="5"/>
  <c r="AF85" i="5"/>
  <c r="AL85" i="5" s="1"/>
  <c r="AC85" i="5"/>
  <c r="Z85" i="5"/>
  <c r="W85" i="5"/>
  <c r="AM85" i="5" s="1"/>
  <c r="T85" i="5"/>
  <c r="P85" i="5"/>
  <c r="M85" i="5"/>
  <c r="J85" i="5"/>
  <c r="G85" i="5"/>
  <c r="D85" i="5"/>
  <c r="AF84" i="5"/>
  <c r="AL84" i="5" s="1"/>
  <c r="AC84" i="5"/>
  <c r="Z84" i="5"/>
  <c r="W84" i="5"/>
  <c r="T84" i="5"/>
  <c r="P84" i="5"/>
  <c r="M84" i="5"/>
  <c r="J84" i="5"/>
  <c r="G84" i="5"/>
  <c r="D84" i="5"/>
  <c r="AF83" i="5"/>
  <c r="AM83" i="5" s="1"/>
  <c r="AC83" i="5"/>
  <c r="Z83" i="5"/>
  <c r="W83" i="5"/>
  <c r="T83" i="5"/>
  <c r="P83" i="5"/>
  <c r="M83" i="5"/>
  <c r="J83" i="5"/>
  <c r="G83" i="5"/>
  <c r="D83" i="5"/>
  <c r="AF82" i="5"/>
  <c r="AC82" i="5"/>
  <c r="Z82" i="5"/>
  <c r="W82" i="5"/>
  <c r="T82" i="5"/>
  <c r="P82" i="5"/>
  <c r="M82" i="5"/>
  <c r="J82" i="5"/>
  <c r="G82" i="5"/>
  <c r="D82" i="5"/>
  <c r="AF81" i="5"/>
  <c r="AC81" i="5"/>
  <c r="Z81" i="5"/>
  <c r="W81" i="5"/>
  <c r="T81" i="5"/>
  <c r="P81" i="5"/>
  <c r="M81" i="5"/>
  <c r="J81" i="5"/>
  <c r="G81" i="5"/>
  <c r="D81" i="5"/>
  <c r="AF80" i="5"/>
  <c r="AC80" i="5"/>
  <c r="Z80" i="5"/>
  <c r="W80" i="5"/>
  <c r="T80" i="5"/>
  <c r="P80" i="5"/>
  <c r="M80" i="5"/>
  <c r="J80" i="5"/>
  <c r="G80" i="5"/>
  <c r="D80" i="5"/>
  <c r="AF79" i="5"/>
  <c r="AC79" i="5"/>
  <c r="Z79" i="5"/>
  <c r="W79" i="5"/>
  <c r="T79" i="5"/>
  <c r="P79" i="5"/>
  <c r="M79" i="5"/>
  <c r="J79" i="5"/>
  <c r="G79" i="5"/>
  <c r="D79" i="5"/>
  <c r="AF78" i="5"/>
  <c r="AC78" i="5"/>
  <c r="Z78" i="5"/>
  <c r="W78" i="5"/>
  <c r="T78" i="5"/>
  <c r="P78" i="5"/>
  <c r="M78" i="5"/>
  <c r="J78" i="5"/>
  <c r="G78" i="5"/>
  <c r="D78" i="5"/>
  <c r="AF77" i="5"/>
  <c r="AM77" i="5" s="1"/>
  <c r="AC77" i="5"/>
  <c r="Z77" i="5"/>
  <c r="W77" i="5"/>
  <c r="T77" i="5"/>
  <c r="P77" i="5"/>
  <c r="M77" i="5"/>
  <c r="J77" i="5"/>
  <c r="G77" i="5"/>
  <c r="D77" i="5"/>
  <c r="AF76" i="5"/>
  <c r="AC76" i="5"/>
  <c r="Z76" i="5"/>
  <c r="W76" i="5"/>
  <c r="AL76" i="5" s="1"/>
  <c r="T76" i="5"/>
  <c r="AM76" i="5" s="1"/>
  <c r="P76" i="5"/>
  <c r="M76" i="5"/>
  <c r="J76" i="5"/>
  <c r="G76" i="5"/>
  <c r="D76" i="5"/>
  <c r="AK76" i="5" s="1"/>
  <c r="AF75" i="5"/>
  <c r="AC75" i="5"/>
  <c r="Z75" i="5"/>
  <c r="W75" i="5"/>
  <c r="T75" i="5"/>
  <c r="P75" i="5"/>
  <c r="M75" i="5"/>
  <c r="J75" i="5"/>
  <c r="G75" i="5"/>
  <c r="D75" i="5"/>
  <c r="AF74" i="5"/>
  <c r="AC74" i="5"/>
  <c r="Z74" i="5"/>
  <c r="W74" i="5"/>
  <c r="T74" i="5"/>
  <c r="P74" i="5"/>
  <c r="M74" i="5"/>
  <c r="J74" i="5"/>
  <c r="G74" i="5"/>
  <c r="D74" i="5"/>
  <c r="AF73" i="5"/>
  <c r="AC73" i="5"/>
  <c r="Z73" i="5"/>
  <c r="W73" i="5"/>
  <c r="T73" i="5"/>
  <c r="P73" i="5"/>
  <c r="M73" i="5"/>
  <c r="J73" i="5"/>
  <c r="G73" i="5"/>
  <c r="D73" i="5"/>
  <c r="AF72" i="5"/>
  <c r="AC72" i="5"/>
  <c r="Z72" i="5"/>
  <c r="W72" i="5"/>
  <c r="T72" i="5"/>
  <c r="P72" i="5"/>
  <c r="M72" i="5"/>
  <c r="J72" i="5"/>
  <c r="G72" i="5"/>
  <c r="D72" i="5"/>
  <c r="AF71" i="5"/>
  <c r="AC71" i="5"/>
  <c r="Z71" i="5"/>
  <c r="W71" i="5"/>
  <c r="T71" i="5"/>
  <c r="P71" i="5"/>
  <c r="M71" i="5"/>
  <c r="J71" i="5"/>
  <c r="G71" i="5"/>
  <c r="D71" i="5"/>
  <c r="AK71" i="5" s="1"/>
  <c r="AF70" i="5"/>
  <c r="AM70" i="5" s="1"/>
  <c r="AC70" i="5"/>
  <c r="Z70" i="5"/>
  <c r="W70" i="5"/>
  <c r="T70" i="5"/>
  <c r="P70" i="5"/>
  <c r="M70" i="5"/>
  <c r="J70" i="5"/>
  <c r="G70" i="5"/>
  <c r="D70" i="5"/>
  <c r="AF69" i="5"/>
  <c r="AC69" i="5"/>
  <c r="AM69" i="5" s="1"/>
  <c r="Z69" i="5"/>
  <c r="W69" i="5"/>
  <c r="T69" i="5"/>
  <c r="P69" i="5"/>
  <c r="M69" i="5"/>
  <c r="J69" i="5"/>
  <c r="G69" i="5"/>
  <c r="D69" i="5"/>
  <c r="AK69" i="5" s="1"/>
  <c r="AL68" i="5"/>
  <c r="AF68" i="5"/>
  <c r="AC68" i="5"/>
  <c r="Z68" i="5"/>
  <c r="W68" i="5"/>
  <c r="T68" i="5"/>
  <c r="P68" i="5"/>
  <c r="M68" i="5"/>
  <c r="J68" i="5"/>
  <c r="AJ68" i="5" s="1"/>
  <c r="G68" i="5"/>
  <c r="D68" i="5"/>
  <c r="AF67" i="5"/>
  <c r="AC67" i="5"/>
  <c r="Z67" i="5"/>
  <c r="W67" i="5"/>
  <c r="T67" i="5"/>
  <c r="P67" i="5"/>
  <c r="M67" i="5"/>
  <c r="J67" i="5"/>
  <c r="G67" i="5"/>
  <c r="D67" i="5"/>
  <c r="AF66" i="5"/>
  <c r="AC66" i="5"/>
  <c r="Z66" i="5"/>
  <c r="W66" i="5"/>
  <c r="T66" i="5"/>
  <c r="P66" i="5"/>
  <c r="M66" i="5"/>
  <c r="J66" i="5"/>
  <c r="G66" i="5"/>
  <c r="D66" i="5"/>
  <c r="AF65" i="5"/>
  <c r="AC65" i="5"/>
  <c r="Z65" i="5"/>
  <c r="W65" i="5"/>
  <c r="T65" i="5"/>
  <c r="P65" i="5"/>
  <c r="M65" i="5"/>
  <c r="J65" i="5"/>
  <c r="G65" i="5"/>
  <c r="D65" i="5"/>
  <c r="AF64" i="5"/>
  <c r="AC64" i="5"/>
  <c r="Z64" i="5"/>
  <c r="W64" i="5"/>
  <c r="T64" i="5"/>
  <c r="P64" i="5"/>
  <c r="M64" i="5"/>
  <c r="J64" i="5"/>
  <c r="G64" i="5"/>
  <c r="D64" i="5"/>
  <c r="AF63" i="5"/>
  <c r="AC63" i="5"/>
  <c r="Z63" i="5"/>
  <c r="W63" i="5"/>
  <c r="T63" i="5"/>
  <c r="P63" i="5"/>
  <c r="M63" i="5"/>
  <c r="J63" i="5"/>
  <c r="G63" i="5"/>
  <c r="D63" i="5"/>
  <c r="AF62" i="5"/>
  <c r="AC62" i="5"/>
  <c r="Z62" i="5"/>
  <c r="AM62" i="5" s="1"/>
  <c r="W62" i="5"/>
  <c r="T62" i="5"/>
  <c r="P62" i="5"/>
  <c r="M62" i="5"/>
  <c r="J62" i="5"/>
  <c r="G62" i="5"/>
  <c r="D62" i="5"/>
  <c r="AK62" i="5" s="1"/>
  <c r="AL61" i="5"/>
  <c r="AF61" i="5"/>
  <c r="AC61" i="5"/>
  <c r="Z61" i="5"/>
  <c r="W61" i="5"/>
  <c r="T61" i="5"/>
  <c r="P61" i="5"/>
  <c r="M61" i="5"/>
  <c r="J61" i="5"/>
  <c r="G61" i="5"/>
  <c r="D61" i="5"/>
  <c r="AF60" i="5"/>
  <c r="AC60" i="5"/>
  <c r="AM60" i="5" s="1"/>
  <c r="Z60" i="5"/>
  <c r="W60" i="5"/>
  <c r="T60" i="5"/>
  <c r="P60" i="5"/>
  <c r="M60" i="5"/>
  <c r="J60" i="5"/>
  <c r="G60" i="5"/>
  <c r="D60" i="5"/>
  <c r="AK60" i="5" s="1"/>
  <c r="AL59" i="5"/>
  <c r="AF59" i="5"/>
  <c r="AC59" i="5"/>
  <c r="Z59" i="5"/>
  <c r="W59" i="5"/>
  <c r="T59" i="5"/>
  <c r="P59" i="5"/>
  <c r="M59" i="5"/>
  <c r="J59" i="5"/>
  <c r="AK59" i="5" s="1"/>
  <c r="G59" i="5"/>
  <c r="D59" i="5"/>
  <c r="AF58" i="5"/>
  <c r="AC58" i="5"/>
  <c r="Z58" i="5"/>
  <c r="W58" i="5"/>
  <c r="T58" i="5"/>
  <c r="P58" i="5"/>
  <c r="M58" i="5"/>
  <c r="J58" i="5"/>
  <c r="G58" i="5"/>
  <c r="D58" i="5"/>
  <c r="AF57" i="5"/>
  <c r="AC57" i="5"/>
  <c r="Z57" i="5"/>
  <c r="W57" i="5"/>
  <c r="T57" i="5"/>
  <c r="P57" i="5"/>
  <c r="M57" i="5"/>
  <c r="J57" i="5"/>
  <c r="G57" i="5"/>
  <c r="D57" i="5"/>
  <c r="AF56" i="5"/>
  <c r="AC56" i="5"/>
  <c r="Z56" i="5"/>
  <c r="W56" i="5"/>
  <c r="T56" i="5"/>
  <c r="P56" i="5"/>
  <c r="M56" i="5"/>
  <c r="J56" i="5"/>
  <c r="G56" i="5"/>
  <c r="D56" i="5"/>
  <c r="AF55" i="5"/>
  <c r="AC55" i="5"/>
  <c r="AM55" i="5" s="1"/>
  <c r="Z55" i="5"/>
  <c r="W55" i="5"/>
  <c r="T55" i="5"/>
  <c r="P55" i="5"/>
  <c r="M55" i="5"/>
  <c r="J55" i="5"/>
  <c r="G55" i="5"/>
  <c r="D55" i="5"/>
  <c r="AF54" i="5"/>
  <c r="AC54" i="5"/>
  <c r="Z54" i="5"/>
  <c r="W54" i="5"/>
  <c r="T54" i="5"/>
  <c r="P54" i="5"/>
  <c r="M54" i="5"/>
  <c r="J54" i="5"/>
  <c r="G54" i="5"/>
  <c r="D54" i="5"/>
  <c r="AF53" i="5"/>
  <c r="AM53" i="5" s="1"/>
  <c r="AC53" i="5"/>
  <c r="Z53" i="5"/>
  <c r="W53" i="5"/>
  <c r="T53" i="5"/>
  <c r="P53" i="5"/>
  <c r="M53" i="5"/>
  <c r="J53" i="5"/>
  <c r="G53" i="5"/>
  <c r="D53" i="5"/>
  <c r="AF52" i="5"/>
  <c r="AM52" i="5" s="1"/>
  <c r="AC52" i="5"/>
  <c r="Z52" i="5"/>
  <c r="W52" i="5"/>
  <c r="AL52" i="5" s="1"/>
  <c r="T52" i="5"/>
  <c r="P52" i="5"/>
  <c r="M52" i="5"/>
  <c r="J52" i="5"/>
  <c r="G52" i="5"/>
  <c r="D52" i="5"/>
  <c r="AK52" i="5" s="1"/>
  <c r="AF51" i="5"/>
  <c r="AC51" i="5"/>
  <c r="Z51" i="5"/>
  <c r="W51" i="5"/>
  <c r="T51" i="5"/>
  <c r="P51" i="5"/>
  <c r="M51" i="5"/>
  <c r="J51" i="5"/>
  <c r="G51" i="5"/>
  <c r="D51" i="5"/>
  <c r="AF50" i="5"/>
  <c r="AC50" i="5"/>
  <c r="Z50" i="5"/>
  <c r="W50" i="5"/>
  <c r="T50" i="5"/>
  <c r="P50" i="5"/>
  <c r="M50" i="5"/>
  <c r="J50" i="5"/>
  <c r="G50" i="5"/>
  <c r="D50" i="5"/>
  <c r="AF49" i="5"/>
  <c r="AC49" i="5"/>
  <c r="Z49" i="5"/>
  <c r="W49" i="5"/>
  <c r="T49" i="5"/>
  <c r="P49" i="5"/>
  <c r="M49" i="5"/>
  <c r="J49" i="5"/>
  <c r="G49" i="5"/>
  <c r="D49" i="5"/>
  <c r="AF48" i="5"/>
  <c r="AC48" i="5"/>
  <c r="Z48" i="5"/>
  <c r="W48" i="5"/>
  <c r="T48" i="5"/>
  <c r="P48" i="5"/>
  <c r="M48" i="5"/>
  <c r="J48" i="5"/>
  <c r="G48" i="5"/>
  <c r="D48" i="5"/>
  <c r="AF47" i="5"/>
  <c r="AC47" i="5"/>
  <c r="Z47" i="5"/>
  <c r="W47" i="5"/>
  <c r="T47" i="5"/>
  <c r="P47" i="5"/>
  <c r="M47" i="5"/>
  <c r="J47" i="5"/>
  <c r="G47" i="5"/>
  <c r="D47" i="5"/>
  <c r="AF46" i="5"/>
  <c r="AC46" i="5"/>
  <c r="Z46" i="5"/>
  <c r="W46" i="5"/>
  <c r="T46" i="5"/>
  <c r="P46" i="5"/>
  <c r="M46" i="5"/>
  <c r="J46" i="5"/>
  <c r="G46" i="5"/>
  <c r="D46" i="5"/>
  <c r="AF45" i="5"/>
  <c r="AM45" i="5" s="1"/>
  <c r="AC45" i="5"/>
  <c r="Z45" i="5"/>
  <c r="W45" i="5"/>
  <c r="T45" i="5"/>
  <c r="P45" i="5"/>
  <c r="M45" i="5"/>
  <c r="J45" i="5"/>
  <c r="G45" i="5"/>
  <c r="D45" i="5"/>
  <c r="AF44" i="5"/>
  <c r="AC44" i="5"/>
  <c r="Z44" i="5"/>
  <c r="W44" i="5"/>
  <c r="T44" i="5"/>
  <c r="P44" i="5"/>
  <c r="M44" i="5"/>
  <c r="J44" i="5"/>
  <c r="G44" i="5"/>
  <c r="D44" i="5"/>
  <c r="AF43" i="5"/>
  <c r="AM43" i="5" s="1"/>
  <c r="AC43" i="5"/>
  <c r="Z43" i="5"/>
  <c r="W43" i="5"/>
  <c r="T43" i="5"/>
  <c r="P43" i="5"/>
  <c r="M43" i="5"/>
  <c r="J43" i="5"/>
  <c r="G43" i="5"/>
  <c r="D43" i="5"/>
  <c r="AF42" i="5"/>
  <c r="AC42" i="5"/>
  <c r="Z42" i="5"/>
  <c r="W42" i="5"/>
  <c r="T42" i="5"/>
  <c r="P42" i="5"/>
  <c r="M42" i="5"/>
  <c r="J42" i="5"/>
  <c r="G42" i="5"/>
  <c r="D42" i="5"/>
  <c r="AF41" i="5"/>
  <c r="AC41" i="5"/>
  <c r="Z41" i="5"/>
  <c r="W41" i="5"/>
  <c r="T41" i="5"/>
  <c r="P41" i="5"/>
  <c r="M41" i="5"/>
  <c r="J41" i="5"/>
  <c r="G41" i="5"/>
  <c r="D41" i="5"/>
  <c r="AF40" i="5"/>
  <c r="AC40" i="5"/>
  <c r="Z40" i="5"/>
  <c r="W40" i="5"/>
  <c r="T40" i="5"/>
  <c r="P40" i="5"/>
  <c r="M40" i="5"/>
  <c r="J40" i="5"/>
  <c r="G40" i="5"/>
  <c r="D40" i="5"/>
  <c r="AF39" i="5"/>
  <c r="AC39" i="5"/>
  <c r="Z39" i="5"/>
  <c r="W39" i="5"/>
  <c r="T39" i="5"/>
  <c r="P39" i="5"/>
  <c r="M39" i="5"/>
  <c r="J39" i="5"/>
  <c r="G39" i="5"/>
  <c r="D39" i="5"/>
  <c r="AF38" i="5"/>
  <c r="AM38" i="5" s="1"/>
  <c r="AC38" i="5"/>
  <c r="Z38" i="5"/>
  <c r="W38" i="5"/>
  <c r="T38" i="5"/>
  <c r="P38" i="5"/>
  <c r="M38" i="5"/>
  <c r="J38" i="5"/>
  <c r="G38" i="5"/>
  <c r="D38" i="5"/>
  <c r="AM37" i="5"/>
  <c r="AL37" i="5"/>
  <c r="AF37" i="5"/>
  <c r="AC37" i="5"/>
  <c r="Z37" i="5"/>
  <c r="W37" i="5"/>
  <c r="T37" i="5"/>
  <c r="P37" i="5"/>
  <c r="M37" i="5"/>
  <c r="J37" i="5"/>
  <c r="G37" i="5"/>
  <c r="D37" i="5"/>
  <c r="AF36" i="5"/>
  <c r="AM36" i="5" s="1"/>
  <c r="AC36" i="5"/>
  <c r="Z36" i="5"/>
  <c r="W36" i="5"/>
  <c r="T36" i="5"/>
  <c r="AL36" i="5" s="1"/>
  <c r="P36" i="5"/>
  <c r="M36" i="5"/>
  <c r="J36" i="5"/>
  <c r="G36" i="5"/>
  <c r="D36" i="5"/>
  <c r="AF35" i="5"/>
  <c r="AC35" i="5"/>
  <c r="Z35" i="5"/>
  <c r="W35" i="5"/>
  <c r="T35" i="5"/>
  <c r="P35" i="5"/>
  <c r="M35" i="5"/>
  <c r="J35" i="5"/>
  <c r="G35" i="5"/>
  <c r="D35" i="5"/>
  <c r="AF34" i="5"/>
  <c r="AC34" i="5"/>
  <c r="Z34" i="5"/>
  <c r="W34" i="5"/>
  <c r="T34" i="5"/>
  <c r="P34" i="5"/>
  <c r="M34" i="5"/>
  <c r="J34" i="5"/>
  <c r="G34" i="5"/>
  <c r="D34" i="5"/>
  <c r="AF33" i="5"/>
  <c r="AC33" i="5"/>
  <c r="Z33" i="5"/>
  <c r="W33" i="5"/>
  <c r="T33" i="5"/>
  <c r="P33" i="5"/>
  <c r="M33" i="5"/>
  <c r="J33" i="5"/>
  <c r="G33" i="5"/>
  <c r="D33" i="5"/>
  <c r="AF32" i="5"/>
  <c r="AC32" i="5"/>
  <c r="Z32" i="5"/>
  <c r="W32" i="5"/>
  <c r="T32" i="5"/>
  <c r="P32" i="5"/>
  <c r="M32" i="5"/>
  <c r="J32" i="5"/>
  <c r="G32" i="5"/>
  <c r="D32" i="5"/>
  <c r="AF31" i="5"/>
  <c r="AC31" i="5"/>
  <c r="Z31" i="5"/>
  <c r="W31" i="5"/>
  <c r="T31" i="5"/>
  <c r="P31" i="5"/>
  <c r="M31" i="5"/>
  <c r="J31" i="5"/>
  <c r="G31" i="5"/>
  <c r="D31" i="5"/>
  <c r="AF30" i="5"/>
  <c r="AL30" i="5" s="1"/>
  <c r="AC30" i="5"/>
  <c r="Z30" i="5"/>
  <c r="W30" i="5"/>
  <c r="T30" i="5"/>
  <c r="P30" i="5"/>
  <c r="M30" i="5"/>
  <c r="J30" i="5"/>
  <c r="G30" i="5"/>
  <c r="D30" i="5"/>
  <c r="AF29" i="5"/>
  <c r="AC29" i="5"/>
  <c r="Z29" i="5"/>
  <c r="W29" i="5"/>
  <c r="T29" i="5"/>
  <c r="P29" i="5"/>
  <c r="M29" i="5"/>
  <c r="J29" i="5"/>
  <c r="G29" i="5"/>
  <c r="D29" i="5"/>
  <c r="AF28" i="5"/>
  <c r="AL28" i="5" s="1"/>
  <c r="AC28" i="5"/>
  <c r="Z28" i="5"/>
  <c r="W28" i="5"/>
  <c r="T28" i="5"/>
  <c r="P28" i="5"/>
  <c r="M28" i="5"/>
  <c r="J28" i="5"/>
  <c r="G28" i="5"/>
  <c r="D28" i="5"/>
  <c r="AF27" i="5"/>
  <c r="AM27" i="5" s="1"/>
  <c r="AC27" i="5"/>
  <c r="Z27" i="5"/>
  <c r="W27" i="5"/>
  <c r="T27" i="5"/>
  <c r="P27" i="5"/>
  <c r="M27" i="5"/>
  <c r="J27" i="5"/>
  <c r="G27" i="5"/>
  <c r="D27" i="5"/>
  <c r="AF26" i="5"/>
  <c r="AC26" i="5"/>
  <c r="Z26" i="5"/>
  <c r="W26" i="5"/>
  <c r="T26" i="5"/>
  <c r="P26" i="5"/>
  <c r="M26" i="5"/>
  <c r="J26" i="5"/>
  <c r="G26" i="5"/>
  <c r="D26" i="5"/>
  <c r="AF25" i="5"/>
  <c r="AC25" i="5"/>
  <c r="Z25" i="5"/>
  <c r="W25" i="5"/>
  <c r="T25" i="5"/>
  <c r="P25" i="5"/>
  <c r="M25" i="5"/>
  <c r="J25" i="5"/>
  <c r="G25" i="5"/>
  <c r="D25" i="5"/>
  <c r="AF24" i="5"/>
  <c r="AC24" i="5"/>
  <c r="Z24" i="5"/>
  <c r="W24" i="5"/>
  <c r="T24" i="5"/>
  <c r="P24" i="5"/>
  <c r="M24" i="5"/>
  <c r="J24" i="5"/>
  <c r="G24" i="5"/>
  <c r="D24" i="5"/>
  <c r="AF23" i="5"/>
  <c r="AC23" i="5"/>
  <c r="Z23" i="5"/>
  <c r="W23" i="5"/>
  <c r="T23" i="5"/>
  <c r="P23" i="5"/>
  <c r="M23" i="5"/>
  <c r="J23" i="5"/>
  <c r="G23" i="5"/>
  <c r="D23" i="5"/>
  <c r="AF22" i="5"/>
  <c r="AM22" i="5" s="1"/>
  <c r="AC22" i="5"/>
  <c r="Z22" i="5"/>
  <c r="W22" i="5"/>
  <c r="T22" i="5"/>
  <c r="P22" i="5"/>
  <c r="M22" i="5"/>
  <c r="J22" i="5"/>
  <c r="G22" i="5"/>
  <c r="D22" i="5"/>
  <c r="AF21" i="5"/>
  <c r="AC21" i="5"/>
  <c r="Z21" i="5"/>
  <c r="W21" i="5"/>
  <c r="T21" i="5"/>
  <c r="P21" i="5"/>
  <c r="M21" i="5"/>
  <c r="J21" i="5"/>
  <c r="G21" i="5"/>
  <c r="D21" i="5"/>
  <c r="AJ21" i="5" s="1"/>
  <c r="AF20" i="5"/>
  <c r="AM20" i="5" s="1"/>
  <c r="AC20" i="5"/>
  <c r="Z20" i="5"/>
  <c r="W20" i="5"/>
  <c r="AL20" i="5" s="1"/>
  <c r="T20" i="5"/>
  <c r="P20" i="5"/>
  <c r="M20" i="5"/>
  <c r="J20" i="5"/>
  <c r="G20" i="5"/>
  <c r="D20" i="5"/>
  <c r="AK20" i="5" s="1"/>
  <c r="AF19" i="5"/>
  <c r="AL19" i="5" s="1"/>
  <c r="AC19" i="5"/>
  <c r="Z19" i="5"/>
  <c r="W19" i="5"/>
  <c r="T19" i="5"/>
  <c r="P19" i="5"/>
  <c r="M19" i="5"/>
  <c r="J19" i="5"/>
  <c r="G19" i="5"/>
  <c r="D19" i="5"/>
  <c r="AF18" i="5"/>
  <c r="AC18" i="5"/>
  <c r="Z18" i="5"/>
  <c r="W18" i="5"/>
  <c r="T18" i="5"/>
  <c r="P18" i="5"/>
  <c r="M18" i="5"/>
  <c r="J18" i="5"/>
  <c r="G18" i="5"/>
  <c r="D18" i="5"/>
  <c r="AF17" i="5"/>
  <c r="AC17" i="5"/>
  <c r="Z17" i="5"/>
  <c r="W17" i="5"/>
  <c r="T17" i="5"/>
  <c r="P17" i="5"/>
  <c r="M17" i="5"/>
  <c r="J17" i="5"/>
  <c r="G17" i="5"/>
  <c r="D17" i="5"/>
  <c r="AF16" i="5"/>
  <c r="AC16" i="5"/>
  <c r="Z16" i="5"/>
  <c r="W16" i="5"/>
  <c r="T16" i="5"/>
  <c r="P16" i="5"/>
  <c r="M16" i="5"/>
  <c r="J16" i="5"/>
  <c r="G16" i="5"/>
  <c r="D16" i="5"/>
  <c r="AF15" i="5"/>
  <c r="AC15" i="5"/>
  <c r="Z15" i="5"/>
  <c r="W15" i="5"/>
  <c r="T15" i="5"/>
  <c r="P15" i="5"/>
  <c r="M15" i="5"/>
  <c r="J15" i="5"/>
  <c r="G15" i="5"/>
  <c r="D15" i="5"/>
  <c r="AF14" i="5"/>
  <c r="AC14" i="5"/>
  <c r="Z14" i="5"/>
  <c r="W14" i="5"/>
  <c r="T14" i="5"/>
  <c r="P14" i="5"/>
  <c r="M14" i="5"/>
  <c r="J14" i="5"/>
  <c r="G14" i="5"/>
  <c r="D14" i="5"/>
  <c r="AF13" i="5"/>
  <c r="AC13" i="5"/>
  <c r="Z13" i="5"/>
  <c r="W13" i="5"/>
  <c r="T13" i="5"/>
  <c r="P13" i="5"/>
  <c r="M13" i="5"/>
  <c r="J13" i="5"/>
  <c r="G13" i="5"/>
  <c r="D13" i="5"/>
  <c r="AF12" i="5"/>
  <c r="AM12" i="5" s="1"/>
  <c r="AC12" i="5"/>
  <c r="Z12" i="5"/>
  <c r="W12" i="5"/>
  <c r="T12" i="5"/>
  <c r="P12" i="5"/>
  <c r="M12" i="5"/>
  <c r="J12" i="5"/>
  <c r="G12" i="5"/>
  <c r="D12" i="5"/>
  <c r="AF11" i="5"/>
  <c r="AM11" i="5" s="1"/>
  <c r="AC11" i="5"/>
  <c r="Z11" i="5"/>
  <c r="W11" i="5"/>
  <c r="T11" i="5"/>
  <c r="P11" i="5"/>
  <c r="M11" i="5"/>
  <c r="J11" i="5"/>
  <c r="G11" i="5"/>
  <c r="D11" i="5"/>
  <c r="AF10" i="5"/>
  <c r="AC10" i="5"/>
  <c r="Z10" i="5"/>
  <c r="W10" i="5"/>
  <c r="T10" i="5"/>
  <c r="P10" i="5"/>
  <c r="M10" i="5"/>
  <c r="J10" i="5"/>
  <c r="G10" i="5"/>
  <c r="D10" i="5"/>
  <c r="AF9" i="5"/>
  <c r="AC9" i="5"/>
  <c r="Z9" i="5"/>
  <c r="W9" i="5"/>
  <c r="T9" i="5"/>
  <c r="P9" i="5"/>
  <c r="M9" i="5"/>
  <c r="J9" i="5"/>
  <c r="G9" i="5"/>
  <c r="D9" i="5"/>
  <c r="AK9" i="5" s="1"/>
  <c r="AF8" i="5"/>
  <c r="AC8" i="5"/>
  <c r="Z8" i="5"/>
  <c r="W8" i="5"/>
  <c r="T8" i="5"/>
  <c r="P8" i="5"/>
  <c r="M8" i="5"/>
  <c r="J8" i="5"/>
  <c r="G8" i="5"/>
  <c r="D8" i="5"/>
  <c r="AF7" i="5"/>
  <c r="AC7" i="5"/>
  <c r="Z7" i="5"/>
  <c r="W7" i="5"/>
  <c r="T7" i="5"/>
  <c r="P7" i="5"/>
  <c r="M7" i="5"/>
  <c r="J7" i="5"/>
  <c r="G7" i="5"/>
  <c r="D7" i="5"/>
  <c r="AF6" i="5"/>
  <c r="AC6" i="5"/>
  <c r="Z6" i="5"/>
  <c r="W6" i="5"/>
  <c r="T6" i="5"/>
  <c r="P6" i="5"/>
  <c r="M6" i="5"/>
  <c r="J6" i="5"/>
  <c r="G6" i="5"/>
  <c r="D6" i="5"/>
  <c r="AF5" i="5"/>
  <c r="AM5" i="5" s="1"/>
  <c r="AC5" i="5"/>
  <c r="Z5" i="5"/>
  <c r="W5" i="5"/>
  <c r="T5" i="5"/>
  <c r="P5" i="5"/>
  <c r="M5" i="5"/>
  <c r="J5" i="5"/>
  <c r="G5" i="5"/>
  <c r="D5" i="5"/>
  <c r="B5" i="5"/>
  <c r="B6" i="5" s="1"/>
  <c r="B7" i="5" s="1"/>
  <c r="B8" i="5" s="1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62" i="5" s="1"/>
  <c r="B63" i="5" s="1"/>
  <c r="B64" i="5" s="1"/>
  <c r="B65" i="5" s="1"/>
  <c r="B66" i="5" s="1"/>
  <c r="B67" i="5" s="1"/>
  <c r="B68" i="5" s="1"/>
  <c r="B69" i="5" s="1"/>
  <c r="B70" i="5" s="1"/>
  <c r="B71" i="5" s="1"/>
  <c r="B72" i="5" s="1"/>
  <c r="B73" i="5" s="1"/>
  <c r="B74" i="5" s="1"/>
  <c r="B75" i="5" s="1"/>
  <c r="B76" i="5" s="1"/>
  <c r="B77" i="5" s="1"/>
  <c r="B78" i="5" s="1"/>
  <c r="B79" i="5" s="1"/>
  <c r="B80" i="5" s="1"/>
  <c r="B81" i="5" s="1"/>
  <c r="B82" i="5" s="1"/>
  <c r="B83" i="5" s="1"/>
  <c r="B84" i="5" s="1"/>
  <c r="B85" i="5" s="1"/>
  <c r="B86" i="5" s="1"/>
  <c r="B87" i="5" s="1"/>
  <c r="B88" i="5" s="1"/>
  <c r="B89" i="5" s="1"/>
  <c r="B90" i="5" s="1"/>
  <c r="B91" i="5" s="1"/>
  <c r="B92" i="5" s="1"/>
  <c r="B93" i="5" s="1"/>
  <c r="B94" i="5" s="1"/>
  <c r="B95" i="5" s="1"/>
  <c r="B96" i="5" s="1"/>
  <c r="B97" i="5" s="1"/>
  <c r="B98" i="5" s="1"/>
  <c r="B99" i="5" s="1"/>
  <c r="B100" i="5" s="1"/>
  <c r="B101" i="5" s="1"/>
  <c r="B102" i="5" s="1"/>
  <c r="B103" i="5" s="1"/>
  <c r="B104" i="5" s="1"/>
  <c r="B105" i="5" s="1"/>
  <c r="B106" i="5" s="1"/>
  <c r="B107" i="5" s="1"/>
  <c r="B108" i="5" s="1"/>
  <c r="B109" i="5" s="1"/>
  <c r="B110" i="5" s="1"/>
  <c r="B111" i="5" s="1"/>
  <c r="B112" i="5" s="1"/>
  <c r="B113" i="5" s="1"/>
  <c r="B114" i="5" s="1"/>
  <c r="B115" i="5" s="1"/>
  <c r="AF4" i="5"/>
  <c r="AM4" i="5" s="1"/>
  <c r="AC4" i="5"/>
  <c r="Z4" i="5"/>
  <c r="W4" i="5"/>
  <c r="T4" i="5"/>
  <c r="P4" i="5"/>
  <c r="M4" i="5"/>
  <c r="J4" i="5"/>
  <c r="G4" i="5"/>
  <c r="D4" i="5"/>
  <c r="AK18" i="5" l="1"/>
  <c r="AM29" i="5"/>
  <c r="AM35" i="5"/>
  <c r="AM51" i="5"/>
  <c r="AM75" i="5"/>
  <c r="AM87" i="5"/>
  <c r="AJ90" i="5"/>
  <c r="AM108" i="5"/>
  <c r="AL109" i="5"/>
  <c r="AM110" i="5"/>
  <c r="AK5" i="5"/>
  <c r="AL12" i="5"/>
  <c r="AM13" i="5"/>
  <c r="AK19" i="5"/>
  <c r="AK22" i="5"/>
  <c r="AJ35" i="5"/>
  <c r="AL35" i="5"/>
  <c r="AK38" i="5"/>
  <c r="AJ41" i="5"/>
  <c r="AJ44" i="5"/>
  <c r="AK45" i="5"/>
  <c r="AJ51" i="5"/>
  <c r="AL51" i="5"/>
  <c r="AL53" i="5"/>
  <c r="AK57" i="5"/>
  <c r="AK68" i="5"/>
  <c r="AK75" i="5"/>
  <c r="AL75" i="5"/>
  <c r="AK78" i="5"/>
  <c r="AL87" i="5"/>
  <c r="AM91" i="5"/>
  <c r="AL94" i="5"/>
  <c r="AM99" i="5"/>
  <c r="AM115" i="5"/>
  <c r="AM19" i="5"/>
  <c r="AK6" i="5"/>
  <c r="AK12" i="5"/>
  <c r="AK21" i="5"/>
  <c r="AK28" i="5"/>
  <c r="AK29" i="5"/>
  <c r="AK35" i="5"/>
  <c r="AK44" i="5"/>
  <c r="AK51" i="5"/>
  <c r="AM54" i="5"/>
  <c r="AJ60" i="5"/>
  <c r="AM61" i="5"/>
  <c r="AJ66" i="5"/>
  <c r="AM68" i="5"/>
  <c r="AL69" i="5"/>
  <c r="AL78" i="5"/>
  <c r="AK85" i="5"/>
  <c r="AK91" i="5"/>
  <c r="AK98" i="5"/>
  <c r="AK110" i="5"/>
  <c r="AJ4" i="5"/>
  <c r="AL4" i="5"/>
  <c r="AK17" i="5"/>
  <c r="AK26" i="5"/>
  <c r="AK33" i="5"/>
  <c r="AK42" i="5"/>
  <c r="AL45" i="5"/>
  <c r="AK54" i="5"/>
  <c r="AL60" i="5"/>
  <c r="AL63" i="5"/>
  <c r="AM67" i="5"/>
  <c r="AL77" i="5"/>
  <c r="AM78" i="5"/>
  <c r="AK82" i="5"/>
  <c r="AK84" i="5"/>
  <c r="AM93" i="5"/>
  <c r="AK95" i="5"/>
  <c r="AM100" i="5"/>
  <c r="AM104" i="5"/>
  <c r="AK4" i="5"/>
  <c r="AL5" i="5"/>
  <c r="AK10" i="5"/>
  <c r="AL14" i="5"/>
  <c r="AJ20" i="5"/>
  <c r="AM28" i="5"/>
  <c r="AK30" i="5"/>
  <c r="AM44" i="5"/>
  <c r="AM46" i="5"/>
  <c r="AJ52" i="5"/>
  <c r="AK67" i="5"/>
  <c r="AL67" i="5"/>
  <c r="AK70" i="5"/>
  <c r="AJ76" i="5"/>
  <c r="AK79" i="5"/>
  <c r="AM84" i="5"/>
  <c r="AM86" i="5"/>
  <c r="AM102" i="5"/>
  <c r="AK111" i="5"/>
  <c r="AM21" i="5"/>
  <c r="AK37" i="5"/>
  <c r="AK46" i="5"/>
  <c r="AJ49" i="5"/>
  <c r="AK58" i="5"/>
  <c r="AJ92" i="5"/>
  <c r="AL92" i="5"/>
  <c r="AJ99" i="5"/>
  <c r="AK14" i="5"/>
  <c r="AK11" i="5"/>
  <c r="AL11" i="5"/>
  <c r="AJ18" i="5"/>
  <c r="AK27" i="5"/>
  <c r="AL27" i="5"/>
  <c r="AM30" i="5"/>
  <c r="AK34" i="5"/>
  <c r="AK36" i="5"/>
  <c r="AK43" i="5"/>
  <c r="AL43" i="5"/>
  <c r="AK50" i="5"/>
  <c r="AM59" i="5"/>
  <c r="AK74" i="5"/>
  <c r="AK83" i="5"/>
  <c r="AL83" i="5"/>
  <c r="AK86" i="5"/>
  <c r="AK92" i="5"/>
  <c r="AK93" i="5"/>
  <c r="AK99" i="5"/>
  <c r="AJ100" i="5"/>
  <c r="AK102" i="5"/>
  <c r="AM107" i="5"/>
  <c r="AK108" i="5"/>
  <c r="AK109" i="5"/>
  <c r="AK115" i="5"/>
  <c r="AJ10" i="5"/>
  <c r="AK16" i="5"/>
  <c r="AJ16" i="5"/>
  <c r="AM24" i="5"/>
  <c r="AL24" i="5"/>
  <c r="AM41" i="5"/>
  <c r="AL41" i="5"/>
  <c r="AJ43" i="5"/>
  <c r="AK55" i="5"/>
  <c r="AJ55" i="5"/>
  <c r="AM73" i="5"/>
  <c r="AL73" i="5"/>
  <c r="AK80" i="5"/>
  <c r="AJ80" i="5"/>
  <c r="AK90" i="5"/>
  <c r="AM90" i="5"/>
  <c r="AL90" i="5"/>
  <c r="AJ97" i="5"/>
  <c r="AK97" i="5"/>
  <c r="AL6" i="5"/>
  <c r="AK8" i="5"/>
  <c r="AJ8" i="5"/>
  <c r="AJ12" i="5"/>
  <c r="AM16" i="5"/>
  <c r="AL16" i="5"/>
  <c r="AK25" i="5"/>
  <c r="AM33" i="5"/>
  <c r="AL33" i="5"/>
  <c r="AK47" i="5"/>
  <c r="AJ47" i="5"/>
  <c r="AM47" i="5"/>
  <c r="AL55" i="5"/>
  <c r="AM58" i="5"/>
  <c r="AL58" i="5"/>
  <c r="AM80" i="5"/>
  <c r="AJ83" i="5"/>
  <c r="AM97" i="5"/>
  <c r="AL97" i="5"/>
  <c r="AK104" i="5"/>
  <c r="AJ104" i="5"/>
  <c r="AK114" i="5"/>
  <c r="AM114" i="5"/>
  <c r="AL114" i="5"/>
  <c r="AM8" i="5"/>
  <c r="AL8" i="5"/>
  <c r="AL25" i="5"/>
  <c r="AM25" i="5"/>
  <c r="AJ27" i="5"/>
  <c r="AJ33" i="5"/>
  <c r="AK39" i="5"/>
  <c r="AJ39" i="5"/>
  <c r="AM39" i="5"/>
  <c r="AL47" i="5"/>
  <c r="AM50" i="5"/>
  <c r="AL50" i="5"/>
  <c r="AJ58" i="5"/>
  <c r="AK64" i="5"/>
  <c r="AJ64" i="5"/>
  <c r="AM71" i="5"/>
  <c r="AM74" i="5"/>
  <c r="AL74" i="5"/>
  <c r="AJ81" i="5"/>
  <c r="AK81" i="5"/>
  <c r="AJ107" i="5"/>
  <c r="AJ114" i="5"/>
  <c r="AM14" i="5"/>
  <c r="AM17" i="5"/>
  <c r="AL17" i="5"/>
  <c r="AJ19" i="5"/>
  <c r="AJ25" i="5"/>
  <c r="AK31" i="5"/>
  <c r="AJ31" i="5"/>
  <c r="AM31" i="5"/>
  <c r="AL39" i="5"/>
  <c r="AM42" i="5"/>
  <c r="AL42" i="5"/>
  <c r="AJ50" i="5"/>
  <c r="AK56" i="5"/>
  <c r="AJ56" i="5"/>
  <c r="AM64" i="5"/>
  <c r="AL64" i="5"/>
  <c r="AJ67" i="5"/>
  <c r="AL71" i="5"/>
  <c r="AJ74" i="5"/>
  <c r="AM81" i="5"/>
  <c r="AL81" i="5"/>
  <c r="AK88" i="5"/>
  <c r="AJ88" i="5"/>
  <c r="AM98" i="5"/>
  <c r="AL98" i="5"/>
  <c r="AL102" i="5"/>
  <c r="AK105" i="5"/>
  <c r="AJ105" i="5"/>
  <c r="AM6" i="5"/>
  <c r="AM9" i="5"/>
  <c r="AL9" i="5"/>
  <c r="AJ11" i="5"/>
  <c r="AJ13" i="5"/>
  <c r="AJ17" i="5"/>
  <c r="AJ23" i="5"/>
  <c r="AK23" i="5"/>
  <c r="AM23" i="5"/>
  <c r="AL29" i="5"/>
  <c r="AL31" i="5"/>
  <c r="AM34" i="5"/>
  <c r="AL34" i="5"/>
  <c r="AJ42" i="5"/>
  <c r="AK48" i="5"/>
  <c r="AJ48" i="5"/>
  <c r="AM56" i="5"/>
  <c r="AL56" i="5"/>
  <c r="AL62" i="5"/>
  <c r="AJ65" i="5"/>
  <c r="AK65" i="5"/>
  <c r="AM88" i="5"/>
  <c r="AJ91" i="5"/>
  <c r="AM95" i="5"/>
  <c r="AJ98" i="5"/>
  <c r="AM105" i="5"/>
  <c r="AL105" i="5"/>
  <c r="AK112" i="5"/>
  <c r="AJ112" i="5"/>
  <c r="AJ5" i="5"/>
  <c r="AJ9" i="5"/>
  <c r="AJ15" i="5"/>
  <c r="AK15" i="5"/>
  <c r="AM15" i="5"/>
  <c r="AL21" i="5"/>
  <c r="AL23" i="5"/>
  <c r="AM26" i="5"/>
  <c r="AL26" i="5"/>
  <c r="AJ34" i="5"/>
  <c r="AK40" i="5"/>
  <c r="AJ40" i="5"/>
  <c r="AM48" i="5"/>
  <c r="AL48" i="5"/>
  <c r="AL54" i="5"/>
  <c r="AM65" i="5"/>
  <c r="AL65" i="5"/>
  <c r="AK72" i="5"/>
  <c r="AJ72" i="5"/>
  <c r="AK77" i="5"/>
  <c r="AM79" i="5"/>
  <c r="AM82" i="5"/>
  <c r="AL82" i="5"/>
  <c r="AL86" i="5"/>
  <c r="AJ89" i="5"/>
  <c r="AK89" i="5"/>
  <c r="AL93" i="5"/>
  <c r="AJ108" i="5"/>
  <c r="AM112" i="5"/>
  <c r="AJ115" i="5"/>
  <c r="AM7" i="5"/>
  <c r="AL15" i="5"/>
  <c r="AM18" i="5"/>
  <c r="AL18" i="5"/>
  <c r="AJ26" i="5"/>
  <c r="AK32" i="5"/>
  <c r="AJ32" i="5"/>
  <c r="AJ36" i="5"/>
  <c r="AM40" i="5"/>
  <c r="AL40" i="5"/>
  <c r="AL44" i="5"/>
  <c r="AL46" i="5"/>
  <c r="AK49" i="5"/>
  <c r="AM57" i="5"/>
  <c r="AL57" i="5"/>
  <c r="AJ59" i="5"/>
  <c r="AK61" i="5"/>
  <c r="AM72" i="5"/>
  <c r="AJ75" i="5"/>
  <c r="AL79" i="5"/>
  <c r="AJ82" i="5"/>
  <c r="AJ84" i="5"/>
  <c r="AM89" i="5"/>
  <c r="AL89" i="5"/>
  <c r="AK96" i="5"/>
  <c r="AJ96" i="5"/>
  <c r="AK101" i="5"/>
  <c r="AM106" i="5"/>
  <c r="AL106" i="5"/>
  <c r="AL110" i="5"/>
  <c r="AK113" i="5"/>
  <c r="AJ113" i="5"/>
  <c r="AJ7" i="5"/>
  <c r="AK7" i="5"/>
  <c r="AL13" i="5"/>
  <c r="AL7" i="5"/>
  <c r="AM10" i="5"/>
  <c r="AL10" i="5"/>
  <c r="AK13" i="5"/>
  <c r="AL22" i="5"/>
  <c r="AK24" i="5"/>
  <c r="AJ24" i="5"/>
  <c r="AJ28" i="5"/>
  <c r="AM32" i="5"/>
  <c r="AL32" i="5"/>
  <c r="AL38" i="5"/>
  <c r="AK41" i="5"/>
  <c r="AM49" i="5"/>
  <c r="AL49" i="5"/>
  <c r="AK53" i="5"/>
  <c r="AJ57" i="5"/>
  <c r="AK63" i="5"/>
  <c r="AJ63" i="5"/>
  <c r="AM63" i="5"/>
  <c r="AK66" i="5"/>
  <c r="AM66" i="5"/>
  <c r="AL66" i="5"/>
  <c r="AL70" i="5"/>
  <c r="AJ73" i="5"/>
  <c r="AK73" i="5"/>
  <c r="AM96" i="5"/>
  <c r="AM103" i="5"/>
  <c r="AJ106" i="5"/>
  <c r="AM113" i="5"/>
  <c r="AL113" i="5"/>
  <c r="AJ71" i="5"/>
  <c r="AJ79" i="5"/>
  <c r="AJ87" i="5"/>
  <c r="AJ95" i="5"/>
  <c r="AJ103" i="5"/>
  <c r="AJ111" i="5"/>
  <c r="B143" i="5"/>
  <c r="AJ6" i="5"/>
  <c r="AJ14" i="5"/>
  <c r="AJ22" i="5"/>
  <c r="AJ30" i="5"/>
  <c r="AJ38" i="5"/>
  <c r="AJ46" i="5"/>
  <c r="AJ54" i="5"/>
  <c r="AJ62" i="5"/>
  <c r="AJ70" i="5"/>
  <c r="AL72" i="5"/>
  <c r="AJ78" i="5"/>
  <c r="AL80" i="5"/>
  <c r="AJ86" i="5"/>
  <c r="AL88" i="5"/>
  <c r="AJ94" i="5"/>
  <c r="AL96" i="5"/>
  <c r="AJ102" i="5"/>
  <c r="AL104" i="5"/>
  <c r="AJ110" i="5"/>
  <c r="AL112" i="5"/>
  <c r="I143" i="5"/>
  <c r="AJ29" i="5"/>
  <c r="AJ37" i="5"/>
  <c r="AJ45" i="5"/>
  <c r="AJ53" i="5"/>
  <c r="AJ61" i="5"/>
  <c r="AJ69" i="5"/>
  <c r="AJ77" i="5"/>
  <c r="AJ85" i="5"/>
  <c r="AJ93" i="5"/>
  <c r="AL95" i="5"/>
  <c r="AJ101" i="5"/>
  <c r="AL103" i="5"/>
  <c r="AJ109" i="5"/>
  <c r="AL111" i="5"/>
  <c r="F5" i="4" l="1"/>
  <c r="J5" i="4"/>
  <c r="N5" i="4"/>
  <c r="R5" i="4"/>
  <c r="V5" i="4"/>
  <c r="Z5" i="4"/>
  <c r="AD5" i="4"/>
  <c r="AE5" i="4"/>
  <c r="AF5" i="4"/>
  <c r="AG5" i="4"/>
  <c r="F6" i="4"/>
  <c r="J6" i="4"/>
  <c r="N6" i="4"/>
  <c r="R6" i="4"/>
  <c r="V6" i="4"/>
  <c r="Z6" i="4"/>
  <c r="AD6" i="4"/>
  <c r="AE6" i="4"/>
  <c r="AF6" i="4"/>
  <c r="AG6" i="4"/>
  <c r="F7" i="4"/>
  <c r="J7" i="4"/>
  <c r="N7" i="4"/>
  <c r="R7" i="4"/>
  <c r="V7" i="4"/>
  <c r="Z7" i="4"/>
  <c r="AD7" i="4"/>
  <c r="AE7" i="4"/>
  <c r="AF7" i="4"/>
  <c r="AG7" i="4"/>
  <c r="F8" i="4"/>
  <c r="J8" i="4"/>
  <c r="AH8" i="4" s="1"/>
  <c r="N8" i="4"/>
  <c r="R8" i="4"/>
  <c r="V8" i="4"/>
  <c r="Z8" i="4"/>
  <c r="AD8" i="4"/>
  <c r="AE8" i="4"/>
  <c r="AF8" i="4"/>
  <c r="AG8" i="4"/>
  <c r="F9" i="4"/>
  <c r="J9" i="4"/>
  <c r="N9" i="4"/>
  <c r="R9" i="4"/>
  <c r="V9" i="4"/>
  <c r="Z9" i="4"/>
  <c r="AD9" i="4"/>
  <c r="AE9" i="4"/>
  <c r="AF9" i="4"/>
  <c r="AG9" i="4"/>
  <c r="F10" i="4"/>
  <c r="J10" i="4"/>
  <c r="N10" i="4"/>
  <c r="R10" i="4"/>
  <c r="V10" i="4"/>
  <c r="Z10" i="4"/>
  <c r="AD10" i="4"/>
  <c r="AE10" i="4"/>
  <c r="AF10" i="4"/>
  <c r="AG10" i="4"/>
  <c r="F11" i="4"/>
  <c r="J11" i="4"/>
  <c r="N11" i="4"/>
  <c r="R11" i="4"/>
  <c r="V11" i="4"/>
  <c r="Z11" i="4"/>
  <c r="AD11" i="4"/>
  <c r="AE11" i="4"/>
  <c r="AF11" i="4"/>
  <c r="AG11" i="4"/>
  <c r="F12" i="4"/>
  <c r="J12" i="4"/>
  <c r="AH12" i="4" s="1"/>
  <c r="N12" i="4"/>
  <c r="R12" i="4"/>
  <c r="V12" i="4"/>
  <c r="Z12" i="4"/>
  <c r="AD12" i="4"/>
  <c r="AE12" i="4"/>
  <c r="AF12" i="4"/>
  <c r="AG12" i="4"/>
  <c r="F21" i="4"/>
  <c r="J21" i="4"/>
  <c r="N21" i="4"/>
  <c r="R21" i="4"/>
  <c r="V21" i="4"/>
  <c r="Z21" i="4"/>
  <c r="AI21" i="4" s="1"/>
  <c r="AD21" i="4"/>
  <c r="AE21" i="4"/>
  <c r="B22" i="4"/>
  <c r="F22" i="4"/>
  <c r="J22" i="4"/>
  <c r="N22" i="4"/>
  <c r="R22" i="4"/>
  <c r="V22" i="4"/>
  <c r="Z22" i="4"/>
  <c r="AC22" i="4"/>
  <c r="AC23" i="4" s="1"/>
  <c r="AC24" i="4" s="1"/>
  <c r="AC25" i="4" s="1"/>
  <c r="AC26" i="4" s="1"/>
  <c r="AC27" i="4" s="1"/>
  <c r="AC28" i="4" s="1"/>
  <c r="AD22" i="4"/>
  <c r="AE22" i="4"/>
  <c r="B23" i="4"/>
  <c r="B24" i="4" s="1"/>
  <c r="B25" i="4" s="1"/>
  <c r="B26" i="4" s="1"/>
  <c r="B27" i="4" s="1"/>
  <c r="B28" i="4" s="1"/>
  <c r="F23" i="4"/>
  <c r="J23" i="4"/>
  <c r="AG23" i="4" s="1"/>
  <c r="N23" i="4"/>
  <c r="R23" i="4"/>
  <c r="V23" i="4"/>
  <c r="Z23" i="4"/>
  <c r="AD23" i="4"/>
  <c r="AE23" i="4"/>
  <c r="F24" i="4"/>
  <c r="J24" i="4"/>
  <c r="N24" i="4"/>
  <c r="R24" i="4"/>
  <c r="V24" i="4"/>
  <c r="Z24" i="4"/>
  <c r="AD24" i="4"/>
  <c r="AE24" i="4"/>
  <c r="F25" i="4"/>
  <c r="J25" i="4"/>
  <c r="N25" i="4"/>
  <c r="R25" i="4"/>
  <c r="V25" i="4"/>
  <c r="Z25" i="4"/>
  <c r="AD25" i="4"/>
  <c r="AE25" i="4"/>
  <c r="F26" i="4"/>
  <c r="J26" i="4"/>
  <c r="N26" i="4"/>
  <c r="AF26" i="4" s="1"/>
  <c r="R26" i="4"/>
  <c r="V26" i="4"/>
  <c r="Z26" i="4"/>
  <c r="AD26" i="4"/>
  <c r="AE26" i="4"/>
  <c r="F27" i="4"/>
  <c r="J27" i="4"/>
  <c r="AH27" i="4" s="1"/>
  <c r="N27" i="4"/>
  <c r="R27" i="4"/>
  <c r="V27" i="4"/>
  <c r="Z27" i="4"/>
  <c r="AD27" i="4"/>
  <c r="AE27" i="4"/>
  <c r="F28" i="4"/>
  <c r="J28" i="4"/>
  <c r="N28" i="4"/>
  <c r="R28" i="4"/>
  <c r="V28" i="4"/>
  <c r="Z28" i="4"/>
  <c r="AD28" i="4"/>
  <c r="AE28" i="4"/>
  <c r="C4" i="3"/>
  <c r="AB4" i="3" s="1"/>
  <c r="AB5" i="3"/>
  <c r="AC5" i="3"/>
  <c r="C6" i="3"/>
  <c r="AC6" i="3" s="1"/>
  <c r="AB6" i="3"/>
  <c r="AB7" i="3"/>
  <c r="AC7" i="3"/>
  <c r="AB8" i="3"/>
  <c r="AC8" i="3"/>
  <c r="AB9" i="3"/>
  <c r="AC9" i="3"/>
  <c r="AB10" i="3"/>
  <c r="AC10" i="3"/>
  <c r="AB11" i="3"/>
  <c r="AC11" i="3"/>
  <c r="D17" i="3"/>
  <c r="H17" i="3"/>
  <c r="L17" i="3"/>
  <c r="P17" i="3"/>
  <c r="T17" i="3"/>
  <c r="AB17" i="3"/>
  <c r="AC17" i="3"/>
  <c r="AD17" i="3"/>
  <c r="AE17" i="3"/>
  <c r="A18" i="3"/>
  <c r="A19" i="3" s="1"/>
  <c r="A20" i="3" s="1"/>
  <c r="A21" i="3" s="1"/>
  <c r="A22" i="3" s="1"/>
  <c r="A23" i="3" s="1"/>
  <c r="A24" i="3" s="1"/>
  <c r="D18" i="3"/>
  <c r="H18" i="3"/>
  <c r="L18" i="3"/>
  <c r="P18" i="3"/>
  <c r="T18" i="3"/>
  <c r="AA18" i="3"/>
  <c r="AA19" i="3" s="1"/>
  <c r="AA20" i="3" s="1"/>
  <c r="AA21" i="3" s="1"/>
  <c r="AA22" i="3" s="1"/>
  <c r="AA23" i="3" s="1"/>
  <c r="AA24" i="3" s="1"/>
  <c r="AB18" i="3"/>
  <c r="AC18" i="3"/>
  <c r="AD18" i="3"/>
  <c r="AE18" i="3"/>
  <c r="D19" i="3"/>
  <c r="H19" i="3"/>
  <c r="L19" i="3"/>
  <c r="P19" i="3"/>
  <c r="T19" i="3"/>
  <c r="AB19" i="3"/>
  <c r="AC19" i="3"/>
  <c r="AD19" i="3"/>
  <c r="AE19" i="3"/>
  <c r="D20" i="3"/>
  <c r="H20" i="3"/>
  <c r="L20" i="3"/>
  <c r="P20" i="3"/>
  <c r="T20" i="3"/>
  <c r="AB20" i="3"/>
  <c r="AC20" i="3"/>
  <c r="AD20" i="3"/>
  <c r="AE20" i="3"/>
  <c r="D21" i="3"/>
  <c r="AG21" i="3" s="1"/>
  <c r="H21" i="3"/>
  <c r="L21" i="3"/>
  <c r="P21" i="3"/>
  <c r="T21" i="3"/>
  <c r="AB21" i="3"/>
  <c r="AC21" i="3"/>
  <c r="AD21" i="3"/>
  <c r="AE21" i="3"/>
  <c r="D22" i="3"/>
  <c r="H22" i="3"/>
  <c r="L22" i="3"/>
  <c r="P22" i="3"/>
  <c r="AF22" i="3" s="1"/>
  <c r="T22" i="3"/>
  <c r="AG22" i="3" s="1"/>
  <c r="AB22" i="3"/>
  <c r="AC22" i="3"/>
  <c r="AD22" i="3"/>
  <c r="AE22" i="3"/>
  <c r="D23" i="3"/>
  <c r="H23" i="3"/>
  <c r="L23" i="3"/>
  <c r="P23" i="3"/>
  <c r="T23" i="3"/>
  <c r="AB23" i="3"/>
  <c r="AC23" i="3"/>
  <c r="AD23" i="3"/>
  <c r="AE23" i="3"/>
  <c r="D24" i="3"/>
  <c r="H24" i="3"/>
  <c r="AG24" i="3" s="1"/>
  <c r="L24" i="3"/>
  <c r="P24" i="3"/>
  <c r="T24" i="3"/>
  <c r="AB24" i="3"/>
  <c r="AC24" i="3"/>
  <c r="AD24" i="3"/>
  <c r="AE24" i="3"/>
  <c r="T9" i="2"/>
  <c r="U9" i="2"/>
  <c r="T10" i="2"/>
  <c r="U10" i="2"/>
  <c r="T11" i="2"/>
  <c r="U11" i="2"/>
  <c r="T14" i="2"/>
  <c r="U14" i="2"/>
  <c r="T15" i="2"/>
  <c r="U15" i="2"/>
  <c r="T16" i="2"/>
  <c r="U16" i="2"/>
  <c r="T20" i="2"/>
  <c r="U20" i="2"/>
  <c r="T21" i="2"/>
  <c r="U21" i="2"/>
  <c r="T22" i="2"/>
  <c r="U22" i="2"/>
  <c r="T28" i="2"/>
  <c r="U28" i="2"/>
  <c r="AF24" i="3" l="1"/>
  <c r="AF27" i="4"/>
  <c r="AH26" i="4"/>
  <c r="AF25" i="4"/>
  <c r="AH24" i="4"/>
  <c r="AH23" i="4"/>
  <c r="AH9" i="4"/>
  <c r="AH5" i="4"/>
  <c r="AG17" i="3"/>
  <c r="AI28" i="4"/>
  <c r="AI24" i="4"/>
  <c r="AF18" i="3"/>
  <c r="AF17" i="3"/>
  <c r="AF28" i="4"/>
  <c r="AF23" i="4"/>
  <c r="AH21" i="4"/>
  <c r="AH10" i="4"/>
  <c r="AH6" i="4"/>
  <c r="AF23" i="3"/>
  <c r="AF20" i="3"/>
  <c r="AF21" i="4"/>
  <c r="U27" i="2"/>
  <c r="AG19" i="3"/>
  <c r="AC4" i="3"/>
  <c r="AG27" i="4"/>
  <c r="AH22" i="4"/>
  <c r="AH11" i="4"/>
  <c r="AH7" i="4"/>
  <c r="AF21" i="3"/>
  <c r="AF19" i="3"/>
  <c r="AH28" i="4"/>
  <c r="AF24" i="4"/>
  <c r="AI27" i="4"/>
  <c r="AG26" i="4"/>
  <c r="AI23" i="4"/>
  <c r="AG22" i="4"/>
  <c r="AI12" i="4"/>
  <c r="AI10" i="4"/>
  <c r="AI8" i="4"/>
  <c r="AI6" i="4"/>
  <c r="AF22" i="4"/>
  <c r="AG28" i="4"/>
  <c r="AI25" i="4"/>
  <c r="AG24" i="4"/>
  <c r="AI11" i="4"/>
  <c r="AI9" i="4"/>
  <c r="AI7" i="4"/>
  <c r="AI5" i="4"/>
  <c r="AH25" i="4"/>
  <c r="AI26" i="4"/>
  <c r="AG25" i="4"/>
  <c r="AI22" i="4"/>
  <c r="AG21" i="4"/>
  <c r="AG20" i="3"/>
  <c r="AG23" i="3"/>
  <c r="AG18" i="3"/>
</calcChain>
</file>

<file path=xl/sharedStrings.xml><?xml version="1.0" encoding="utf-8"?>
<sst xmlns="http://schemas.openxmlformats.org/spreadsheetml/2006/main" count="217" uniqueCount="66">
  <si>
    <t>p value</t>
  </si>
  <si>
    <t>DF</t>
  </si>
  <si>
    <t>t</t>
  </si>
  <si>
    <t>equal variance assumed</t>
  </si>
  <si>
    <t>Unpaired two-tailed T-test</t>
  </si>
  <si>
    <t>STPSE VERSUS HIGH-4AP</t>
  </si>
  <si>
    <t>NORMALLY DISTRUBUTED</t>
  </si>
  <si>
    <t>W</t>
  </si>
  <si>
    <t>p</t>
  </si>
  <si>
    <t>Shapiro Wilk Normaiity Test</t>
  </si>
  <si>
    <t>HIGH 4-AP</t>
  </si>
  <si>
    <t>STP-SE</t>
  </si>
  <si>
    <t>% Inrease in Action Potential Output</t>
  </si>
  <si>
    <t>KGLUC INTRA 4-AP</t>
  </si>
  <si>
    <t>KGLUC CTRL</t>
  </si>
  <si>
    <t>Total no of spikes</t>
  </si>
  <si>
    <t>%increase</t>
  </si>
  <si>
    <t>baseline</t>
  </si>
  <si>
    <t>DTX/low4-AP</t>
  </si>
  <si>
    <t>HIGH  4-AP</t>
  </si>
  <si>
    <t>SEM</t>
  </si>
  <si>
    <t>Ave</t>
  </si>
  <si>
    <t>STPSE</t>
  </si>
  <si>
    <t>% increase in action potentia output</t>
  </si>
  <si>
    <t>Total no of action potential in input/output curve (current injections 0 - 225pA, delta 25pA)</t>
  </si>
  <si>
    <t>%IK integral block</t>
  </si>
  <si>
    <t>integral2</t>
  </si>
  <si>
    <t>integral1</t>
  </si>
  <si>
    <t>DELTA TIME (s)</t>
  </si>
  <si>
    <t>% AP increase</t>
  </si>
  <si>
    <t>Increase in total number of APs</t>
  </si>
  <si>
    <t>AVE</t>
  </si>
  <si>
    <t>RATIO</t>
  </si>
  <si>
    <t>IKA peak 2</t>
  </si>
  <si>
    <t>IKA peak 1</t>
  </si>
  <si>
    <t>ratio</t>
  </si>
  <si>
    <t>2nd AP Latency</t>
  </si>
  <si>
    <t>1stAP latency</t>
  </si>
  <si>
    <t>n</t>
  </si>
  <si>
    <t>1st AP Latency</t>
  </si>
  <si>
    <t>FIG 5B</t>
  </si>
  <si>
    <t>FIG 5C</t>
  </si>
  <si>
    <t>K gluc Control</t>
  </si>
  <si>
    <t>Kgluc Intra 4-AP</t>
  </si>
  <si>
    <t>Sweep</t>
  </si>
  <si>
    <t>% Baseline</t>
  </si>
  <si>
    <t>spikes</t>
  </si>
  <si>
    <t>% baseline</t>
  </si>
  <si>
    <t>Baseline</t>
  </si>
  <si>
    <t>Induction Start</t>
  </si>
  <si>
    <t>no of induction APs</t>
  </si>
  <si>
    <t>Control</t>
  </si>
  <si>
    <t>Intra-4-AP</t>
  </si>
  <si>
    <t>Induction APs</t>
  </si>
  <si>
    <t>Induction APS</t>
  </si>
  <si>
    <t>Z</t>
  </si>
  <si>
    <t xml:space="preserve"> NORMALLY DISTRUBUTED</t>
  </si>
  <si>
    <t>Control versus Intra 4-AP</t>
  </si>
  <si>
    <t>Unpaired Two Tailed T-test</t>
  </si>
  <si>
    <t>INCREASE IN EXCITABILITY UPON PHARMACOLOGY CF WITH STP-SE</t>
  </si>
  <si>
    <t>high-4AP</t>
  </si>
  <si>
    <t>DTX/low4AP</t>
  </si>
  <si>
    <t>DTX</t>
  </si>
  <si>
    <t>low 4-AP</t>
  </si>
  <si>
    <t>STP-SE PVERSUS DTX</t>
  </si>
  <si>
    <t>STP-SE VERSUS Low4-AP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</si>
</sst>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1" fontId="0" fillId="0" borderId="0" xfId="0" applyNumberFormat="1"/>
    <xf numFmtId="0" fontId="1" fillId="0" borderId="0" xfId="0" applyFont="1"/>
    <xf numFmtId="0" fontId="0" fillId="2" borderId="0" xfId="0" applyFill="1"/>
    <xf numFmtId="0" fontId="0" fillId="3" borderId="0" xfId="0" applyFill="1"/>
    <xf numFmtId="0" fontId="0" fillId="0" borderId="0" xfId="0" applyFill="1"/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264BB-321A-0E42-BC4A-C156A44FA484}">
  <dimension ref="A1:V78"/>
  <sheetViews>
    <sheetView tabSelected="1" topLeftCell="A33" zoomScale="75" zoomScaleNormal="75" workbookViewId="0">
      <selection activeCell="L61" sqref="L61"/>
    </sheetView>
  </sheetViews>
  <sheetFormatPr baseColWidth="10" defaultRowHeight="16" x14ac:dyDescent="0.2"/>
  <cols>
    <col min="6" max="6" width="10.1640625" customWidth="1"/>
  </cols>
  <sheetData>
    <row r="1" spans="1:22" x14ac:dyDescent="0.2">
      <c r="A1" s="2" t="s">
        <v>59</v>
      </c>
    </row>
    <row r="2" spans="1:22" x14ac:dyDescent="0.2">
      <c r="A2" s="2" t="s">
        <v>24</v>
      </c>
    </row>
    <row r="5" spans="1:22" x14ac:dyDescent="0.2">
      <c r="A5" s="2" t="s">
        <v>40</v>
      </c>
    </row>
    <row r="7" spans="1:22" x14ac:dyDescent="0.2">
      <c r="B7">
        <v>1</v>
      </c>
      <c r="C7">
        <v>2</v>
      </c>
      <c r="D7">
        <v>3</v>
      </c>
      <c r="E7">
        <v>4</v>
      </c>
      <c r="F7">
        <v>5</v>
      </c>
      <c r="G7">
        <v>6</v>
      </c>
      <c r="H7">
        <v>7</v>
      </c>
      <c r="I7">
        <v>8</v>
      </c>
      <c r="J7">
        <v>9</v>
      </c>
      <c r="K7">
        <v>10</v>
      </c>
      <c r="L7">
        <v>11</v>
      </c>
      <c r="M7">
        <v>12</v>
      </c>
      <c r="N7">
        <v>13</v>
      </c>
      <c r="O7">
        <v>14</v>
      </c>
      <c r="P7">
        <v>15</v>
      </c>
      <c r="Q7">
        <v>16</v>
      </c>
      <c r="R7">
        <v>17</v>
      </c>
      <c r="T7" s="2" t="s">
        <v>23</v>
      </c>
      <c r="U7" s="2"/>
      <c r="V7" s="2"/>
    </row>
    <row r="8" spans="1:22" x14ac:dyDescent="0.2">
      <c r="A8" s="2" t="s">
        <v>22</v>
      </c>
      <c r="T8" s="2" t="s">
        <v>21</v>
      </c>
      <c r="U8" s="2" t="s">
        <v>20</v>
      </c>
      <c r="V8" s="2"/>
    </row>
    <row r="9" spans="1:22" x14ac:dyDescent="0.2">
      <c r="A9" t="s">
        <v>17</v>
      </c>
      <c r="B9">
        <v>84</v>
      </c>
      <c r="C9">
        <v>49</v>
      </c>
      <c r="D9">
        <v>88</v>
      </c>
      <c r="E9">
        <v>84</v>
      </c>
      <c r="F9">
        <v>70</v>
      </c>
      <c r="G9">
        <v>100</v>
      </c>
      <c r="H9">
        <v>28</v>
      </c>
      <c r="I9">
        <v>56</v>
      </c>
      <c r="T9">
        <f>AVERAGE(B9:R9)</f>
        <v>69.875</v>
      </c>
      <c r="U9">
        <f>STDEV(B9:R9)/SQRT(COUNT(B9:R9))</f>
        <v>8.4693512569904499</v>
      </c>
    </row>
    <row r="10" spans="1:22" x14ac:dyDescent="0.2">
      <c r="A10" t="s">
        <v>11</v>
      </c>
      <c r="B10">
        <v>147</v>
      </c>
      <c r="C10">
        <v>136</v>
      </c>
      <c r="D10">
        <v>187</v>
      </c>
      <c r="E10">
        <v>169</v>
      </c>
      <c r="F10">
        <v>101</v>
      </c>
      <c r="G10">
        <v>163</v>
      </c>
      <c r="H10">
        <v>126</v>
      </c>
      <c r="I10">
        <v>235</v>
      </c>
      <c r="T10">
        <f>AVERAGE(B10:R10)</f>
        <v>158</v>
      </c>
      <c r="U10">
        <f>STDEV(B10:R10)/SQRT(COUNT(B10:R10))</f>
        <v>14.51231004551456</v>
      </c>
    </row>
    <row r="11" spans="1:22" x14ac:dyDescent="0.2">
      <c r="A11" t="s">
        <v>16</v>
      </c>
      <c r="B11">
        <v>175</v>
      </c>
      <c r="C11">
        <v>277.55102040816325</v>
      </c>
      <c r="D11">
        <v>212.5</v>
      </c>
      <c r="E11">
        <v>201.19047619047618</v>
      </c>
      <c r="F11">
        <v>144.28571428571428</v>
      </c>
      <c r="G11">
        <v>163</v>
      </c>
      <c r="H11">
        <v>450</v>
      </c>
      <c r="I11">
        <v>419.64285714285711</v>
      </c>
      <c r="T11">
        <f>AVERAGE(B11:R11)</f>
        <v>255.39625850340136</v>
      </c>
      <c r="U11">
        <f>STDEV(B11:R11)/SQRT(COUNT(B11:R11))</f>
        <v>41.718215162870806</v>
      </c>
    </row>
    <row r="13" spans="1:22" x14ac:dyDescent="0.2">
      <c r="A13" s="2" t="s">
        <v>19</v>
      </c>
    </row>
    <row r="14" spans="1:22" x14ac:dyDescent="0.2">
      <c r="A14" t="s">
        <v>17</v>
      </c>
      <c r="B14">
        <v>32</v>
      </c>
      <c r="C14">
        <v>36</v>
      </c>
      <c r="D14">
        <v>27</v>
      </c>
      <c r="E14">
        <v>17</v>
      </c>
      <c r="F14">
        <v>133</v>
      </c>
      <c r="G14">
        <v>156</v>
      </c>
      <c r="H14">
        <v>158</v>
      </c>
      <c r="T14">
        <f>AVERAGE(B14:R14)</f>
        <v>79.857142857142861</v>
      </c>
      <c r="U14">
        <f>STDEV(B14:R14)/SQRT(COUNT(B14:R14))</f>
        <v>24.730382866722746</v>
      </c>
    </row>
    <row r="15" spans="1:22" x14ac:dyDescent="0.2">
      <c r="A15" t="s">
        <v>60</v>
      </c>
      <c r="B15">
        <v>59</v>
      </c>
      <c r="C15">
        <v>47</v>
      </c>
      <c r="D15">
        <v>80</v>
      </c>
      <c r="E15">
        <v>72</v>
      </c>
      <c r="F15">
        <v>214</v>
      </c>
      <c r="G15">
        <v>159</v>
      </c>
      <c r="H15">
        <v>156</v>
      </c>
      <c r="T15">
        <f>AVERAGE(B15:R15)</f>
        <v>112.42857142857143</v>
      </c>
      <c r="U15">
        <f>STDEV(B15:R15)/SQRT(COUNT(B15:R15))</f>
        <v>24.006801757257151</v>
      </c>
    </row>
    <row r="16" spans="1:22" x14ac:dyDescent="0.2">
      <c r="A16" t="s">
        <v>16</v>
      </c>
      <c r="B16">
        <v>184.375</v>
      </c>
      <c r="C16">
        <v>130.55555555555557</v>
      </c>
      <c r="D16">
        <v>296.2962962962963</v>
      </c>
      <c r="E16">
        <v>423.52941176470591</v>
      </c>
      <c r="F16">
        <v>160.90225563909775</v>
      </c>
      <c r="G16">
        <v>101.92307692307692</v>
      </c>
      <c r="H16">
        <v>98.734177215189874</v>
      </c>
      <c r="T16">
        <f>AVERAGE(B16:R16)</f>
        <v>199.47368191341749</v>
      </c>
      <c r="U16">
        <f>STDEV(B16:R16)/SQRT(COUNT(B16:R16))</f>
        <v>45.173103654031557</v>
      </c>
    </row>
    <row r="19" spans="1:21" x14ac:dyDescent="0.2">
      <c r="A19" s="2" t="s">
        <v>18</v>
      </c>
    </row>
    <row r="20" spans="1:21" x14ac:dyDescent="0.2">
      <c r="A20" t="s">
        <v>17</v>
      </c>
      <c r="B20">
        <v>21</v>
      </c>
      <c r="C20">
        <v>50</v>
      </c>
      <c r="D20">
        <v>60</v>
      </c>
      <c r="E20">
        <v>60</v>
      </c>
      <c r="F20">
        <v>90</v>
      </c>
      <c r="G20">
        <v>161</v>
      </c>
      <c r="H20">
        <v>65</v>
      </c>
      <c r="I20">
        <v>86</v>
      </c>
      <c r="J20">
        <v>133</v>
      </c>
      <c r="K20">
        <v>96</v>
      </c>
      <c r="L20">
        <v>168</v>
      </c>
      <c r="M20">
        <v>116</v>
      </c>
      <c r="N20">
        <v>106</v>
      </c>
      <c r="O20">
        <v>123</v>
      </c>
      <c r="P20">
        <v>108</v>
      </c>
      <c r="Q20">
        <v>113</v>
      </c>
      <c r="R20">
        <v>138</v>
      </c>
      <c r="T20">
        <f>AVERAGE(B20:R20)</f>
        <v>99.647058823529406</v>
      </c>
      <c r="U20">
        <f>STDEV(B20:R20)/SQRT(COUNT(B20:R20))</f>
        <v>9.6649538115777247</v>
      </c>
    </row>
    <row r="21" spans="1:21" x14ac:dyDescent="0.2">
      <c r="A21" t="s">
        <v>61</v>
      </c>
      <c r="B21">
        <v>52</v>
      </c>
      <c r="C21">
        <v>110</v>
      </c>
      <c r="D21">
        <v>60</v>
      </c>
      <c r="E21">
        <v>60</v>
      </c>
      <c r="F21">
        <v>70</v>
      </c>
      <c r="G21">
        <v>175</v>
      </c>
      <c r="H21">
        <v>129</v>
      </c>
      <c r="I21">
        <v>115</v>
      </c>
      <c r="J21">
        <v>159</v>
      </c>
      <c r="K21">
        <v>155</v>
      </c>
      <c r="L21">
        <v>113</v>
      </c>
      <c r="M21">
        <v>83</v>
      </c>
      <c r="N21">
        <v>155</v>
      </c>
      <c r="O21">
        <v>256</v>
      </c>
      <c r="P21">
        <v>108</v>
      </c>
      <c r="Q21">
        <v>60</v>
      </c>
      <c r="R21">
        <v>113</v>
      </c>
      <c r="T21">
        <f>AVERAGE(B21:R21)</f>
        <v>116.05882352941177</v>
      </c>
      <c r="U21">
        <f>STDEV(B21:R21)/SQRT(COUNT(B21:R21))</f>
        <v>12.857954332605837</v>
      </c>
    </row>
    <row r="22" spans="1:21" x14ac:dyDescent="0.2">
      <c r="A22" t="s">
        <v>16</v>
      </c>
      <c r="B22">
        <v>247.61904761904762</v>
      </c>
      <c r="C22">
        <v>220.00000000000003</v>
      </c>
      <c r="D22">
        <v>100</v>
      </c>
      <c r="E22">
        <v>100</v>
      </c>
      <c r="F22">
        <v>77.777777777777786</v>
      </c>
      <c r="G22">
        <v>108.69565217391303</v>
      </c>
      <c r="H22">
        <v>198.46153846153845</v>
      </c>
      <c r="I22">
        <v>133.72093023255815</v>
      </c>
      <c r="J22">
        <v>119.54887218045114</v>
      </c>
      <c r="K22">
        <v>161.45833333333331</v>
      </c>
      <c r="L22">
        <v>67.261904761904773</v>
      </c>
      <c r="M22">
        <v>71.551724137931032</v>
      </c>
      <c r="N22">
        <v>146.22641509433961</v>
      </c>
      <c r="O22">
        <v>208.13008130081303</v>
      </c>
      <c r="P22">
        <v>100</v>
      </c>
      <c r="Q22">
        <v>53.097345132743371</v>
      </c>
      <c r="R22">
        <v>81.884057971014485</v>
      </c>
      <c r="T22">
        <f>AVERAGE(B22:R22)</f>
        <v>129.14315765749211</v>
      </c>
      <c r="U22">
        <f>STDEV(B22:R22)/SQRT(COUNT(B22:R22))</f>
        <v>14.291028825660083</v>
      </c>
    </row>
    <row r="25" spans="1:21" x14ac:dyDescent="0.2">
      <c r="A25" s="2" t="s">
        <v>41</v>
      </c>
    </row>
    <row r="26" spans="1:21" x14ac:dyDescent="0.2">
      <c r="T26" s="2" t="s">
        <v>15</v>
      </c>
    </row>
    <row r="27" spans="1:21" x14ac:dyDescent="0.2">
      <c r="A27" s="2" t="s">
        <v>14</v>
      </c>
      <c r="B27">
        <v>63</v>
      </c>
      <c r="C27">
        <v>20</v>
      </c>
      <c r="D27">
        <v>63</v>
      </c>
      <c r="E27">
        <v>32</v>
      </c>
      <c r="F27">
        <v>64</v>
      </c>
      <c r="G27">
        <v>40</v>
      </c>
      <c r="H27">
        <v>47</v>
      </c>
      <c r="T27">
        <f>AVERAGE(B27:R27)</f>
        <v>47</v>
      </c>
      <c r="U27">
        <f>STDEV(B27:R27)/SQRT(COUNT(B27:R27))</f>
        <v>6.5538066001661166</v>
      </c>
    </row>
    <row r="28" spans="1:21" x14ac:dyDescent="0.2">
      <c r="A28" s="2" t="s">
        <v>13</v>
      </c>
      <c r="B28">
        <v>79</v>
      </c>
      <c r="C28">
        <v>121</v>
      </c>
      <c r="D28">
        <v>102</v>
      </c>
      <c r="E28">
        <v>162</v>
      </c>
      <c r="F28">
        <v>102</v>
      </c>
      <c r="G28">
        <v>103</v>
      </c>
      <c r="H28">
        <v>111.5</v>
      </c>
      <c r="T28">
        <f>AVERAGE(B28:R28)</f>
        <v>111.5</v>
      </c>
      <c r="U28">
        <f>STDEV(B28:R28)/SQRT(COUNT(B28:R28))</f>
        <v>9.6972013635746617</v>
      </c>
    </row>
    <row r="36" spans="1:17" x14ac:dyDescent="0.2">
      <c r="A36" t="s">
        <v>12</v>
      </c>
    </row>
    <row r="38" spans="1:17" x14ac:dyDescent="0.2">
      <c r="B38" t="s">
        <v>11</v>
      </c>
      <c r="G38" t="s">
        <v>10</v>
      </c>
      <c r="L38" t="s">
        <v>62</v>
      </c>
      <c r="Q38" t="s">
        <v>63</v>
      </c>
    </row>
    <row r="39" spans="1:17" x14ac:dyDescent="0.2">
      <c r="B39">
        <v>175</v>
      </c>
      <c r="G39">
        <v>184.375</v>
      </c>
      <c r="L39">
        <v>247.61904761904762</v>
      </c>
      <c r="Q39">
        <v>119.54887218045114</v>
      </c>
    </row>
    <row r="40" spans="1:17" x14ac:dyDescent="0.2">
      <c r="B40">
        <v>277.55102040816325</v>
      </c>
      <c r="G40">
        <v>130.55555555555557</v>
      </c>
      <c r="L40">
        <v>220.00000000000003</v>
      </c>
      <c r="Q40">
        <v>161.45833333333331</v>
      </c>
    </row>
    <row r="41" spans="1:17" x14ac:dyDescent="0.2">
      <c r="B41">
        <v>212.5</v>
      </c>
      <c r="G41">
        <v>296.2962962962963</v>
      </c>
      <c r="L41">
        <v>100</v>
      </c>
      <c r="Q41">
        <v>67.261904761904773</v>
      </c>
    </row>
    <row r="42" spans="1:17" x14ac:dyDescent="0.2">
      <c r="B42">
        <v>201.19047619047618</v>
      </c>
      <c r="G42">
        <v>423.52941176470591</v>
      </c>
      <c r="L42">
        <v>100</v>
      </c>
      <c r="Q42">
        <v>71.551724137931032</v>
      </c>
    </row>
    <row r="43" spans="1:17" x14ac:dyDescent="0.2">
      <c r="B43">
        <v>144.28571428571428</v>
      </c>
      <c r="G43">
        <v>160.90225563909775</v>
      </c>
      <c r="L43">
        <v>77.777777777777786</v>
      </c>
      <c r="Q43">
        <v>146.22641509433961</v>
      </c>
    </row>
    <row r="44" spans="1:17" x14ac:dyDescent="0.2">
      <c r="B44">
        <v>163</v>
      </c>
      <c r="G44">
        <v>101.92307692307692</v>
      </c>
      <c r="L44">
        <v>108.69565217391303</v>
      </c>
      <c r="Q44">
        <v>208.13008130081303</v>
      </c>
    </row>
    <row r="45" spans="1:17" x14ac:dyDescent="0.2">
      <c r="B45">
        <v>450</v>
      </c>
      <c r="G45">
        <v>98.734177215189874</v>
      </c>
      <c r="L45">
        <v>198.46153846153845</v>
      </c>
      <c r="Q45">
        <v>100</v>
      </c>
    </row>
    <row r="46" spans="1:17" x14ac:dyDescent="0.2">
      <c r="B46">
        <v>419.64285714285711</v>
      </c>
      <c r="L46">
        <v>133.72093023255815</v>
      </c>
      <c r="Q46">
        <v>53.097345132743371</v>
      </c>
    </row>
    <row r="47" spans="1:17" x14ac:dyDescent="0.2">
      <c r="Q47">
        <v>81.884057971014485</v>
      </c>
    </row>
    <row r="58" spans="1:18" x14ac:dyDescent="0.2">
      <c r="A58" t="s">
        <v>9</v>
      </c>
      <c r="F58" t="s">
        <v>9</v>
      </c>
      <c r="K58" t="s">
        <v>9</v>
      </c>
      <c r="Q58" t="s">
        <v>9</v>
      </c>
    </row>
    <row r="59" spans="1:18" x14ac:dyDescent="0.2">
      <c r="A59" t="s">
        <v>8</v>
      </c>
      <c r="B59">
        <v>7.0000000000000007E-2</v>
      </c>
      <c r="C59" s="1"/>
      <c r="F59" t="s">
        <v>8</v>
      </c>
      <c r="G59">
        <v>0.12</v>
      </c>
      <c r="H59" s="1"/>
      <c r="K59" t="s">
        <v>8</v>
      </c>
      <c r="L59">
        <v>0.19</v>
      </c>
      <c r="Q59" t="s">
        <v>8</v>
      </c>
      <c r="R59">
        <v>0.54</v>
      </c>
    </row>
    <row r="60" spans="1:18" x14ac:dyDescent="0.2">
      <c r="A60" t="s">
        <v>7</v>
      </c>
      <c r="B60">
        <v>0.83</v>
      </c>
      <c r="F60" t="s">
        <v>7</v>
      </c>
      <c r="G60">
        <v>0.84</v>
      </c>
      <c r="K60" t="s">
        <v>7</v>
      </c>
      <c r="L60">
        <v>0.88</v>
      </c>
      <c r="Q60" t="s">
        <v>7</v>
      </c>
      <c r="R60">
        <v>0.93</v>
      </c>
    </row>
    <row r="62" spans="1:18" x14ac:dyDescent="0.2">
      <c r="A62" t="s">
        <v>6</v>
      </c>
      <c r="F62" t="s">
        <v>6</v>
      </c>
      <c r="K62" t="s">
        <v>6</v>
      </c>
      <c r="Q62" t="s">
        <v>6</v>
      </c>
    </row>
    <row r="70" spans="6:18" x14ac:dyDescent="0.2">
      <c r="F70" t="s">
        <v>5</v>
      </c>
      <c r="K70" t="s">
        <v>64</v>
      </c>
      <c r="Q70" t="s">
        <v>65</v>
      </c>
    </row>
    <row r="72" spans="6:18" x14ac:dyDescent="0.2">
      <c r="F72" t="s">
        <v>4</v>
      </c>
      <c r="K72" t="s">
        <v>4</v>
      </c>
      <c r="Q72" t="s">
        <v>4</v>
      </c>
    </row>
    <row r="75" spans="6:18" x14ac:dyDescent="0.2">
      <c r="F75" t="s">
        <v>3</v>
      </c>
      <c r="K75" t="s">
        <v>3</v>
      </c>
      <c r="Q75" t="s">
        <v>3</v>
      </c>
    </row>
    <row r="76" spans="6:18" x14ac:dyDescent="0.2">
      <c r="F76" t="s">
        <v>2</v>
      </c>
      <c r="G76">
        <v>0.91</v>
      </c>
      <c r="K76" t="s">
        <v>2</v>
      </c>
      <c r="L76">
        <v>3.32</v>
      </c>
      <c r="Q76" t="s">
        <v>2</v>
      </c>
      <c r="R76">
        <v>2.2599999999999998</v>
      </c>
    </row>
    <row r="77" spans="6:18" x14ac:dyDescent="0.2">
      <c r="F77" t="s">
        <v>1</v>
      </c>
      <c r="G77">
        <v>13</v>
      </c>
      <c r="K77" t="s">
        <v>1</v>
      </c>
      <c r="L77">
        <v>15</v>
      </c>
      <c r="Q77" t="s">
        <v>1</v>
      </c>
      <c r="R77">
        <v>14</v>
      </c>
    </row>
    <row r="78" spans="6:18" x14ac:dyDescent="0.2">
      <c r="F78" t="s">
        <v>0</v>
      </c>
      <c r="G78">
        <v>0.38</v>
      </c>
      <c r="K78" t="s">
        <v>0</v>
      </c>
      <c r="L78">
        <v>1.0999999999999999E-2</v>
      </c>
      <c r="Q78" t="s">
        <v>0</v>
      </c>
      <c r="R78">
        <v>4.4999999999999998E-2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2CADF-4A47-3149-B45D-346BE291750A}">
  <dimension ref="B1:AK28"/>
  <sheetViews>
    <sheetView topLeftCell="N1" zoomScale="75" zoomScaleNormal="75" workbookViewId="0">
      <selection activeCell="T44" sqref="T44"/>
    </sheetView>
  </sheetViews>
  <sheetFormatPr baseColWidth="10" defaultRowHeight="16" x14ac:dyDescent="0.2"/>
  <cols>
    <col min="7" max="7" width="13.6640625" customWidth="1"/>
    <col min="30" max="30" width="11" customWidth="1"/>
  </cols>
  <sheetData>
    <row r="1" spans="2:37" x14ac:dyDescent="0.2">
      <c r="AC1" s="2"/>
      <c r="AD1" s="2" t="s">
        <v>39</v>
      </c>
      <c r="AE1" s="2"/>
      <c r="AF1" s="2" t="s">
        <v>36</v>
      </c>
      <c r="AG1" s="2"/>
      <c r="AH1" s="2" t="s">
        <v>32</v>
      </c>
    </row>
    <row r="2" spans="2:37" x14ac:dyDescent="0.2">
      <c r="B2" s="2" t="s">
        <v>28</v>
      </c>
      <c r="C2" s="2"/>
      <c r="D2" s="2">
        <v>1</v>
      </c>
      <c r="E2" s="2"/>
      <c r="F2" s="2"/>
      <c r="G2" s="2"/>
      <c r="H2" s="2">
        <v>2</v>
      </c>
      <c r="I2" s="2"/>
      <c r="J2" s="2"/>
      <c r="K2" s="2"/>
      <c r="L2" s="2">
        <v>3</v>
      </c>
      <c r="M2" s="2"/>
      <c r="N2" s="2"/>
      <c r="O2" s="2"/>
      <c r="P2" s="2">
        <v>4</v>
      </c>
      <c r="Q2" s="2"/>
      <c r="R2" s="2"/>
      <c r="S2" s="2"/>
      <c r="T2" s="2">
        <v>5</v>
      </c>
      <c r="U2" s="2"/>
      <c r="V2" s="2"/>
      <c r="W2" s="2"/>
      <c r="X2" s="2">
        <v>6</v>
      </c>
      <c r="Y2" s="2"/>
      <c r="Z2" s="2"/>
      <c r="AC2" s="2" t="s">
        <v>28</v>
      </c>
      <c r="AD2" s="2" t="s">
        <v>31</v>
      </c>
      <c r="AE2" s="2" t="s">
        <v>20</v>
      </c>
      <c r="AF2" s="2" t="s">
        <v>31</v>
      </c>
      <c r="AG2" s="2" t="s">
        <v>20</v>
      </c>
      <c r="AH2" s="2" t="s">
        <v>31</v>
      </c>
      <c r="AI2" s="2" t="s">
        <v>20</v>
      </c>
      <c r="AK2" s="2" t="s">
        <v>38</v>
      </c>
    </row>
    <row r="3" spans="2:37" x14ac:dyDescent="0.2">
      <c r="B3" s="2"/>
      <c r="C3" s="2"/>
      <c r="D3" s="2" t="s">
        <v>37</v>
      </c>
      <c r="E3" s="2" t="s">
        <v>36</v>
      </c>
      <c r="F3" s="2" t="s">
        <v>35</v>
      </c>
      <c r="G3" s="2"/>
      <c r="H3" s="2" t="s">
        <v>37</v>
      </c>
      <c r="I3" s="2" t="s">
        <v>36</v>
      </c>
      <c r="J3" s="2" t="s">
        <v>35</v>
      </c>
      <c r="K3" s="2"/>
      <c r="L3" s="2" t="s">
        <v>37</v>
      </c>
      <c r="M3" s="2" t="s">
        <v>36</v>
      </c>
      <c r="N3" s="2" t="s">
        <v>35</v>
      </c>
      <c r="O3" s="2"/>
      <c r="P3" s="2" t="s">
        <v>37</v>
      </c>
      <c r="Q3" s="2" t="s">
        <v>36</v>
      </c>
      <c r="R3" s="2" t="s">
        <v>35</v>
      </c>
      <c r="S3" s="2"/>
      <c r="T3" s="2" t="s">
        <v>37</v>
      </c>
      <c r="U3" s="2" t="s">
        <v>36</v>
      </c>
      <c r="V3" s="2" t="s">
        <v>35</v>
      </c>
      <c r="W3" s="2"/>
      <c r="X3" s="2" t="s">
        <v>37</v>
      </c>
      <c r="Y3" s="2" t="s">
        <v>36</v>
      </c>
      <c r="Z3" s="2" t="s">
        <v>35</v>
      </c>
    </row>
    <row r="5" spans="2:37" x14ac:dyDescent="0.2">
      <c r="B5">
        <v>100</v>
      </c>
      <c r="D5">
        <v>190</v>
      </c>
      <c r="E5">
        <v>95</v>
      </c>
      <c r="F5">
        <f t="shared" ref="F5:F12" si="0">E5/D5</f>
        <v>0.5</v>
      </c>
      <c r="H5">
        <v>217</v>
      </c>
      <c r="I5">
        <v>77</v>
      </c>
      <c r="J5">
        <f t="shared" ref="J5:J12" si="1">I5/H5</f>
        <v>0.35483870967741937</v>
      </c>
      <c r="L5">
        <v>190</v>
      </c>
      <c r="M5">
        <v>67</v>
      </c>
      <c r="N5">
        <f t="shared" ref="N5:N12" si="2">M5/L5</f>
        <v>0.35263157894736841</v>
      </c>
      <c r="P5">
        <v>179</v>
      </c>
      <c r="Q5">
        <v>63</v>
      </c>
      <c r="R5">
        <f t="shared" ref="R5:R12" si="3">Q5/P5</f>
        <v>0.35195530726256985</v>
      </c>
      <c r="T5">
        <v>156</v>
      </c>
      <c r="U5">
        <v>83</v>
      </c>
      <c r="V5">
        <f t="shared" ref="V5:V12" si="4">U5/T5</f>
        <v>0.53205128205128205</v>
      </c>
      <c r="X5">
        <v>157</v>
      </c>
      <c r="Y5">
        <v>90</v>
      </c>
      <c r="Z5">
        <f t="shared" ref="Z5:Z12" si="5">Y5/X5</f>
        <v>0.57324840764331209</v>
      </c>
      <c r="AC5">
        <v>100</v>
      </c>
      <c r="AD5">
        <f t="shared" ref="AD5:AD12" si="6">AVERAGE(D5,H5,L5,P5,T5,X5,AX5)</f>
        <v>181.5</v>
      </c>
      <c r="AE5">
        <f t="shared" ref="AE5:AE12" si="7">STDEV(D5,H5,L5,P5,T5,X5)/SQRT(6)</f>
        <v>9.4189525249183976</v>
      </c>
      <c r="AF5">
        <f t="shared" ref="AF5:AF12" si="8">AVERAGE(E5,I5,M5,Q5,U5,Y5,A5)</f>
        <v>79.166666666666671</v>
      </c>
      <c r="AG5">
        <f t="shared" ref="AG5:AG12" si="9">STDEV(E5,I5,M5,Q5,U5,Y5)/SQRT(6)</f>
        <v>5.1537472882467954</v>
      </c>
      <c r="AH5">
        <f t="shared" ref="AH5:AH12" si="10">AVERAGE(F5,J5,N5,R5,V5,Z5)</f>
        <v>0.44412088093032526</v>
      </c>
      <c r="AI5">
        <f t="shared" ref="AI5:AI12" si="11">STDEV(F5,J5,N5,R5,V5,Z5)/SQRT(6)</f>
        <v>4.1778878632939505E-2</v>
      </c>
      <c r="AK5">
        <v>6</v>
      </c>
    </row>
    <row r="6" spans="2:37" x14ac:dyDescent="0.2">
      <c r="B6">
        <v>300</v>
      </c>
      <c r="D6">
        <v>156</v>
      </c>
      <c r="E6">
        <v>97</v>
      </c>
      <c r="F6">
        <f t="shared" si="0"/>
        <v>0.62179487179487181</v>
      </c>
      <c r="H6">
        <v>170</v>
      </c>
      <c r="I6">
        <v>103</v>
      </c>
      <c r="J6">
        <f t="shared" si="1"/>
        <v>0.60588235294117643</v>
      </c>
      <c r="L6">
        <v>205</v>
      </c>
      <c r="M6">
        <v>83</v>
      </c>
      <c r="N6">
        <f t="shared" si="2"/>
        <v>0.40487804878048783</v>
      </c>
      <c r="P6">
        <v>179</v>
      </c>
      <c r="Q6">
        <v>95</v>
      </c>
      <c r="R6">
        <f t="shared" si="3"/>
        <v>0.53072625698324027</v>
      </c>
      <c r="T6">
        <v>177</v>
      </c>
      <c r="U6">
        <v>97</v>
      </c>
      <c r="V6">
        <f t="shared" si="4"/>
        <v>0.54802259887005644</v>
      </c>
      <c r="X6">
        <v>127</v>
      </c>
      <c r="Y6">
        <v>101</v>
      </c>
      <c r="Z6">
        <f t="shared" si="5"/>
        <v>0.79527559055118113</v>
      </c>
      <c r="AC6">
        <v>300</v>
      </c>
      <c r="AD6">
        <f t="shared" si="6"/>
        <v>169</v>
      </c>
      <c r="AE6">
        <f t="shared" si="7"/>
        <v>10.636415436289301</v>
      </c>
      <c r="AF6">
        <f t="shared" si="8"/>
        <v>96</v>
      </c>
      <c r="AG6">
        <f t="shared" si="9"/>
        <v>2.8635642126552709</v>
      </c>
      <c r="AH6">
        <f t="shared" si="10"/>
        <v>0.58442995332016889</v>
      </c>
      <c r="AI6">
        <f t="shared" si="11"/>
        <v>5.2523231115258195E-2</v>
      </c>
      <c r="AK6">
        <v>6</v>
      </c>
    </row>
    <row r="7" spans="2:37" x14ac:dyDescent="0.2">
      <c r="B7">
        <v>500</v>
      </c>
      <c r="D7">
        <v>150</v>
      </c>
      <c r="E7">
        <v>108</v>
      </c>
      <c r="F7">
        <f t="shared" si="0"/>
        <v>0.72</v>
      </c>
      <c r="H7">
        <v>154</v>
      </c>
      <c r="I7">
        <v>85</v>
      </c>
      <c r="J7">
        <f t="shared" si="1"/>
        <v>0.55194805194805197</v>
      </c>
      <c r="L7">
        <v>142</v>
      </c>
      <c r="M7">
        <v>101</v>
      </c>
      <c r="N7">
        <f t="shared" si="2"/>
        <v>0.71126760563380287</v>
      </c>
      <c r="P7">
        <v>183</v>
      </c>
      <c r="Q7">
        <v>91</v>
      </c>
      <c r="R7">
        <f t="shared" si="3"/>
        <v>0.49726775956284153</v>
      </c>
      <c r="T7">
        <v>220</v>
      </c>
      <c r="U7">
        <v>145</v>
      </c>
      <c r="V7">
        <f t="shared" si="4"/>
        <v>0.65909090909090906</v>
      </c>
      <c r="X7">
        <v>191</v>
      </c>
      <c r="Y7">
        <v>85</v>
      </c>
      <c r="Z7">
        <f t="shared" si="5"/>
        <v>0.44502617801047123</v>
      </c>
      <c r="AC7">
        <v>500</v>
      </c>
      <c r="AD7">
        <f t="shared" si="6"/>
        <v>173.33333333333334</v>
      </c>
      <c r="AE7">
        <f t="shared" si="7"/>
        <v>12.224747213928179</v>
      </c>
      <c r="AF7">
        <f t="shared" si="8"/>
        <v>102.5</v>
      </c>
      <c r="AG7">
        <f t="shared" si="9"/>
        <v>9.2799066087254722</v>
      </c>
      <c r="AH7">
        <f t="shared" si="10"/>
        <v>0.59743341737434608</v>
      </c>
      <c r="AI7">
        <f t="shared" si="11"/>
        <v>4.7297808251296342E-2</v>
      </c>
      <c r="AK7">
        <v>6</v>
      </c>
    </row>
    <row r="8" spans="2:37" x14ac:dyDescent="0.2">
      <c r="B8">
        <v>700</v>
      </c>
      <c r="D8">
        <v>138</v>
      </c>
      <c r="E8">
        <v>107</v>
      </c>
      <c r="F8">
        <f t="shared" si="0"/>
        <v>0.77536231884057971</v>
      </c>
      <c r="H8">
        <v>170</v>
      </c>
      <c r="I8">
        <v>122</v>
      </c>
      <c r="J8">
        <f t="shared" si="1"/>
        <v>0.71764705882352942</v>
      </c>
      <c r="L8">
        <v>221</v>
      </c>
      <c r="M8">
        <v>140</v>
      </c>
      <c r="N8">
        <f t="shared" si="2"/>
        <v>0.63348416289592757</v>
      </c>
      <c r="P8">
        <v>144</v>
      </c>
      <c r="Q8">
        <v>86</v>
      </c>
      <c r="R8">
        <f t="shared" si="3"/>
        <v>0.59722222222222221</v>
      </c>
      <c r="T8">
        <v>187</v>
      </c>
      <c r="U8">
        <v>143</v>
      </c>
      <c r="V8">
        <f t="shared" si="4"/>
        <v>0.76470588235294112</v>
      </c>
      <c r="X8">
        <v>134</v>
      </c>
      <c r="Y8">
        <v>87</v>
      </c>
      <c r="Z8">
        <f t="shared" si="5"/>
        <v>0.64925373134328357</v>
      </c>
      <c r="AC8">
        <v>700</v>
      </c>
      <c r="AD8">
        <f t="shared" si="6"/>
        <v>165.66666666666666</v>
      </c>
      <c r="AE8">
        <f t="shared" si="7"/>
        <v>13.872434697789888</v>
      </c>
      <c r="AF8">
        <f t="shared" si="8"/>
        <v>114.16666666666667</v>
      </c>
      <c r="AG8">
        <f t="shared" si="9"/>
        <v>10.235287544134311</v>
      </c>
      <c r="AH8">
        <f t="shared" si="10"/>
        <v>0.68961256274641392</v>
      </c>
      <c r="AI8">
        <f t="shared" si="11"/>
        <v>3.0051715344393271E-2</v>
      </c>
      <c r="AK8">
        <v>6</v>
      </c>
    </row>
    <row r="9" spans="2:37" x14ac:dyDescent="0.2">
      <c r="B9">
        <v>900</v>
      </c>
      <c r="D9">
        <v>178</v>
      </c>
      <c r="E9">
        <v>123</v>
      </c>
      <c r="F9">
        <f t="shared" si="0"/>
        <v>0.6910112359550562</v>
      </c>
      <c r="H9">
        <v>170</v>
      </c>
      <c r="I9">
        <v>114</v>
      </c>
      <c r="J9">
        <f t="shared" si="1"/>
        <v>0.6705882352941176</v>
      </c>
      <c r="L9">
        <v>168</v>
      </c>
      <c r="M9">
        <v>142</v>
      </c>
      <c r="N9">
        <f t="shared" si="2"/>
        <v>0.84523809523809523</v>
      </c>
      <c r="P9">
        <v>149</v>
      </c>
      <c r="Q9">
        <v>121</v>
      </c>
      <c r="R9">
        <f t="shared" si="3"/>
        <v>0.81208053691275173</v>
      </c>
      <c r="T9">
        <v>153</v>
      </c>
      <c r="U9">
        <v>177</v>
      </c>
      <c r="V9">
        <f t="shared" si="4"/>
        <v>1.1568627450980393</v>
      </c>
      <c r="X9">
        <v>162</v>
      </c>
      <c r="Y9">
        <v>157</v>
      </c>
      <c r="Z9">
        <f t="shared" si="5"/>
        <v>0.96913580246913578</v>
      </c>
      <c r="AC9">
        <v>900</v>
      </c>
      <c r="AD9">
        <f t="shared" si="6"/>
        <v>163.33333333333334</v>
      </c>
      <c r="AE9">
        <f t="shared" si="7"/>
        <v>4.4547103659434972</v>
      </c>
      <c r="AF9">
        <f t="shared" si="8"/>
        <v>139</v>
      </c>
      <c r="AG9">
        <f t="shared" si="9"/>
        <v>9.9699548644916156</v>
      </c>
      <c r="AH9">
        <f t="shared" si="10"/>
        <v>0.85748610849453277</v>
      </c>
      <c r="AI9">
        <f t="shared" si="11"/>
        <v>7.4598570732939087E-2</v>
      </c>
      <c r="AK9">
        <v>6</v>
      </c>
    </row>
    <row r="10" spans="2:37" x14ac:dyDescent="0.2">
      <c r="B10">
        <v>1100</v>
      </c>
      <c r="D10">
        <v>144</v>
      </c>
      <c r="E10">
        <v>135</v>
      </c>
      <c r="F10">
        <f t="shared" si="0"/>
        <v>0.9375</v>
      </c>
      <c r="H10">
        <v>137</v>
      </c>
      <c r="I10">
        <v>118</v>
      </c>
      <c r="J10">
        <f t="shared" si="1"/>
        <v>0.86131386861313863</v>
      </c>
      <c r="L10">
        <v>135</v>
      </c>
      <c r="M10">
        <v>118</v>
      </c>
      <c r="N10">
        <f t="shared" si="2"/>
        <v>0.87407407407407411</v>
      </c>
      <c r="P10">
        <v>169</v>
      </c>
      <c r="Q10">
        <v>107</v>
      </c>
      <c r="R10">
        <f t="shared" si="3"/>
        <v>0.63313609467455623</v>
      </c>
      <c r="T10">
        <v>179</v>
      </c>
      <c r="U10">
        <v>159</v>
      </c>
      <c r="V10">
        <f t="shared" si="4"/>
        <v>0.88826815642458101</v>
      </c>
      <c r="X10">
        <v>240</v>
      </c>
      <c r="Y10">
        <v>154</v>
      </c>
      <c r="Z10">
        <f t="shared" si="5"/>
        <v>0.64166666666666672</v>
      </c>
      <c r="AC10">
        <v>1100</v>
      </c>
      <c r="AD10">
        <f t="shared" si="6"/>
        <v>167.33333333333334</v>
      </c>
      <c r="AE10">
        <f t="shared" si="7"/>
        <v>16.257647773005527</v>
      </c>
      <c r="AF10">
        <f t="shared" si="8"/>
        <v>131.83333333333334</v>
      </c>
      <c r="AG10">
        <f t="shared" si="9"/>
        <v>8.6387370476116256</v>
      </c>
      <c r="AH10">
        <f t="shared" si="10"/>
        <v>0.80599314340883621</v>
      </c>
      <c r="AI10">
        <f t="shared" si="11"/>
        <v>5.4357267870458796E-2</v>
      </c>
      <c r="AK10">
        <v>6</v>
      </c>
    </row>
    <row r="11" spans="2:37" x14ac:dyDescent="0.2">
      <c r="B11">
        <v>1300</v>
      </c>
      <c r="D11">
        <v>177</v>
      </c>
      <c r="E11">
        <v>140</v>
      </c>
      <c r="F11">
        <f t="shared" si="0"/>
        <v>0.79096045197740117</v>
      </c>
      <c r="H11">
        <v>176</v>
      </c>
      <c r="I11">
        <v>148</v>
      </c>
      <c r="J11">
        <f t="shared" si="1"/>
        <v>0.84090909090909094</v>
      </c>
      <c r="L11">
        <v>190</v>
      </c>
      <c r="M11">
        <v>208</v>
      </c>
      <c r="N11">
        <f t="shared" si="2"/>
        <v>1.0947368421052632</v>
      </c>
      <c r="P11">
        <v>143</v>
      </c>
      <c r="Q11">
        <v>112</v>
      </c>
      <c r="R11">
        <f t="shared" si="3"/>
        <v>0.78321678321678323</v>
      </c>
      <c r="T11">
        <v>220</v>
      </c>
      <c r="U11">
        <v>189</v>
      </c>
      <c r="V11">
        <f t="shared" si="4"/>
        <v>0.85909090909090913</v>
      </c>
      <c r="X11">
        <v>200</v>
      </c>
      <c r="Y11">
        <v>171</v>
      </c>
      <c r="Z11">
        <f t="shared" si="5"/>
        <v>0.85499999999999998</v>
      </c>
      <c r="AC11">
        <v>1300</v>
      </c>
      <c r="AD11">
        <f t="shared" si="6"/>
        <v>184.33333333333334</v>
      </c>
      <c r="AE11">
        <f t="shared" si="7"/>
        <v>10.616548926610355</v>
      </c>
      <c r="AF11">
        <f t="shared" si="8"/>
        <v>161.33333333333334</v>
      </c>
      <c r="AG11">
        <f t="shared" si="9"/>
        <v>14.263395263556458</v>
      </c>
      <c r="AH11">
        <f t="shared" si="10"/>
        <v>0.87065234621657461</v>
      </c>
      <c r="AI11">
        <f t="shared" si="11"/>
        <v>4.6716507071550492E-2</v>
      </c>
      <c r="AK11">
        <v>6</v>
      </c>
    </row>
    <row r="12" spans="2:37" x14ac:dyDescent="0.2">
      <c r="B12">
        <v>1500</v>
      </c>
      <c r="D12">
        <v>173</v>
      </c>
      <c r="E12">
        <v>160</v>
      </c>
      <c r="F12">
        <f t="shared" si="0"/>
        <v>0.92485549132947975</v>
      </c>
      <c r="H12">
        <v>144</v>
      </c>
      <c r="I12">
        <v>144</v>
      </c>
      <c r="J12">
        <f t="shared" si="1"/>
        <v>1</v>
      </c>
      <c r="L12">
        <v>180</v>
      </c>
      <c r="M12">
        <v>179</v>
      </c>
      <c r="N12">
        <f t="shared" si="2"/>
        <v>0.99444444444444446</v>
      </c>
      <c r="P12">
        <v>196</v>
      </c>
      <c r="Q12">
        <v>156</v>
      </c>
      <c r="R12">
        <f t="shared" si="3"/>
        <v>0.79591836734693877</v>
      </c>
      <c r="T12">
        <v>220</v>
      </c>
      <c r="U12">
        <v>239</v>
      </c>
      <c r="V12">
        <f t="shared" si="4"/>
        <v>1.0863636363636364</v>
      </c>
      <c r="X12">
        <v>225</v>
      </c>
      <c r="Y12">
        <v>225</v>
      </c>
      <c r="Z12">
        <f t="shared" si="5"/>
        <v>1</v>
      </c>
      <c r="AC12">
        <v>1500</v>
      </c>
      <c r="AD12">
        <f t="shared" si="6"/>
        <v>189.66666666666666</v>
      </c>
      <c r="AE12">
        <f t="shared" si="7"/>
        <v>12.470409420348293</v>
      </c>
      <c r="AF12">
        <f t="shared" si="8"/>
        <v>183.83333333333334</v>
      </c>
      <c r="AG12">
        <f t="shared" si="9"/>
        <v>16.011280745496641</v>
      </c>
      <c r="AH12">
        <f t="shared" si="10"/>
        <v>0.96693032324741657</v>
      </c>
      <c r="AI12">
        <f t="shared" si="11"/>
        <v>4.0093195902393908E-2</v>
      </c>
      <c r="AK12">
        <v>6</v>
      </c>
    </row>
    <row r="17" spans="2:37" x14ac:dyDescent="0.2">
      <c r="B17" s="2" t="s">
        <v>28</v>
      </c>
      <c r="D17" s="2">
        <v>1</v>
      </c>
      <c r="E17" s="2"/>
      <c r="F17" s="2"/>
      <c r="G17" s="2"/>
      <c r="H17" s="2">
        <v>2</v>
      </c>
      <c r="I17" s="2"/>
      <c r="J17" s="2"/>
      <c r="K17" s="2"/>
      <c r="L17" s="2">
        <v>3</v>
      </c>
      <c r="M17" s="2"/>
      <c r="N17" s="2"/>
      <c r="O17" s="2"/>
      <c r="P17" s="2">
        <v>4</v>
      </c>
      <c r="Q17" s="2"/>
      <c r="R17" s="2"/>
      <c r="S17" s="2"/>
      <c r="T17" s="2">
        <v>5</v>
      </c>
      <c r="U17" s="2"/>
      <c r="V17" s="2"/>
      <c r="W17" s="2"/>
      <c r="X17" s="2">
        <v>6</v>
      </c>
      <c r="Y17" s="2"/>
      <c r="Z17" s="2"/>
    </row>
    <row r="18" spans="2:37" x14ac:dyDescent="0.2">
      <c r="D18" s="2" t="s">
        <v>34</v>
      </c>
      <c r="E18" s="2" t="s">
        <v>33</v>
      </c>
      <c r="F18" s="2" t="s">
        <v>35</v>
      </c>
      <c r="G18" s="2"/>
      <c r="H18" s="2" t="s">
        <v>34</v>
      </c>
      <c r="I18" s="2" t="s">
        <v>33</v>
      </c>
      <c r="J18" s="2" t="s">
        <v>35</v>
      </c>
      <c r="K18" s="2"/>
      <c r="L18" s="2" t="s">
        <v>34</v>
      </c>
      <c r="M18" s="2" t="s">
        <v>33</v>
      </c>
      <c r="N18" s="2" t="s">
        <v>35</v>
      </c>
      <c r="O18" s="2"/>
      <c r="P18" s="2" t="s">
        <v>34</v>
      </c>
      <c r="Q18" s="2" t="s">
        <v>33</v>
      </c>
      <c r="R18" s="2" t="s">
        <v>35</v>
      </c>
      <c r="S18" s="2"/>
      <c r="T18" s="2" t="s">
        <v>34</v>
      </c>
      <c r="U18" s="2" t="s">
        <v>33</v>
      </c>
      <c r="V18" s="2" t="s">
        <v>35</v>
      </c>
      <c r="W18" s="2"/>
      <c r="X18" s="2" t="s">
        <v>34</v>
      </c>
      <c r="Y18" s="2" t="s">
        <v>33</v>
      </c>
      <c r="Z18" s="2" t="s">
        <v>35</v>
      </c>
      <c r="AC18" s="2" t="s">
        <v>28</v>
      </c>
      <c r="AD18" s="2" t="s">
        <v>34</v>
      </c>
      <c r="AF18" s="2" t="s">
        <v>33</v>
      </c>
      <c r="AH18" s="2" t="s">
        <v>32</v>
      </c>
    </row>
    <row r="19" spans="2:37" x14ac:dyDescent="0.2">
      <c r="AD19" s="2" t="s">
        <v>31</v>
      </c>
      <c r="AE19" s="2" t="s">
        <v>20</v>
      </c>
      <c r="AF19" s="2" t="s">
        <v>31</v>
      </c>
      <c r="AG19" s="2" t="s">
        <v>20</v>
      </c>
      <c r="AH19" s="2" t="s">
        <v>31</v>
      </c>
      <c r="AI19" s="2" t="s">
        <v>20</v>
      </c>
    </row>
    <row r="21" spans="2:37" x14ac:dyDescent="0.2">
      <c r="B21">
        <v>25</v>
      </c>
      <c r="D21">
        <v>474.09820556640602</v>
      </c>
      <c r="E21">
        <v>327</v>
      </c>
      <c r="F21">
        <f t="shared" ref="F21:F28" si="12">E21/D21</f>
        <v>0.68973051608438907</v>
      </c>
      <c r="H21">
        <v>493.27752685546801</v>
      </c>
      <c r="I21">
        <v>315</v>
      </c>
      <c r="J21">
        <f t="shared" ref="J21:J28" si="13">I21/H21</f>
        <v>0.63858575112483495</v>
      </c>
      <c r="L21">
        <v>469.32696533203102</v>
      </c>
      <c r="M21">
        <v>309</v>
      </c>
      <c r="N21">
        <f t="shared" ref="N21:N28" si="14">M21/L21</f>
        <v>0.65838961497001181</v>
      </c>
      <c r="P21">
        <v>672.996826171875</v>
      </c>
      <c r="Q21">
        <v>360</v>
      </c>
      <c r="R21">
        <f t="shared" ref="R21:R28" si="15">Q21/P21</f>
        <v>0.53492079902923717</v>
      </c>
      <c r="T21">
        <v>277.69332885742102</v>
      </c>
      <c r="U21">
        <v>165</v>
      </c>
      <c r="V21">
        <f t="shared" ref="V21:V28" si="16">U21/T21</f>
        <v>0.59418064048891017</v>
      </c>
      <c r="X21">
        <v>444</v>
      </c>
      <c r="Y21">
        <v>284</v>
      </c>
      <c r="Z21">
        <f t="shared" ref="Z21:Z28" si="17">Y21/X21</f>
        <v>0.63963963963963966</v>
      </c>
      <c r="AC21">
        <v>25</v>
      </c>
      <c r="AD21">
        <f t="shared" ref="AD21:AF28" si="18">AVERAGE(D21,H21,L21,P21,T21,X21)</f>
        <v>471.89880879720022</v>
      </c>
      <c r="AE21">
        <f t="shared" si="18"/>
        <v>293.33333333333331</v>
      </c>
      <c r="AF21">
        <f t="shared" si="18"/>
        <v>0.62590782688950386</v>
      </c>
      <c r="AG21">
        <f t="shared" ref="AG21:AG28" si="19">STDEV(F21,J21,N21,R21,V21)/SQRT(5)</f>
        <v>2.6959852591726778E-2</v>
      </c>
      <c r="AH21">
        <f t="shared" ref="AH21:AH28" si="20">AVERAGE(F21,J21,N21,R21,V21,Z21)</f>
        <v>0.62590782688950386</v>
      </c>
      <c r="AI21">
        <f t="shared" ref="AI21:AI28" si="21">STDEV(F21,J21,N21,R21,V21,Z21)/SQRT(6)</f>
        <v>2.2183288194072656E-2</v>
      </c>
      <c r="AK21">
        <v>6</v>
      </c>
    </row>
    <row r="22" spans="2:37" x14ac:dyDescent="0.2">
      <c r="B22">
        <f t="shared" ref="B22:B28" si="22">B21+200</f>
        <v>225</v>
      </c>
      <c r="D22">
        <v>472.85205078125</v>
      </c>
      <c r="E22">
        <v>423</v>
      </c>
      <c r="F22">
        <f t="shared" si="12"/>
        <v>0.89457156694385898</v>
      </c>
      <c r="H22">
        <v>505.41799926757801</v>
      </c>
      <c r="I22">
        <v>392</v>
      </c>
      <c r="J22">
        <f t="shared" si="13"/>
        <v>0.77559564670839443</v>
      </c>
      <c r="L22">
        <v>454.75299072265602</v>
      </c>
      <c r="M22">
        <v>412</v>
      </c>
      <c r="N22">
        <f t="shared" si="14"/>
        <v>0.90598634512613874</v>
      </c>
      <c r="P22">
        <v>650.62634277343705</v>
      </c>
      <c r="Q22">
        <v>505</v>
      </c>
      <c r="R22">
        <f t="shared" si="15"/>
        <v>0.77617515123554182</v>
      </c>
      <c r="T22">
        <v>270.37786865234301</v>
      </c>
      <c r="U22">
        <v>201</v>
      </c>
      <c r="V22">
        <f t="shared" si="16"/>
        <v>0.74340404043368513</v>
      </c>
      <c r="X22">
        <v>468</v>
      </c>
      <c r="Y22">
        <v>344</v>
      </c>
      <c r="Z22">
        <f t="shared" si="17"/>
        <v>0.7350427350427351</v>
      </c>
      <c r="AC22">
        <f t="shared" ref="AC22:AC28" si="23">AC21+200</f>
        <v>225</v>
      </c>
      <c r="AD22">
        <f t="shared" si="18"/>
        <v>470.33787536621065</v>
      </c>
      <c r="AE22">
        <f t="shared" si="18"/>
        <v>379.5</v>
      </c>
      <c r="AF22">
        <f t="shared" si="18"/>
        <v>0.80512924758172566</v>
      </c>
      <c r="AG22">
        <f t="shared" si="19"/>
        <v>3.3697353934117227E-2</v>
      </c>
      <c r="AH22">
        <f t="shared" si="20"/>
        <v>0.80512924758172566</v>
      </c>
      <c r="AI22">
        <f t="shared" si="21"/>
        <v>3.0878674588933289E-2</v>
      </c>
      <c r="AK22">
        <v>6</v>
      </c>
    </row>
    <row r="23" spans="2:37" x14ac:dyDescent="0.2">
      <c r="B23">
        <f t="shared" si="22"/>
        <v>425</v>
      </c>
      <c r="D23">
        <v>472.06893920898398</v>
      </c>
      <c r="E23">
        <v>437</v>
      </c>
      <c r="F23">
        <f t="shared" si="12"/>
        <v>0.92571225027482895</v>
      </c>
      <c r="H23">
        <v>497.38607788085898</v>
      </c>
      <c r="I23">
        <v>416</v>
      </c>
      <c r="J23">
        <f t="shared" si="13"/>
        <v>0.83637242476184925</v>
      </c>
      <c r="L23">
        <v>460.18426513671801</v>
      </c>
      <c r="M23">
        <v>408</v>
      </c>
      <c r="N23">
        <f t="shared" si="14"/>
        <v>0.88660137016806873</v>
      </c>
      <c r="P23">
        <v>620.42736816406205</v>
      </c>
      <c r="Q23">
        <v>538</v>
      </c>
      <c r="R23">
        <f t="shared" si="15"/>
        <v>0.86714420995325037</v>
      </c>
      <c r="T23">
        <v>277.79251098632801</v>
      </c>
      <c r="U23">
        <v>219</v>
      </c>
      <c r="V23">
        <f t="shared" si="16"/>
        <v>0.78835818583596884</v>
      </c>
      <c r="X23">
        <v>423</v>
      </c>
      <c r="Y23">
        <v>385</v>
      </c>
      <c r="Z23">
        <f t="shared" si="17"/>
        <v>0.91016548463356972</v>
      </c>
      <c r="AC23">
        <f t="shared" si="23"/>
        <v>425</v>
      </c>
      <c r="AD23">
        <f t="shared" si="18"/>
        <v>458.47652689615853</v>
      </c>
      <c r="AE23">
        <f t="shared" si="18"/>
        <v>400.5</v>
      </c>
      <c r="AF23">
        <f t="shared" si="18"/>
        <v>0.86905898760458944</v>
      </c>
      <c r="AG23">
        <f t="shared" si="19"/>
        <v>2.3199219499384627E-2</v>
      </c>
      <c r="AH23">
        <f t="shared" si="20"/>
        <v>0.86905898760458944</v>
      </c>
      <c r="AI23">
        <f t="shared" si="21"/>
        <v>2.0649268449677058E-2</v>
      </c>
      <c r="AK23">
        <v>6</v>
      </c>
    </row>
    <row r="24" spans="2:37" x14ac:dyDescent="0.2">
      <c r="B24">
        <f t="shared" si="22"/>
        <v>625</v>
      </c>
      <c r="D24">
        <v>487.21423339843699</v>
      </c>
      <c r="E24">
        <v>458</v>
      </c>
      <c r="F24">
        <f t="shared" si="12"/>
        <v>0.9400382185170153</v>
      </c>
      <c r="H24">
        <v>496.84906005859301</v>
      </c>
      <c r="I24">
        <v>446</v>
      </c>
      <c r="J24">
        <f t="shared" si="13"/>
        <v>0.89765692612441206</v>
      </c>
      <c r="L24">
        <v>442.50634765625</v>
      </c>
      <c r="M24">
        <v>407</v>
      </c>
      <c r="N24">
        <f t="shared" si="14"/>
        <v>0.91976081734350124</v>
      </c>
      <c r="P24">
        <v>608.452392578125</v>
      </c>
      <c r="Q24">
        <v>552</v>
      </c>
      <c r="R24">
        <f t="shared" si="15"/>
        <v>0.90721970483356007</v>
      </c>
      <c r="T24">
        <v>271.67169189453102</v>
      </c>
      <c r="U24">
        <v>244</v>
      </c>
      <c r="V24">
        <f t="shared" si="16"/>
        <v>0.89814289556059534</v>
      </c>
      <c r="X24">
        <v>462</v>
      </c>
      <c r="Y24">
        <v>382</v>
      </c>
      <c r="Z24">
        <f t="shared" si="17"/>
        <v>0.82683982683982682</v>
      </c>
      <c r="AC24">
        <f t="shared" si="23"/>
        <v>625</v>
      </c>
      <c r="AD24">
        <f t="shared" si="18"/>
        <v>461.44895426432259</v>
      </c>
      <c r="AE24">
        <f t="shared" si="18"/>
        <v>414.83333333333331</v>
      </c>
      <c r="AF24">
        <f t="shared" si="18"/>
        <v>0.89827639820315175</v>
      </c>
      <c r="AG24">
        <f t="shared" si="19"/>
        <v>7.9541733014611964E-3</v>
      </c>
      <c r="AH24">
        <f t="shared" si="20"/>
        <v>0.89827639820315175</v>
      </c>
      <c r="AI24">
        <f t="shared" si="21"/>
        <v>1.5694158076569417E-2</v>
      </c>
      <c r="AK24">
        <v>6</v>
      </c>
    </row>
    <row r="25" spans="2:37" x14ac:dyDescent="0.2">
      <c r="B25">
        <f t="shared" si="22"/>
        <v>825</v>
      </c>
      <c r="D25">
        <v>494.16424560546801</v>
      </c>
      <c r="E25">
        <v>470</v>
      </c>
      <c r="F25">
        <f t="shared" si="12"/>
        <v>0.95110078112620011</v>
      </c>
      <c r="H25">
        <v>484.526611328125</v>
      </c>
      <c r="I25">
        <v>453</v>
      </c>
      <c r="J25">
        <f t="shared" si="13"/>
        <v>0.93493316859994935</v>
      </c>
      <c r="L25">
        <v>433.750732421875</v>
      </c>
      <c r="M25">
        <v>404</v>
      </c>
      <c r="N25">
        <f t="shared" si="14"/>
        <v>0.93141053098455906</v>
      </c>
      <c r="P25">
        <v>552.309326171875</v>
      </c>
      <c r="Q25">
        <v>560</v>
      </c>
      <c r="R25">
        <f t="shared" si="15"/>
        <v>1.0139245771593792</v>
      </c>
      <c r="T25">
        <v>228.74266052246</v>
      </c>
      <c r="U25">
        <v>212</v>
      </c>
      <c r="V25">
        <f t="shared" si="16"/>
        <v>0.92680569298171622</v>
      </c>
      <c r="X25">
        <v>459</v>
      </c>
      <c r="Y25">
        <v>421</v>
      </c>
      <c r="Z25">
        <f t="shared" si="17"/>
        <v>0.91721132897603486</v>
      </c>
      <c r="AC25">
        <f t="shared" si="23"/>
        <v>825</v>
      </c>
      <c r="AD25">
        <f t="shared" si="18"/>
        <v>442.08226267496713</v>
      </c>
      <c r="AE25">
        <f t="shared" si="18"/>
        <v>420</v>
      </c>
      <c r="AF25">
        <f t="shared" si="18"/>
        <v>0.94589767997130647</v>
      </c>
      <c r="AG25">
        <f t="shared" si="19"/>
        <v>1.6100856527786669E-2</v>
      </c>
      <c r="AH25">
        <f t="shared" si="20"/>
        <v>0.94589767997130647</v>
      </c>
      <c r="AI25">
        <f t="shared" si="21"/>
        <v>1.434368583346707E-2</v>
      </c>
      <c r="AK25">
        <v>6</v>
      </c>
    </row>
    <row r="26" spans="2:37" x14ac:dyDescent="0.2">
      <c r="B26">
        <f t="shared" si="22"/>
        <v>1025</v>
      </c>
      <c r="D26">
        <v>516.60076904296795</v>
      </c>
      <c r="E26">
        <v>500</v>
      </c>
      <c r="F26">
        <f t="shared" si="12"/>
        <v>0.96786538070060979</v>
      </c>
      <c r="H26">
        <v>504.33773803710898</v>
      </c>
      <c r="I26">
        <v>455</v>
      </c>
      <c r="J26">
        <f t="shared" si="13"/>
        <v>0.90217321783388194</v>
      </c>
      <c r="L26">
        <v>479.02893066406199</v>
      </c>
      <c r="M26">
        <v>438</v>
      </c>
      <c r="N26">
        <f t="shared" si="14"/>
        <v>0.91434978549795531</v>
      </c>
      <c r="P26">
        <v>561.06475830078102</v>
      </c>
      <c r="Q26">
        <v>529</v>
      </c>
      <c r="R26">
        <f t="shared" si="15"/>
        <v>0.94285016510769437</v>
      </c>
      <c r="T26">
        <v>214.45301818847599</v>
      </c>
      <c r="U26">
        <v>195</v>
      </c>
      <c r="V26">
        <f t="shared" si="16"/>
        <v>0.90929007037159371</v>
      </c>
      <c r="X26">
        <v>411</v>
      </c>
      <c r="Y26">
        <v>422</v>
      </c>
      <c r="Z26">
        <f t="shared" si="17"/>
        <v>1.02676399026764</v>
      </c>
      <c r="AC26">
        <f t="shared" si="23"/>
        <v>1025</v>
      </c>
      <c r="AD26">
        <f t="shared" si="18"/>
        <v>447.74753570556601</v>
      </c>
      <c r="AE26">
        <f t="shared" si="18"/>
        <v>423.16666666666669</v>
      </c>
      <c r="AF26">
        <f t="shared" si="18"/>
        <v>0.94388210162989583</v>
      </c>
      <c r="AG26">
        <f t="shared" si="19"/>
        <v>1.2269430274750606E-2</v>
      </c>
      <c r="AH26">
        <f t="shared" si="20"/>
        <v>0.94388210162989583</v>
      </c>
      <c r="AI26">
        <f t="shared" si="21"/>
        <v>1.9368417025603511E-2</v>
      </c>
      <c r="AK26">
        <v>6</v>
      </c>
    </row>
    <row r="27" spans="2:37" x14ac:dyDescent="0.2">
      <c r="B27">
        <f t="shared" si="22"/>
        <v>1225</v>
      </c>
      <c r="D27">
        <v>510.91110229492102</v>
      </c>
      <c r="E27">
        <v>510</v>
      </c>
      <c r="F27">
        <f t="shared" si="12"/>
        <v>0.99821671071380425</v>
      </c>
      <c r="H27">
        <v>454.71292114257801</v>
      </c>
      <c r="I27">
        <v>440</v>
      </c>
      <c r="J27">
        <f t="shared" si="13"/>
        <v>0.96764349448085141</v>
      </c>
      <c r="L27">
        <v>454.598052978515</v>
      </c>
      <c r="M27">
        <v>428</v>
      </c>
      <c r="N27">
        <f t="shared" si="14"/>
        <v>0.94149105390081367</v>
      </c>
      <c r="P27">
        <v>492.97454833984301</v>
      </c>
      <c r="Q27">
        <v>490</v>
      </c>
      <c r="R27">
        <f t="shared" si="15"/>
        <v>0.99396612188223465</v>
      </c>
      <c r="T27">
        <v>230.07083129882801</v>
      </c>
      <c r="U27">
        <v>193</v>
      </c>
      <c r="V27">
        <f t="shared" si="16"/>
        <v>0.83887209391320672</v>
      </c>
      <c r="X27">
        <v>425</v>
      </c>
      <c r="Y27">
        <v>435</v>
      </c>
      <c r="Z27">
        <f t="shared" si="17"/>
        <v>1.0235294117647058</v>
      </c>
      <c r="AC27">
        <f t="shared" si="23"/>
        <v>1225</v>
      </c>
      <c r="AD27">
        <f t="shared" si="18"/>
        <v>428.04457600911422</v>
      </c>
      <c r="AE27">
        <f t="shared" si="18"/>
        <v>416</v>
      </c>
      <c r="AF27">
        <f t="shared" si="18"/>
        <v>0.96061981444260269</v>
      </c>
      <c r="AG27">
        <f t="shared" si="19"/>
        <v>2.9130506653068034E-2</v>
      </c>
      <c r="AH27">
        <f t="shared" si="20"/>
        <v>0.96061981444260269</v>
      </c>
      <c r="AI27">
        <f t="shared" si="21"/>
        <v>2.6907786530769501E-2</v>
      </c>
      <c r="AK27">
        <v>6</v>
      </c>
    </row>
    <row r="28" spans="2:37" x14ac:dyDescent="0.2">
      <c r="B28">
        <f t="shared" si="22"/>
        <v>1425</v>
      </c>
      <c r="D28">
        <v>504.70755004882801</v>
      </c>
      <c r="E28">
        <v>489</v>
      </c>
      <c r="F28">
        <f t="shared" si="12"/>
        <v>0.96887791742503482</v>
      </c>
      <c r="H28">
        <v>441.95062255859301</v>
      </c>
      <c r="I28">
        <v>436</v>
      </c>
      <c r="J28">
        <f t="shared" si="13"/>
        <v>0.98653554887162964</v>
      </c>
      <c r="L28">
        <v>439.14892578125</v>
      </c>
      <c r="M28">
        <v>418</v>
      </c>
      <c r="N28">
        <f t="shared" si="14"/>
        <v>0.95184110778905839</v>
      </c>
      <c r="P28">
        <v>490.68472290039</v>
      </c>
      <c r="Q28">
        <v>472</v>
      </c>
      <c r="R28">
        <f t="shared" si="15"/>
        <v>0.96192112362914739</v>
      </c>
      <c r="T28">
        <v>227.01528930664</v>
      </c>
      <c r="U28">
        <v>192</v>
      </c>
      <c r="V28">
        <f t="shared" si="16"/>
        <v>0.84575801297971942</v>
      </c>
      <c r="X28">
        <v>449</v>
      </c>
      <c r="Y28">
        <v>402</v>
      </c>
      <c r="Z28">
        <f t="shared" si="17"/>
        <v>0.89532293986636968</v>
      </c>
      <c r="AC28">
        <f t="shared" si="23"/>
        <v>1425</v>
      </c>
      <c r="AD28">
        <f t="shared" si="18"/>
        <v>425.41785176595016</v>
      </c>
      <c r="AE28">
        <f t="shared" si="18"/>
        <v>401.5</v>
      </c>
      <c r="AF28">
        <f t="shared" si="18"/>
        <v>0.93504277509349321</v>
      </c>
      <c r="AG28">
        <f t="shared" si="19"/>
        <v>2.4957151172495848E-2</v>
      </c>
      <c r="AH28">
        <f t="shared" si="20"/>
        <v>0.93504277509349321</v>
      </c>
      <c r="AI28">
        <f t="shared" si="21"/>
        <v>2.1871127288048072E-2</v>
      </c>
      <c r="AK28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8A0A8-7189-4C4F-BD31-4BF83914FFFD}">
  <dimension ref="A1:AG24"/>
  <sheetViews>
    <sheetView zoomScale="75" zoomScaleNormal="75" workbookViewId="0">
      <selection activeCell="Z38" sqref="Z38"/>
    </sheetView>
  </sheetViews>
  <sheetFormatPr baseColWidth="10" defaultRowHeight="16" x14ac:dyDescent="0.2"/>
  <cols>
    <col min="3" max="3" width="12.6640625" customWidth="1"/>
    <col min="4" max="4" width="12.5" customWidth="1"/>
    <col min="5" max="6" width="12.6640625" customWidth="1"/>
    <col min="7" max="7" width="13" customWidth="1"/>
    <col min="8" max="8" width="12.33203125" customWidth="1"/>
    <col min="11" max="11" width="14.5" customWidth="1"/>
    <col min="12" max="12" width="13" customWidth="1"/>
    <col min="27" max="27" width="13.33203125" customWidth="1"/>
    <col min="29" max="29" width="15.83203125" customWidth="1"/>
  </cols>
  <sheetData>
    <row r="1" spans="1:33" x14ac:dyDescent="0.2">
      <c r="C1">
        <v>1</v>
      </c>
      <c r="D1">
        <v>2</v>
      </c>
      <c r="E1">
        <v>3</v>
      </c>
      <c r="F1">
        <v>4</v>
      </c>
      <c r="G1">
        <v>5</v>
      </c>
      <c r="H1">
        <v>6</v>
      </c>
      <c r="AA1" s="2" t="s">
        <v>28</v>
      </c>
      <c r="AB1" s="2" t="s">
        <v>30</v>
      </c>
      <c r="AC1" s="2"/>
    </row>
    <row r="2" spans="1:33" x14ac:dyDescent="0.2">
      <c r="A2" s="2" t="s">
        <v>28</v>
      </c>
      <c r="B2" s="2"/>
      <c r="C2" s="2" t="s">
        <v>29</v>
      </c>
      <c r="D2" s="2" t="s">
        <v>29</v>
      </c>
      <c r="E2" s="2" t="s">
        <v>29</v>
      </c>
      <c r="F2" s="2" t="s">
        <v>29</v>
      </c>
      <c r="G2" s="2" t="s">
        <v>29</v>
      </c>
      <c r="H2" s="2" t="s">
        <v>29</v>
      </c>
      <c r="AB2" s="2" t="s">
        <v>21</v>
      </c>
      <c r="AC2" s="2" t="s">
        <v>20</v>
      </c>
    </row>
    <row r="4" spans="1:33" x14ac:dyDescent="0.2">
      <c r="A4">
        <v>100</v>
      </c>
      <c r="C4">
        <f>3/2*100</f>
        <v>150</v>
      </c>
      <c r="D4">
        <v>200</v>
      </c>
      <c r="E4">
        <v>400</v>
      </c>
      <c r="F4">
        <v>250</v>
      </c>
      <c r="G4">
        <v>150</v>
      </c>
      <c r="H4">
        <v>300</v>
      </c>
      <c r="AA4">
        <v>100</v>
      </c>
      <c r="AB4">
        <f t="shared" ref="AB4:AB11" si="0">AVERAGE(C4,D4,E4,F4,G4,H4)</f>
        <v>241.66666666666666</v>
      </c>
      <c r="AC4">
        <f t="shared" ref="AC4:AC11" si="1">STDEV(C4,D4,E4,F4,G4,H4)/SQRT(6)</f>
        <v>39.616214413349034</v>
      </c>
    </row>
    <row r="5" spans="1:33" x14ac:dyDescent="0.2">
      <c r="A5">
        <v>300</v>
      </c>
      <c r="C5">
        <v>200</v>
      </c>
      <c r="D5">
        <v>150</v>
      </c>
      <c r="E5">
        <v>300</v>
      </c>
      <c r="F5">
        <v>250</v>
      </c>
      <c r="G5">
        <v>300</v>
      </c>
      <c r="H5">
        <v>150</v>
      </c>
      <c r="AA5">
        <v>300</v>
      </c>
      <c r="AB5">
        <f t="shared" si="0"/>
        <v>225</v>
      </c>
      <c r="AC5">
        <f t="shared" si="1"/>
        <v>28.136571693556892</v>
      </c>
    </row>
    <row r="6" spans="1:33" x14ac:dyDescent="0.2">
      <c r="A6">
        <v>500</v>
      </c>
      <c r="C6">
        <f>3/2*100</f>
        <v>150</v>
      </c>
      <c r="D6">
        <v>100</v>
      </c>
      <c r="E6">
        <v>300</v>
      </c>
      <c r="F6">
        <v>150</v>
      </c>
      <c r="G6">
        <v>200</v>
      </c>
      <c r="H6">
        <v>150</v>
      </c>
      <c r="AA6">
        <v>500</v>
      </c>
      <c r="AB6">
        <f t="shared" si="0"/>
        <v>175</v>
      </c>
      <c r="AC6">
        <f t="shared" si="1"/>
        <v>28.136571693556892</v>
      </c>
    </row>
    <row r="7" spans="1:33" x14ac:dyDescent="0.2">
      <c r="A7">
        <v>700</v>
      </c>
      <c r="C7">
        <v>150</v>
      </c>
      <c r="D7">
        <v>150</v>
      </c>
      <c r="E7">
        <v>150</v>
      </c>
      <c r="F7">
        <v>200</v>
      </c>
      <c r="G7">
        <v>200</v>
      </c>
      <c r="H7">
        <v>200</v>
      </c>
      <c r="AA7">
        <v>700</v>
      </c>
      <c r="AB7">
        <f t="shared" si="0"/>
        <v>175</v>
      </c>
      <c r="AC7">
        <f t="shared" si="1"/>
        <v>11.180339887498951</v>
      </c>
    </row>
    <row r="8" spans="1:33" x14ac:dyDescent="0.2">
      <c r="A8">
        <v>900</v>
      </c>
      <c r="C8">
        <v>150</v>
      </c>
      <c r="D8">
        <v>200</v>
      </c>
      <c r="E8">
        <v>150</v>
      </c>
      <c r="F8">
        <v>150</v>
      </c>
      <c r="G8">
        <v>100</v>
      </c>
      <c r="H8">
        <v>100</v>
      </c>
      <c r="AA8">
        <v>900</v>
      </c>
      <c r="AB8">
        <f t="shared" si="0"/>
        <v>141.66666666666666</v>
      </c>
      <c r="AC8">
        <f t="shared" si="1"/>
        <v>15.365907428821474</v>
      </c>
    </row>
    <row r="9" spans="1:33" x14ac:dyDescent="0.2">
      <c r="A9">
        <v>1100</v>
      </c>
      <c r="C9">
        <v>150</v>
      </c>
      <c r="D9">
        <v>100</v>
      </c>
      <c r="E9">
        <v>100</v>
      </c>
      <c r="F9">
        <v>150</v>
      </c>
      <c r="G9">
        <v>200</v>
      </c>
      <c r="H9">
        <v>200</v>
      </c>
      <c r="AA9">
        <v>1100</v>
      </c>
      <c r="AB9">
        <f t="shared" si="0"/>
        <v>150</v>
      </c>
      <c r="AC9">
        <f t="shared" si="1"/>
        <v>18.25741858350554</v>
      </c>
    </row>
    <row r="10" spans="1:33" x14ac:dyDescent="0.2">
      <c r="A10">
        <v>1300</v>
      </c>
      <c r="C10">
        <v>300</v>
      </c>
      <c r="D10">
        <v>100</v>
      </c>
      <c r="E10">
        <v>100</v>
      </c>
      <c r="F10">
        <v>100</v>
      </c>
      <c r="G10">
        <v>100</v>
      </c>
      <c r="H10">
        <v>50</v>
      </c>
      <c r="AA10">
        <v>1300</v>
      </c>
      <c r="AB10">
        <f t="shared" si="0"/>
        <v>125</v>
      </c>
      <c r="AC10">
        <f t="shared" si="1"/>
        <v>35.939764421413045</v>
      </c>
    </row>
    <row r="11" spans="1:33" x14ac:dyDescent="0.2">
      <c r="A11">
        <v>1500</v>
      </c>
      <c r="C11">
        <v>100</v>
      </c>
      <c r="D11">
        <v>100</v>
      </c>
      <c r="E11">
        <v>200</v>
      </c>
      <c r="F11">
        <v>200</v>
      </c>
      <c r="G11">
        <v>100</v>
      </c>
      <c r="H11">
        <v>100</v>
      </c>
      <c r="AA11">
        <v>1500</v>
      </c>
      <c r="AB11">
        <f t="shared" si="0"/>
        <v>133.33333333333334</v>
      </c>
      <c r="AC11">
        <f t="shared" si="1"/>
        <v>21.081851067789195</v>
      </c>
    </row>
    <row r="14" spans="1:33" x14ac:dyDescent="0.2">
      <c r="A14" s="2" t="s">
        <v>28</v>
      </c>
      <c r="AA14" s="2" t="s">
        <v>28</v>
      </c>
      <c r="AB14" s="2" t="s">
        <v>27</v>
      </c>
      <c r="AD14" s="2" t="s">
        <v>26</v>
      </c>
      <c r="AF14" s="2" t="s">
        <v>25</v>
      </c>
    </row>
    <row r="15" spans="1:33" x14ac:dyDescent="0.2">
      <c r="AB15" s="2" t="s">
        <v>21</v>
      </c>
      <c r="AC15" s="2" t="s">
        <v>20</v>
      </c>
      <c r="AD15" s="2" t="s">
        <v>21</v>
      </c>
      <c r="AE15" s="2" t="s">
        <v>20</v>
      </c>
      <c r="AF15" s="2" t="s">
        <v>21</v>
      </c>
      <c r="AG15" s="2" t="s">
        <v>20</v>
      </c>
    </row>
    <row r="16" spans="1:33" x14ac:dyDescent="0.2">
      <c r="B16" s="2" t="s">
        <v>27</v>
      </c>
      <c r="C16" s="2" t="s">
        <v>26</v>
      </c>
      <c r="D16" s="2" t="s">
        <v>25</v>
      </c>
      <c r="E16" s="2"/>
      <c r="F16" s="2" t="s">
        <v>27</v>
      </c>
      <c r="G16" s="2" t="s">
        <v>26</v>
      </c>
      <c r="H16" s="2" t="s">
        <v>25</v>
      </c>
      <c r="I16" s="2"/>
      <c r="J16" s="2" t="s">
        <v>27</v>
      </c>
      <c r="K16" s="2" t="s">
        <v>26</v>
      </c>
      <c r="L16" s="2" t="s">
        <v>25</v>
      </c>
      <c r="M16" s="2"/>
      <c r="N16" s="2" t="s">
        <v>27</v>
      </c>
      <c r="O16" s="2" t="s">
        <v>26</v>
      </c>
      <c r="P16" s="2" t="s">
        <v>25</v>
      </c>
      <c r="Q16" s="2"/>
      <c r="R16" s="2" t="s">
        <v>27</v>
      </c>
      <c r="S16" s="2" t="s">
        <v>26</v>
      </c>
      <c r="T16" s="2" t="s">
        <v>25</v>
      </c>
      <c r="U16" s="2"/>
    </row>
    <row r="17" spans="1:33" x14ac:dyDescent="0.2">
      <c r="A17">
        <v>25</v>
      </c>
      <c r="B17">
        <v>22749</v>
      </c>
      <c r="C17">
        <v>12994</v>
      </c>
      <c r="D17">
        <f t="shared" ref="D17:D24" si="2">100-(C17/B17*100)</f>
        <v>42.881005758494886</v>
      </c>
      <c r="F17">
        <v>31195.619140625</v>
      </c>
      <c r="G17">
        <v>19360.7</v>
      </c>
      <c r="H17">
        <f t="shared" ref="H17:H24" si="3">100-(G17/F17*100)</f>
        <v>37.937760065844586</v>
      </c>
      <c r="J17">
        <v>23616.388671875</v>
      </c>
      <c r="K17">
        <v>12810.7314453125</v>
      </c>
      <c r="L17">
        <f t="shared" ref="L17:L24" si="4">100-(K17/J17*100)</f>
        <v>45.75490934154157</v>
      </c>
      <c r="N17">
        <v>44943.15625</v>
      </c>
      <c r="O17">
        <v>30488.01171875</v>
      </c>
      <c r="P17">
        <f t="shared" ref="P17:P24" si="5">100-(O17/N17*100)</f>
        <v>32.163171742638795</v>
      </c>
      <c r="R17">
        <v>18416.666015625</v>
      </c>
      <c r="S17">
        <v>13781.1787109375</v>
      </c>
      <c r="T17">
        <f t="shared" ref="T17:T24" si="6">100-(S17/R17*100)</f>
        <v>25.170067702561781</v>
      </c>
      <c r="AA17">
        <v>25</v>
      </c>
      <c r="AB17">
        <f t="shared" ref="AB17:AB24" si="7">AVERAGE(B17,F17,J17,N17,R17)</f>
        <v>28184.166015625</v>
      </c>
      <c r="AC17">
        <f t="shared" ref="AC17:AC24" si="8">STDEV(B17,F17,J17,N17,R17)/SQRT(5)</f>
        <v>4667.6668654126852</v>
      </c>
      <c r="AD17">
        <f t="shared" ref="AD17:AD24" si="9">AVERAGE(C17,G17,K17,O17,S17)</f>
        <v>17886.924374999999</v>
      </c>
      <c r="AE17">
        <f t="shared" ref="AE17:AE24" si="10">STDEV(C17,G17,K17,O17,S17)/SQRT(5)</f>
        <v>3372.8697565612219</v>
      </c>
      <c r="AF17">
        <f t="shared" ref="AF17:AF24" si="11">AVERAGE(D17,H17,L17,P17,T17)</f>
        <v>36.781382922216324</v>
      </c>
      <c r="AG17">
        <f t="shared" ref="AG17:AG24" si="12">STDEV(D17,H17,L17,P17,T17)/SQRT(5)</f>
        <v>3.7095639829422047</v>
      </c>
    </row>
    <row r="18" spans="1:33" x14ac:dyDescent="0.2">
      <c r="A18">
        <f t="shared" ref="A18:A24" si="13">A17+200</f>
        <v>225</v>
      </c>
      <c r="B18">
        <v>24049</v>
      </c>
      <c r="C18">
        <v>15749</v>
      </c>
      <c r="D18">
        <f t="shared" si="2"/>
        <v>34.51286955798578</v>
      </c>
      <c r="F18">
        <v>34228.46875</v>
      </c>
      <c r="G18">
        <v>23079.1</v>
      </c>
      <c r="H18">
        <f t="shared" si="3"/>
        <v>32.573378702487247</v>
      </c>
      <c r="J18">
        <v>22859.763671875</v>
      </c>
      <c r="K18">
        <v>16635.07421875</v>
      </c>
      <c r="L18">
        <f t="shared" si="4"/>
        <v>27.229894160206953</v>
      </c>
      <c r="N18">
        <v>45299.44140625</v>
      </c>
      <c r="O18">
        <v>35117.78515625</v>
      </c>
      <c r="P18">
        <f t="shared" si="5"/>
        <v>22.476339517500605</v>
      </c>
      <c r="R18">
        <v>17975.57421875</v>
      </c>
      <c r="S18">
        <v>13188.8779296875</v>
      </c>
      <c r="T18">
        <f t="shared" si="6"/>
        <v>26.62889224461928</v>
      </c>
      <c r="AA18">
        <f t="shared" ref="AA18:AA24" si="14">AA17+200</f>
        <v>225</v>
      </c>
      <c r="AB18">
        <f t="shared" si="7"/>
        <v>28882.449609374999</v>
      </c>
      <c r="AC18">
        <f t="shared" si="8"/>
        <v>4882.0715486632234</v>
      </c>
      <c r="AD18">
        <f t="shared" si="9"/>
        <v>20753.9674609375</v>
      </c>
      <c r="AE18">
        <f t="shared" si="10"/>
        <v>3943.1653563462746</v>
      </c>
      <c r="AF18">
        <f t="shared" si="11"/>
        <v>28.684274836559972</v>
      </c>
      <c r="AG18">
        <f t="shared" si="12"/>
        <v>2.16767071972694</v>
      </c>
    </row>
    <row r="19" spans="1:33" x14ac:dyDescent="0.2">
      <c r="A19">
        <f t="shared" si="13"/>
        <v>425</v>
      </c>
      <c r="B19">
        <v>24222</v>
      </c>
      <c r="C19">
        <v>18248</v>
      </c>
      <c r="D19">
        <f t="shared" si="2"/>
        <v>24.663529023202045</v>
      </c>
      <c r="F19">
        <v>33278.4921875</v>
      </c>
      <c r="G19">
        <v>23649.599999999999</v>
      </c>
      <c r="H19">
        <f t="shared" si="3"/>
        <v>28.934280234958436</v>
      </c>
      <c r="J19">
        <v>23410.572265625</v>
      </c>
      <c r="K19">
        <v>17522.42578125</v>
      </c>
      <c r="L19">
        <f t="shared" si="4"/>
        <v>25.151655489519499</v>
      </c>
      <c r="N19">
        <v>43490.58203125</v>
      </c>
      <c r="O19">
        <v>33590.1796875</v>
      </c>
      <c r="P19">
        <f t="shared" si="5"/>
        <v>22.764474240965782</v>
      </c>
      <c r="R19">
        <v>17633.21484375</v>
      </c>
      <c r="S19">
        <v>13241.2890625</v>
      </c>
      <c r="T19">
        <f t="shared" si="6"/>
        <v>24.907118867247817</v>
      </c>
      <c r="AA19">
        <f t="shared" si="14"/>
        <v>425</v>
      </c>
      <c r="AB19">
        <f t="shared" si="7"/>
        <v>28406.972265625001</v>
      </c>
      <c r="AC19">
        <f t="shared" si="8"/>
        <v>4526.5817385768023</v>
      </c>
      <c r="AD19">
        <f t="shared" si="9"/>
        <v>21250.298906250002</v>
      </c>
      <c r="AE19">
        <f t="shared" si="10"/>
        <v>3500.6026543281396</v>
      </c>
      <c r="AF19">
        <f t="shared" si="11"/>
        <v>25.284211571178716</v>
      </c>
      <c r="AG19">
        <f t="shared" si="12"/>
        <v>1.0054127090672973</v>
      </c>
    </row>
    <row r="20" spans="1:33" x14ac:dyDescent="0.2">
      <c r="A20">
        <f t="shared" si="13"/>
        <v>625</v>
      </c>
      <c r="B20">
        <v>24948</v>
      </c>
      <c r="C20">
        <v>20182</v>
      </c>
      <c r="D20">
        <f t="shared" si="2"/>
        <v>19.103735770402437</v>
      </c>
      <c r="F20">
        <v>32923.5390625</v>
      </c>
      <c r="G20">
        <v>22266.205078125</v>
      </c>
      <c r="H20">
        <f t="shared" si="3"/>
        <v>32.369952586639556</v>
      </c>
      <c r="J20">
        <v>22830.552734375</v>
      </c>
      <c r="K20">
        <v>17002.802734375</v>
      </c>
      <c r="L20">
        <f t="shared" si="4"/>
        <v>25.526101219728261</v>
      </c>
      <c r="N20">
        <v>43161.671875</v>
      </c>
      <c r="O20">
        <v>36291.078125</v>
      </c>
      <c r="P20">
        <f t="shared" si="5"/>
        <v>15.918275292713048</v>
      </c>
      <c r="R20">
        <v>16099.541015625</v>
      </c>
      <c r="S20">
        <v>13118.7080078125</v>
      </c>
      <c r="T20">
        <f t="shared" si="6"/>
        <v>18.515018564315142</v>
      </c>
      <c r="AA20">
        <f t="shared" si="14"/>
        <v>625</v>
      </c>
      <c r="AB20">
        <f t="shared" si="7"/>
        <v>27992.660937500001</v>
      </c>
      <c r="AC20">
        <f t="shared" si="8"/>
        <v>4646.3753330246964</v>
      </c>
      <c r="AD20">
        <f t="shared" si="9"/>
        <v>21772.158789062501</v>
      </c>
      <c r="AE20">
        <f t="shared" si="10"/>
        <v>3944.6208499267054</v>
      </c>
      <c r="AF20">
        <f t="shared" si="11"/>
        <v>22.28661668675969</v>
      </c>
      <c r="AG20">
        <f t="shared" si="12"/>
        <v>2.9755619498274184</v>
      </c>
    </row>
    <row r="21" spans="1:33" x14ac:dyDescent="0.2">
      <c r="A21">
        <f t="shared" si="13"/>
        <v>825</v>
      </c>
      <c r="B21">
        <v>25224.5</v>
      </c>
      <c r="C21">
        <v>21510.2</v>
      </c>
      <c r="D21">
        <f t="shared" si="2"/>
        <v>14.724969771452351</v>
      </c>
      <c r="F21">
        <v>32236.095703125</v>
      </c>
      <c r="G21">
        <v>23458.84765625</v>
      </c>
      <c r="H21">
        <f t="shared" si="3"/>
        <v>27.228012125625142</v>
      </c>
      <c r="J21">
        <v>22310.9140625</v>
      </c>
      <c r="K21">
        <v>16710.5390625</v>
      </c>
      <c r="L21">
        <f t="shared" si="4"/>
        <v>25.101504063489116</v>
      </c>
      <c r="N21">
        <v>41626.8359375</v>
      </c>
      <c r="O21">
        <v>36465.0546875</v>
      </c>
      <c r="P21">
        <f t="shared" si="5"/>
        <v>12.400128748075119</v>
      </c>
      <c r="R21">
        <v>17377.0546875</v>
      </c>
      <c r="S21">
        <v>13858.904296875</v>
      </c>
      <c r="T21">
        <f t="shared" si="6"/>
        <v>20.24595337871466</v>
      </c>
      <c r="AA21">
        <f t="shared" si="14"/>
        <v>825</v>
      </c>
      <c r="AB21">
        <f t="shared" si="7"/>
        <v>27755.080078125</v>
      </c>
      <c r="AC21">
        <f t="shared" si="8"/>
        <v>4220.4934652214852</v>
      </c>
      <c r="AD21">
        <f t="shared" si="9"/>
        <v>22400.709140625</v>
      </c>
      <c r="AE21">
        <f t="shared" si="10"/>
        <v>3905.5021752419275</v>
      </c>
      <c r="AF21">
        <f t="shared" si="11"/>
        <v>19.940113617471276</v>
      </c>
      <c r="AG21">
        <f t="shared" si="12"/>
        <v>2.8626565557742438</v>
      </c>
    </row>
    <row r="22" spans="1:33" x14ac:dyDescent="0.2">
      <c r="A22">
        <f t="shared" si="13"/>
        <v>1025</v>
      </c>
      <c r="B22">
        <v>26862.9</v>
      </c>
      <c r="C22">
        <v>23836.2</v>
      </c>
      <c r="D22">
        <f t="shared" si="2"/>
        <v>11.267212400746004</v>
      </c>
      <c r="F22">
        <v>34751.78515625</v>
      </c>
      <c r="G22">
        <v>28758.591796875</v>
      </c>
      <c r="H22">
        <f t="shared" si="3"/>
        <v>17.245713658819454</v>
      </c>
      <c r="J22">
        <v>24394.060546875</v>
      </c>
      <c r="K22">
        <v>20211.21484375</v>
      </c>
      <c r="L22">
        <f t="shared" si="4"/>
        <v>17.146984181199969</v>
      </c>
      <c r="N22">
        <v>41543.28515625</v>
      </c>
      <c r="O22">
        <v>35408.9765625</v>
      </c>
      <c r="P22">
        <f t="shared" si="5"/>
        <v>14.766065251407113</v>
      </c>
      <c r="R22">
        <v>16132.0107421875</v>
      </c>
      <c r="S22">
        <v>13899.8046875</v>
      </c>
      <c r="T22">
        <f t="shared" si="6"/>
        <v>13.837122292820965</v>
      </c>
      <c r="AA22">
        <f t="shared" si="14"/>
        <v>1025</v>
      </c>
      <c r="AB22">
        <f t="shared" si="7"/>
        <v>28736.808320312499</v>
      </c>
      <c r="AC22">
        <f t="shared" si="8"/>
        <v>4367.1369791226334</v>
      </c>
      <c r="AD22">
        <f t="shared" si="9"/>
        <v>24422.957578124999</v>
      </c>
      <c r="AE22">
        <f t="shared" si="10"/>
        <v>3662.7185619383913</v>
      </c>
      <c r="AF22">
        <f t="shared" si="11"/>
        <v>14.8526195569987</v>
      </c>
      <c r="AG22">
        <f t="shared" si="12"/>
        <v>1.1154568397394973</v>
      </c>
    </row>
    <row r="23" spans="1:33" x14ac:dyDescent="0.2">
      <c r="A23">
        <f t="shared" si="13"/>
        <v>1225</v>
      </c>
      <c r="B23">
        <v>28025</v>
      </c>
      <c r="C23">
        <v>25135</v>
      </c>
      <c r="D23">
        <f t="shared" si="2"/>
        <v>10.312221231043708</v>
      </c>
      <c r="F23">
        <v>31562.091796875</v>
      </c>
      <c r="G23">
        <v>26562.638671875</v>
      </c>
      <c r="H23">
        <f t="shared" si="3"/>
        <v>15.840056347263399</v>
      </c>
      <c r="J23">
        <v>23234.6796875</v>
      </c>
      <c r="K23">
        <v>19775.044921875</v>
      </c>
      <c r="L23">
        <f t="shared" si="4"/>
        <v>14.889961093314511</v>
      </c>
      <c r="N23">
        <v>38088.58984375</v>
      </c>
      <c r="O23">
        <v>35408.9765625</v>
      </c>
      <c r="P23">
        <f t="shared" si="5"/>
        <v>7.0352126246797724</v>
      </c>
      <c r="R23">
        <v>16796.564453125</v>
      </c>
      <c r="S23">
        <v>13898.2880859375</v>
      </c>
      <c r="T23">
        <f t="shared" si="6"/>
        <v>17.255173671234161</v>
      </c>
      <c r="AA23">
        <f t="shared" si="14"/>
        <v>1225</v>
      </c>
      <c r="AB23">
        <f t="shared" si="7"/>
        <v>27541.385156249999</v>
      </c>
      <c r="AC23">
        <f t="shared" si="8"/>
        <v>3616.9211759723757</v>
      </c>
      <c r="AD23">
        <f t="shared" si="9"/>
        <v>24155.989648437499</v>
      </c>
      <c r="AE23">
        <f t="shared" si="10"/>
        <v>3590.2176349147139</v>
      </c>
      <c r="AF23">
        <f t="shared" si="11"/>
        <v>13.066524993507111</v>
      </c>
      <c r="AG23">
        <f t="shared" si="12"/>
        <v>1.9042727119830338</v>
      </c>
    </row>
    <row r="24" spans="1:33" x14ac:dyDescent="0.2">
      <c r="A24">
        <f t="shared" si="13"/>
        <v>1425</v>
      </c>
      <c r="B24">
        <v>28508.6</v>
      </c>
      <c r="C24">
        <v>24363.5</v>
      </c>
      <c r="D24">
        <f t="shared" si="2"/>
        <v>14.539823070932982</v>
      </c>
      <c r="F24">
        <v>30372.68359375</v>
      </c>
      <c r="G24">
        <v>27701.318359375</v>
      </c>
      <c r="H24">
        <f t="shared" si="3"/>
        <v>8.7952887868120655</v>
      </c>
      <c r="J24">
        <v>22463.6953125</v>
      </c>
      <c r="K24">
        <v>19033.22265625</v>
      </c>
      <c r="L24">
        <f t="shared" si="4"/>
        <v>15.271185833530694</v>
      </c>
      <c r="N24">
        <v>38478.4921875</v>
      </c>
      <c r="O24">
        <v>34205.15234375</v>
      </c>
      <c r="P24">
        <f t="shared" si="5"/>
        <v>11.105788197018342</v>
      </c>
      <c r="R24">
        <v>15928.9912109375</v>
      </c>
      <c r="S24">
        <v>13710.1416015625</v>
      </c>
      <c r="T24">
        <f t="shared" si="6"/>
        <v>13.929630445470067</v>
      </c>
      <c r="AA24">
        <f t="shared" si="14"/>
        <v>1425</v>
      </c>
      <c r="AB24">
        <f t="shared" si="7"/>
        <v>27150.492460937501</v>
      </c>
      <c r="AC24">
        <f t="shared" si="8"/>
        <v>3797.6223311658241</v>
      </c>
      <c r="AD24">
        <f t="shared" si="9"/>
        <v>23802.6669921875</v>
      </c>
      <c r="AE24">
        <f t="shared" si="10"/>
        <v>3523.7223618569465</v>
      </c>
      <c r="AF24">
        <f t="shared" si="11"/>
        <v>12.72834326675283</v>
      </c>
      <c r="AG24">
        <f t="shared" si="12"/>
        <v>1.2102107416194852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96299-D8BB-5844-A867-A940FDC57A21}">
  <dimension ref="A1:AM165"/>
  <sheetViews>
    <sheetView topLeftCell="A132" zoomScale="75" zoomScaleNormal="75" workbookViewId="0">
      <selection activeCell="E174" sqref="E174"/>
    </sheetView>
  </sheetViews>
  <sheetFormatPr baseColWidth="10" defaultRowHeight="16" x14ac:dyDescent="0.2"/>
  <cols>
    <col min="1" max="1" width="16.6640625" customWidth="1"/>
  </cols>
  <sheetData>
    <row r="1" spans="1:39" x14ac:dyDescent="0.2">
      <c r="B1">
        <v>1</v>
      </c>
      <c r="F1">
        <v>2</v>
      </c>
      <c r="I1">
        <v>3</v>
      </c>
      <c r="L1">
        <v>4</v>
      </c>
      <c r="O1">
        <v>5</v>
      </c>
      <c r="S1">
        <v>1</v>
      </c>
      <c r="V1">
        <v>2</v>
      </c>
      <c r="Y1">
        <v>3</v>
      </c>
      <c r="AB1">
        <v>4</v>
      </c>
      <c r="AE1">
        <v>5</v>
      </c>
      <c r="AJ1" s="2" t="s">
        <v>42</v>
      </c>
      <c r="AK1" s="2"/>
      <c r="AL1" s="2" t="s">
        <v>43</v>
      </c>
      <c r="AM1" s="2"/>
    </row>
    <row r="2" spans="1:39" x14ac:dyDescent="0.2">
      <c r="B2" t="s">
        <v>44</v>
      </c>
      <c r="C2" t="s">
        <v>42</v>
      </c>
      <c r="F2" t="s">
        <v>42</v>
      </c>
      <c r="I2" t="s">
        <v>42</v>
      </c>
      <c r="L2" t="s">
        <v>42</v>
      </c>
      <c r="O2" t="s">
        <v>42</v>
      </c>
      <c r="S2" t="s">
        <v>43</v>
      </c>
      <c r="V2" t="s">
        <v>43</v>
      </c>
      <c r="Y2" t="s">
        <v>43</v>
      </c>
      <c r="AB2" t="s">
        <v>43</v>
      </c>
      <c r="AE2" t="s">
        <v>43</v>
      </c>
      <c r="AJ2" t="s">
        <v>45</v>
      </c>
      <c r="AL2" t="s">
        <v>45</v>
      </c>
    </row>
    <row r="3" spans="1:39" x14ac:dyDescent="0.2">
      <c r="C3" t="s">
        <v>46</v>
      </c>
      <c r="D3" t="s">
        <v>47</v>
      </c>
      <c r="F3" t="s">
        <v>46</v>
      </c>
      <c r="G3" t="s">
        <v>47</v>
      </c>
      <c r="I3" t="s">
        <v>46</v>
      </c>
      <c r="J3" t="s">
        <v>47</v>
      </c>
      <c r="L3" t="s">
        <v>46</v>
      </c>
      <c r="M3" t="s">
        <v>47</v>
      </c>
      <c r="O3" t="s">
        <v>46</v>
      </c>
      <c r="P3" t="s">
        <v>47</v>
      </c>
      <c r="S3" t="s">
        <v>46</v>
      </c>
      <c r="T3" t="s">
        <v>47</v>
      </c>
      <c r="V3" t="s">
        <v>46</v>
      </c>
      <c r="W3" t="s">
        <v>47</v>
      </c>
      <c r="Y3" t="s">
        <v>46</v>
      </c>
      <c r="Z3" t="s">
        <v>47</v>
      </c>
      <c r="AB3" t="s">
        <v>46</v>
      </c>
      <c r="AC3" t="s">
        <v>47</v>
      </c>
      <c r="AE3" t="s">
        <v>46</v>
      </c>
      <c r="AF3" t="s">
        <v>47</v>
      </c>
      <c r="AJ3" t="s">
        <v>31</v>
      </c>
      <c r="AK3" t="s">
        <v>20</v>
      </c>
      <c r="AL3" t="s">
        <v>31</v>
      </c>
      <c r="AM3" t="s">
        <v>20</v>
      </c>
    </row>
    <row r="4" spans="1:39" x14ac:dyDescent="0.2">
      <c r="A4" s="3" t="s">
        <v>48</v>
      </c>
      <c r="B4">
        <v>1</v>
      </c>
      <c r="C4">
        <v>3</v>
      </c>
      <c r="D4">
        <f t="shared" ref="D4:D35" si="0">C4/AVERAGE(C$4:C$23)*100</f>
        <v>122.44897959183672</v>
      </c>
      <c r="F4">
        <v>3</v>
      </c>
      <c r="G4">
        <f t="shared" ref="G4:G35" si="1">F4/AVERAGE(F$4:F$23)*100</f>
        <v>109.09090909090908</v>
      </c>
      <c r="I4">
        <v>2</v>
      </c>
      <c r="J4">
        <f t="shared" ref="J4:J35" si="2">I4/AVERAGE(I$4:I$23)*100</f>
        <v>88.888888888888886</v>
      </c>
      <c r="L4">
        <v>2</v>
      </c>
      <c r="M4">
        <f t="shared" ref="M4:M35" si="3">L4/AVERAGE(L$4:L$23)*100</f>
        <v>160</v>
      </c>
      <c r="O4">
        <v>4</v>
      </c>
      <c r="P4">
        <f t="shared" ref="P4:P35" si="4">O4/AVERAGE(O$4:O$23)*100</f>
        <v>102.56410256410258</v>
      </c>
      <c r="S4">
        <v>2</v>
      </c>
      <c r="T4">
        <f t="shared" ref="T4:T35" si="5">S4/AVERAGE(S$4:S$23)*100</f>
        <v>72.727272727272734</v>
      </c>
      <c r="V4">
        <v>1</v>
      </c>
      <c r="W4">
        <f t="shared" ref="W4:W35" si="6">V4/AVERAGE(V$4:V$23)*100</f>
        <v>57.142857142857139</v>
      </c>
      <c r="Y4">
        <v>3</v>
      </c>
      <c r="Z4">
        <f t="shared" ref="Z4:Z35" si="7">Y4/AVERAGE(Y$4:Y$23)*100</f>
        <v>142.85714285714286</v>
      </c>
      <c r="AB4">
        <v>2</v>
      </c>
      <c r="AC4">
        <f t="shared" ref="AC4:AC35" si="8">AB4/AVERAGE(AB$4:AB$23)*100</f>
        <v>181.81818181818181</v>
      </c>
      <c r="AE4">
        <v>2</v>
      </c>
      <c r="AF4">
        <f t="shared" ref="AF4:AF35" si="9">AE4/AVERAGE(AE$4:AE$23)*100</f>
        <v>67.796610169491515</v>
      </c>
      <c r="AJ4">
        <f>AVERAGE(D4,G4,J4,M4,P4)</f>
        <v>116.59857602714744</v>
      </c>
      <c r="AK4">
        <f>STDEV(D4,G4,J4,M4,P4)/SQRT(5)</f>
        <v>12.122436005711904</v>
      </c>
      <c r="AL4">
        <f>AVERAGE(AF4,AC4,Z4,W4,T4)</f>
        <v>104.46841294298922</v>
      </c>
      <c r="AM4">
        <f>STDEV(AF4,AC4,Z4,W4,T4)/SQRT(5)</f>
        <v>24.544562190138006</v>
      </c>
    </row>
    <row r="5" spans="1:39" x14ac:dyDescent="0.2">
      <c r="B5">
        <f>B4+1</f>
        <v>2</v>
      </c>
      <c r="C5">
        <v>3</v>
      </c>
      <c r="D5">
        <f t="shared" si="0"/>
        <v>122.44897959183672</v>
      </c>
      <c r="F5">
        <v>3</v>
      </c>
      <c r="G5">
        <f t="shared" si="1"/>
        <v>109.09090909090908</v>
      </c>
      <c r="I5">
        <v>2</v>
      </c>
      <c r="J5">
        <f t="shared" si="2"/>
        <v>88.888888888888886</v>
      </c>
      <c r="L5">
        <v>2</v>
      </c>
      <c r="M5">
        <f t="shared" si="3"/>
        <v>160</v>
      </c>
      <c r="O5">
        <v>7</v>
      </c>
      <c r="P5">
        <f t="shared" si="4"/>
        <v>179.4871794871795</v>
      </c>
      <c r="S5">
        <v>3</v>
      </c>
      <c r="T5">
        <f t="shared" si="5"/>
        <v>109.09090909090908</v>
      </c>
      <c r="V5">
        <v>2</v>
      </c>
      <c r="W5">
        <f t="shared" si="6"/>
        <v>114.28571428571428</v>
      </c>
      <c r="Y5">
        <v>3</v>
      </c>
      <c r="Z5">
        <f t="shared" si="7"/>
        <v>142.85714285714286</v>
      </c>
      <c r="AB5">
        <v>2</v>
      </c>
      <c r="AC5">
        <f t="shared" si="8"/>
        <v>181.81818181818181</v>
      </c>
      <c r="AE5">
        <v>3</v>
      </c>
      <c r="AF5">
        <f t="shared" si="9"/>
        <v>101.69491525423729</v>
      </c>
      <c r="AJ5">
        <f t="shared" ref="AJ5:AJ68" si="10">AVERAGE(D5,G5,J5,M5,P5)</f>
        <v>131.98319141176285</v>
      </c>
      <c r="AK5">
        <f t="shared" ref="AK5:AK68" si="11">STDEV(D5,G5,J5,M5,P5)/SQRT(5)</f>
        <v>16.603685044828321</v>
      </c>
      <c r="AL5">
        <f t="shared" ref="AL5:AL68" si="12">AVERAGE(AF5,AC5,Z5,W5,T5)</f>
        <v>129.94937266123708</v>
      </c>
      <c r="AM5">
        <f t="shared" ref="AM5:AM68" si="13">STDEV(AF5,AC5,Z5,W5,T5)/SQRT(5)</f>
        <v>14.72366115199204</v>
      </c>
    </row>
    <row r="6" spans="1:39" x14ac:dyDescent="0.2">
      <c r="B6">
        <f t="shared" ref="B6:B69" si="14">B5+1</f>
        <v>3</v>
      </c>
      <c r="C6">
        <v>1</v>
      </c>
      <c r="D6">
        <f t="shared" si="0"/>
        <v>40.816326530612237</v>
      </c>
      <c r="F6">
        <v>2</v>
      </c>
      <c r="G6">
        <f t="shared" si="1"/>
        <v>72.727272727272734</v>
      </c>
      <c r="I6">
        <v>2</v>
      </c>
      <c r="J6">
        <f t="shared" si="2"/>
        <v>88.888888888888886</v>
      </c>
      <c r="L6">
        <v>2</v>
      </c>
      <c r="M6">
        <f t="shared" si="3"/>
        <v>160</v>
      </c>
      <c r="O6">
        <v>3</v>
      </c>
      <c r="P6">
        <f t="shared" si="4"/>
        <v>76.923076923076934</v>
      </c>
      <c r="S6">
        <v>3</v>
      </c>
      <c r="T6">
        <f t="shared" si="5"/>
        <v>109.09090909090908</v>
      </c>
      <c r="V6">
        <v>2</v>
      </c>
      <c r="W6">
        <f t="shared" si="6"/>
        <v>114.28571428571428</v>
      </c>
      <c r="Y6">
        <v>3</v>
      </c>
      <c r="Z6">
        <f t="shared" si="7"/>
        <v>142.85714285714286</v>
      </c>
      <c r="AB6">
        <v>2</v>
      </c>
      <c r="AC6">
        <f t="shared" si="8"/>
        <v>181.81818181818181</v>
      </c>
      <c r="AE6">
        <v>3</v>
      </c>
      <c r="AF6">
        <f t="shared" si="9"/>
        <v>101.69491525423729</v>
      </c>
      <c r="AJ6">
        <f t="shared" si="10"/>
        <v>87.871113013970145</v>
      </c>
      <c r="AK6">
        <f t="shared" si="11"/>
        <v>19.706547807069025</v>
      </c>
      <c r="AL6">
        <f t="shared" si="12"/>
        <v>129.94937266123708</v>
      </c>
      <c r="AM6">
        <f t="shared" si="13"/>
        <v>14.72366115199204</v>
      </c>
    </row>
    <row r="7" spans="1:39" x14ac:dyDescent="0.2">
      <c r="B7">
        <f t="shared" si="14"/>
        <v>4</v>
      </c>
      <c r="C7">
        <v>2</v>
      </c>
      <c r="D7">
        <f t="shared" si="0"/>
        <v>81.632653061224474</v>
      </c>
      <c r="F7">
        <v>2</v>
      </c>
      <c r="G7">
        <f t="shared" si="1"/>
        <v>72.727272727272734</v>
      </c>
      <c r="I7">
        <v>3</v>
      </c>
      <c r="J7">
        <f t="shared" si="2"/>
        <v>133.33333333333331</v>
      </c>
      <c r="L7">
        <v>1</v>
      </c>
      <c r="M7">
        <f t="shared" si="3"/>
        <v>80</v>
      </c>
      <c r="O7">
        <v>3</v>
      </c>
      <c r="P7">
        <f t="shared" si="4"/>
        <v>76.923076923076934</v>
      </c>
      <c r="S7">
        <v>3</v>
      </c>
      <c r="T7">
        <f t="shared" si="5"/>
        <v>109.09090909090908</v>
      </c>
      <c r="V7">
        <v>2</v>
      </c>
      <c r="W7">
        <f t="shared" si="6"/>
        <v>114.28571428571428</v>
      </c>
      <c r="Y7">
        <v>2</v>
      </c>
      <c r="Z7">
        <f t="shared" si="7"/>
        <v>95.238095238095227</v>
      </c>
      <c r="AB7">
        <v>2</v>
      </c>
      <c r="AC7">
        <f t="shared" si="8"/>
        <v>181.81818181818181</v>
      </c>
      <c r="AE7">
        <v>3</v>
      </c>
      <c r="AF7">
        <f t="shared" si="9"/>
        <v>101.69491525423729</v>
      </c>
      <c r="AJ7">
        <f t="shared" si="10"/>
        <v>88.9232672089815</v>
      </c>
      <c r="AK7">
        <f t="shared" si="11"/>
        <v>11.20568277628167</v>
      </c>
      <c r="AL7">
        <f t="shared" si="12"/>
        <v>120.42556313742755</v>
      </c>
      <c r="AM7">
        <f t="shared" si="13"/>
        <v>15.68513860962118</v>
      </c>
    </row>
    <row r="8" spans="1:39" x14ac:dyDescent="0.2">
      <c r="B8">
        <f t="shared" si="14"/>
        <v>5</v>
      </c>
      <c r="C8">
        <v>3</v>
      </c>
      <c r="D8">
        <f t="shared" si="0"/>
        <v>122.44897959183672</v>
      </c>
      <c r="F8">
        <v>3</v>
      </c>
      <c r="G8">
        <f t="shared" si="1"/>
        <v>109.09090909090908</v>
      </c>
      <c r="I8">
        <v>1</v>
      </c>
      <c r="J8">
        <f t="shared" si="2"/>
        <v>44.444444444444443</v>
      </c>
      <c r="L8">
        <v>1</v>
      </c>
      <c r="M8">
        <f t="shared" si="3"/>
        <v>80</v>
      </c>
      <c r="O8">
        <v>3</v>
      </c>
      <c r="P8">
        <f t="shared" si="4"/>
        <v>76.923076923076934</v>
      </c>
      <c r="S8">
        <v>3</v>
      </c>
      <c r="T8">
        <f t="shared" si="5"/>
        <v>109.09090909090908</v>
      </c>
      <c r="V8">
        <v>2</v>
      </c>
      <c r="W8">
        <f t="shared" si="6"/>
        <v>114.28571428571428</v>
      </c>
      <c r="Y8">
        <v>2</v>
      </c>
      <c r="Z8">
        <f t="shared" si="7"/>
        <v>95.238095238095227</v>
      </c>
      <c r="AB8">
        <v>1</v>
      </c>
      <c r="AC8">
        <f t="shared" si="8"/>
        <v>90.909090909090907</v>
      </c>
      <c r="AE8">
        <v>3</v>
      </c>
      <c r="AF8">
        <f t="shared" si="9"/>
        <v>101.69491525423729</v>
      </c>
      <c r="AJ8">
        <f t="shared" si="10"/>
        <v>86.581482010053449</v>
      </c>
      <c r="AK8">
        <f t="shared" si="11"/>
        <v>13.611176141990656</v>
      </c>
      <c r="AL8">
        <f t="shared" si="12"/>
        <v>102.24374495560934</v>
      </c>
      <c r="AM8">
        <f t="shared" si="13"/>
        <v>4.299694212399257</v>
      </c>
    </row>
    <row r="9" spans="1:39" x14ac:dyDescent="0.2">
      <c r="B9">
        <f t="shared" si="14"/>
        <v>6</v>
      </c>
      <c r="C9">
        <v>4</v>
      </c>
      <c r="D9">
        <f t="shared" si="0"/>
        <v>163.26530612244895</v>
      </c>
      <c r="F9">
        <v>2</v>
      </c>
      <c r="G9">
        <f t="shared" si="1"/>
        <v>72.727272727272734</v>
      </c>
      <c r="I9">
        <v>2</v>
      </c>
      <c r="J9">
        <f t="shared" si="2"/>
        <v>88.888888888888886</v>
      </c>
      <c r="L9">
        <v>2</v>
      </c>
      <c r="M9">
        <f t="shared" si="3"/>
        <v>160</v>
      </c>
      <c r="O9">
        <v>7</v>
      </c>
      <c r="P9">
        <f t="shared" si="4"/>
        <v>179.4871794871795</v>
      </c>
      <c r="S9">
        <v>3</v>
      </c>
      <c r="T9">
        <f t="shared" si="5"/>
        <v>109.09090909090908</v>
      </c>
      <c r="V9">
        <v>2</v>
      </c>
      <c r="W9">
        <f t="shared" si="6"/>
        <v>114.28571428571428</v>
      </c>
      <c r="Y9">
        <v>2</v>
      </c>
      <c r="Z9">
        <f t="shared" si="7"/>
        <v>95.238095238095227</v>
      </c>
      <c r="AB9">
        <v>1</v>
      </c>
      <c r="AC9">
        <f t="shared" si="8"/>
        <v>90.909090909090907</v>
      </c>
      <c r="AE9">
        <v>3</v>
      </c>
      <c r="AF9">
        <f t="shared" si="9"/>
        <v>101.69491525423729</v>
      </c>
      <c r="AJ9">
        <f t="shared" si="10"/>
        <v>132.87372944515801</v>
      </c>
      <c r="AK9">
        <f t="shared" si="11"/>
        <v>21.66166967992433</v>
      </c>
      <c r="AL9">
        <f t="shared" si="12"/>
        <v>102.24374495560934</v>
      </c>
      <c r="AM9">
        <f t="shared" si="13"/>
        <v>4.299694212399257</v>
      </c>
    </row>
    <row r="10" spans="1:39" x14ac:dyDescent="0.2">
      <c r="B10">
        <f t="shared" si="14"/>
        <v>7</v>
      </c>
      <c r="C10">
        <v>2</v>
      </c>
      <c r="D10">
        <f t="shared" si="0"/>
        <v>81.632653061224474</v>
      </c>
      <c r="F10">
        <v>2</v>
      </c>
      <c r="G10">
        <f t="shared" si="1"/>
        <v>72.727272727272734</v>
      </c>
      <c r="I10">
        <v>3</v>
      </c>
      <c r="J10">
        <f t="shared" si="2"/>
        <v>133.33333333333331</v>
      </c>
      <c r="L10">
        <v>2</v>
      </c>
      <c r="M10">
        <f t="shared" si="3"/>
        <v>160</v>
      </c>
      <c r="O10">
        <v>3</v>
      </c>
      <c r="P10">
        <f t="shared" si="4"/>
        <v>76.923076923076934</v>
      </c>
      <c r="S10">
        <v>4</v>
      </c>
      <c r="T10">
        <f t="shared" si="5"/>
        <v>145.45454545454547</v>
      </c>
      <c r="V10">
        <v>3</v>
      </c>
      <c r="W10">
        <f t="shared" si="6"/>
        <v>171.42857142857142</v>
      </c>
      <c r="Y10">
        <v>2</v>
      </c>
      <c r="Z10">
        <f t="shared" si="7"/>
        <v>95.238095238095227</v>
      </c>
      <c r="AB10">
        <v>1</v>
      </c>
      <c r="AC10">
        <f t="shared" si="8"/>
        <v>90.909090909090907</v>
      </c>
      <c r="AE10">
        <v>3</v>
      </c>
      <c r="AF10">
        <f t="shared" si="9"/>
        <v>101.69491525423729</v>
      </c>
      <c r="AJ10">
        <f t="shared" si="10"/>
        <v>104.9232672089815</v>
      </c>
      <c r="AK10">
        <f t="shared" si="11"/>
        <v>17.611961526496806</v>
      </c>
      <c r="AL10">
        <f t="shared" si="12"/>
        <v>120.94504365690807</v>
      </c>
      <c r="AM10">
        <f t="shared" si="13"/>
        <v>15.941887204212374</v>
      </c>
    </row>
    <row r="11" spans="1:39" x14ac:dyDescent="0.2">
      <c r="B11">
        <f t="shared" si="14"/>
        <v>8</v>
      </c>
      <c r="C11">
        <v>3</v>
      </c>
      <c r="D11">
        <f t="shared" si="0"/>
        <v>122.44897959183672</v>
      </c>
      <c r="F11">
        <v>3</v>
      </c>
      <c r="G11">
        <f t="shared" si="1"/>
        <v>109.09090909090908</v>
      </c>
      <c r="I11">
        <v>2</v>
      </c>
      <c r="J11">
        <f t="shared" si="2"/>
        <v>88.888888888888886</v>
      </c>
      <c r="L11">
        <v>1</v>
      </c>
      <c r="M11">
        <f t="shared" si="3"/>
        <v>80</v>
      </c>
      <c r="O11">
        <v>4</v>
      </c>
      <c r="P11">
        <f t="shared" si="4"/>
        <v>102.56410256410258</v>
      </c>
      <c r="S11">
        <v>3</v>
      </c>
      <c r="T11">
        <f t="shared" si="5"/>
        <v>109.09090909090908</v>
      </c>
      <c r="V11">
        <v>2</v>
      </c>
      <c r="W11">
        <f t="shared" si="6"/>
        <v>114.28571428571428</v>
      </c>
      <c r="Y11">
        <v>2</v>
      </c>
      <c r="Z11">
        <f t="shared" si="7"/>
        <v>95.238095238095227</v>
      </c>
      <c r="AB11">
        <v>1</v>
      </c>
      <c r="AC11">
        <f t="shared" si="8"/>
        <v>90.909090909090907</v>
      </c>
      <c r="AE11">
        <v>3</v>
      </c>
      <c r="AF11">
        <f t="shared" si="9"/>
        <v>101.69491525423729</v>
      </c>
      <c r="AJ11">
        <f t="shared" si="10"/>
        <v>100.59857602714746</v>
      </c>
      <c r="AK11">
        <f t="shared" si="11"/>
        <v>7.4660607370794789</v>
      </c>
      <c r="AL11">
        <f t="shared" si="12"/>
        <v>102.24374495560934</v>
      </c>
      <c r="AM11">
        <f t="shared" si="13"/>
        <v>4.299694212399257</v>
      </c>
    </row>
    <row r="12" spans="1:39" x14ac:dyDescent="0.2">
      <c r="B12">
        <f t="shared" si="14"/>
        <v>9</v>
      </c>
      <c r="C12">
        <v>2</v>
      </c>
      <c r="D12">
        <f t="shared" si="0"/>
        <v>81.632653061224474</v>
      </c>
      <c r="F12">
        <v>3</v>
      </c>
      <c r="G12">
        <f t="shared" si="1"/>
        <v>109.09090909090908</v>
      </c>
      <c r="I12">
        <v>1</v>
      </c>
      <c r="J12">
        <f t="shared" si="2"/>
        <v>44.444444444444443</v>
      </c>
      <c r="L12">
        <v>1</v>
      </c>
      <c r="M12">
        <f t="shared" si="3"/>
        <v>80</v>
      </c>
      <c r="O12">
        <v>5</v>
      </c>
      <c r="P12">
        <f t="shared" si="4"/>
        <v>128.2051282051282</v>
      </c>
      <c r="S12">
        <v>3</v>
      </c>
      <c r="T12">
        <f t="shared" si="5"/>
        <v>109.09090909090908</v>
      </c>
      <c r="V12">
        <v>2</v>
      </c>
      <c r="W12">
        <f t="shared" si="6"/>
        <v>114.28571428571428</v>
      </c>
      <c r="Y12">
        <v>2</v>
      </c>
      <c r="Z12">
        <f t="shared" si="7"/>
        <v>95.238095238095227</v>
      </c>
      <c r="AB12">
        <v>1</v>
      </c>
      <c r="AC12">
        <f t="shared" si="8"/>
        <v>90.909090909090907</v>
      </c>
      <c r="AE12">
        <v>3</v>
      </c>
      <c r="AF12">
        <f t="shared" si="9"/>
        <v>101.69491525423729</v>
      </c>
      <c r="AJ12">
        <f t="shared" si="10"/>
        <v>88.674626960341243</v>
      </c>
      <c r="AK12">
        <f t="shared" si="11"/>
        <v>14.248916975309919</v>
      </c>
      <c r="AL12">
        <f t="shared" si="12"/>
        <v>102.24374495560934</v>
      </c>
      <c r="AM12">
        <f t="shared" si="13"/>
        <v>4.299694212399257</v>
      </c>
    </row>
    <row r="13" spans="1:39" x14ac:dyDescent="0.2">
      <c r="B13">
        <f t="shared" si="14"/>
        <v>10</v>
      </c>
      <c r="C13">
        <v>2</v>
      </c>
      <c r="D13">
        <f t="shared" si="0"/>
        <v>81.632653061224474</v>
      </c>
      <c r="F13">
        <v>2</v>
      </c>
      <c r="G13">
        <f t="shared" si="1"/>
        <v>72.727272727272734</v>
      </c>
      <c r="I13">
        <v>2</v>
      </c>
      <c r="J13">
        <f t="shared" si="2"/>
        <v>88.888888888888886</v>
      </c>
      <c r="L13">
        <v>1</v>
      </c>
      <c r="M13">
        <f t="shared" si="3"/>
        <v>80</v>
      </c>
      <c r="O13">
        <v>4</v>
      </c>
      <c r="P13">
        <f t="shared" si="4"/>
        <v>102.56410256410258</v>
      </c>
      <c r="S13">
        <v>3</v>
      </c>
      <c r="T13">
        <f t="shared" si="5"/>
        <v>109.09090909090908</v>
      </c>
      <c r="V13">
        <v>2</v>
      </c>
      <c r="W13">
        <f t="shared" si="6"/>
        <v>114.28571428571428</v>
      </c>
      <c r="Y13">
        <v>2</v>
      </c>
      <c r="Z13">
        <f t="shared" si="7"/>
        <v>95.238095238095227</v>
      </c>
      <c r="AB13">
        <v>1</v>
      </c>
      <c r="AC13">
        <f t="shared" si="8"/>
        <v>90.909090909090907</v>
      </c>
      <c r="AE13">
        <v>3</v>
      </c>
      <c r="AF13">
        <f t="shared" si="9"/>
        <v>101.69491525423729</v>
      </c>
      <c r="AJ13">
        <f t="shared" si="10"/>
        <v>85.162583448297738</v>
      </c>
      <c r="AK13">
        <f t="shared" si="11"/>
        <v>5.0519691650927365</v>
      </c>
      <c r="AL13">
        <f t="shared" si="12"/>
        <v>102.24374495560934</v>
      </c>
      <c r="AM13">
        <f t="shared" si="13"/>
        <v>4.299694212399257</v>
      </c>
    </row>
    <row r="14" spans="1:39" x14ac:dyDescent="0.2">
      <c r="B14">
        <f t="shared" si="14"/>
        <v>11</v>
      </c>
      <c r="C14">
        <v>2</v>
      </c>
      <c r="D14">
        <f t="shared" si="0"/>
        <v>81.632653061224474</v>
      </c>
      <c r="F14">
        <v>3</v>
      </c>
      <c r="G14">
        <f t="shared" si="1"/>
        <v>109.09090909090908</v>
      </c>
      <c r="I14">
        <v>3</v>
      </c>
      <c r="J14">
        <f t="shared" si="2"/>
        <v>133.33333333333331</v>
      </c>
      <c r="L14">
        <v>1</v>
      </c>
      <c r="M14">
        <f t="shared" si="3"/>
        <v>80</v>
      </c>
      <c r="O14">
        <v>3</v>
      </c>
      <c r="P14">
        <f t="shared" si="4"/>
        <v>76.923076923076934</v>
      </c>
      <c r="S14">
        <v>2</v>
      </c>
      <c r="T14">
        <f t="shared" si="5"/>
        <v>72.727272727272734</v>
      </c>
      <c r="V14">
        <v>2</v>
      </c>
      <c r="W14">
        <f t="shared" si="6"/>
        <v>114.28571428571428</v>
      </c>
      <c r="Y14">
        <v>2</v>
      </c>
      <c r="Z14">
        <f t="shared" si="7"/>
        <v>95.238095238095227</v>
      </c>
      <c r="AB14">
        <v>1</v>
      </c>
      <c r="AC14">
        <f t="shared" si="8"/>
        <v>90.909090909090907</v>
      </c>
      <c r="AE14">
        <v>3</v>
      </c>
      <c r="AF14">
        <f t="shared" si="9"/>
        <v>101.69491525423729</v>
      </c>
      <c r="AJ14">
        <f t="shared" si="10"/>
        <v>96.195994481708752</v>
      </c>
      <c r="AK14">
        <f t="shared" si="11"/>
        <v>10.934594783442844</v>
      </c>
      <c r="AL14">
        <f t="shared" si="12"/>
        <v>94.971017682882092</v>
      </c>
      <c r="AM14">
        <f t="shared" si="13"/>
        <v>6.8177088255361369</v>
      </c>
    </row>
    <row r="15" spans="1:39" x14ac:dyDescent="0.2">
      <c r="B15">
        <f t="shared" si="14"/>
        <v>12</v>
      </c>
      <c r="C15">
        <v>3</v>
      </c>
      <c r="D15">
        <f t="shared" si="0"/>
        <v>122.44897959183672</v>
      </c>
      <c r="F15">
        <v>3</v>
      </c>
      <c r="G15">
        <f t="shared" si="1"/>
        <v>109.09090909090908</v>
      </c>
      <c r="I15">
        <v>2</v>
      </c>
      <c r="J15">
        <f t="shared" si="2"/>
        <v>88.888888888888886</v>
      </c>
      <c r="L15">
        <v>1</v>
      </c>
      <c r="M15">
        <f t="shared" si="3"/>
        <v>80</v>
      </c>
      <c r="O15">
        <v>4</v>
      </c>
      <c r="P15">
        <f t="shared" si="4"/>
        <v>102.56410256410258</v>
      </c>
      <c r="S15">
        <v>2</v>
      </c>
      <c r="T15">
        <f t="shared" si="5"/>
        <v>72.727272727272734</v>
      </c>
      <c r="V15">
        <v>2</v>
      </c>
      <c r="W15">
        <f t="shared" si="6"/>
        <v>114.28571428571428</v>
      </c>
      <c r="Y15">
        <v>2</v>
      </c>
      <c r="Z15">
        <f t="shared" si="7"/>
        <v>95.238095238095227</v>
      </c>
      <c r="AB15">
        <v>1</v>
      </c>
      <c r="AC15">
        <f t="shared" si="8"/>
        <v>90.909090909090907</v>
      </c>
      <c r="AE15">
        <v>3</v>
      </c>
      <c r="AF15">
        <f t="shared" si="9"/>
        <v>101.69491525423729</v>
      </c>
      <c r="AJ15">
        <f t="shared" si="10"/>
        <v>100.59857602714746</v>
      </c>
      <c r="AK15">
        <f t="shared" si="11"/>
        <v>7.4660607370794789</v>
      </c>
      <c r="AL15">
        <f t="shared" si="12"/>
        <v>94.971017682882092</v>
      </c>
      <c r="AM15">
        <f t="shared" si="13"/>
        <v>6.8177088255361369</v>
      </c>
    </row>
    <row r="16" spans="1:39" x14ac:dyDescent="0.2">
      <c r="B16">
        <f t="shared" si="14"/>
        <v>13</v>
      </c>
      <c r="C16">
        <v>2</v>
      </c>
      <c r="D16">
        <f t="shared" si="0"/>
        <v>81.632653061224474</v>
      </c>
      <c r="F16">
        <v>3</v>
      </c>
      <c r="G16">
        <f t="shared" si="1"/>
        <v>109.09090909090908</v>
      </c>
      <c r="I16">
        <v>2</v>
      </c>
      <c r="J16">
        <f t="shared" si="2"/>
        <v>88.888888888888886</v>
      </c>
      <c r="L16">
        <v>1</v>
      </c>
      <c r="M16">
        <f t="shared" si="3"/>
        <v>80</v>
      </c>
      <c r="O16">
        <v>5</v>
      </c>
      <c r="P16">
        <f t="shared" si="4"/>
        <v>128.2051282051282</v>
      </c>
      <c r="S16">
        <v>3</v>
      </c>
      <c r="T16">
        <f t="shared" si="5"/>
        <v>109.09090909090908</v>
      </c>
      <c r="V16">
        <v>1</v>
      </c>
      <c r="W16">
        <f t="shared" si="6"/>
        <v>57.142857142857139</v>
      </c>
      <c r="Y16">
        <v>2</v>
      </c>
      <c r="Z16">
        <f t="shared" si="7"/>
        <v>95.238095238095227</v>
      </c>
      <c r="AB16">
        <v>1</v>
      </c>
      <c r="AC16">
        <f t="shared" si="8"/>
        <v>90.909090909090907</v>
      </c>
      <c r="AE16">
        <v>3</v>
      </c>
      <c r="AF16">
        <f t="shared" si="9"/>
        <v>101.69491525423729</v>
      </c>
      <c r="AJ16">
        <f t="shared" si="10"/>
        <v>97.563515849230129</v>
      </c>
      <c r="AK16">
        <f t="shared" si="11"/>
        <v>9.2447494118957181</v>
      </c>
      <c r="AL16">
        <f t="shared" si="12"/>
        <v>90.815173527037913</v>
      </c>
      <c r="AM16">
        <f t="shared" si="13"/>
        <v>8.9603773304037713</v>
      </c>
    </row>
    <row r="17" spans="1:39" x14ac:dyDescent="0.2">
      <c r="B17">
        <f t="shared" si="14"/>
        <v>14</v>
      </c>
      <c r="C17">
        <v>3</v>
      </c>
      <c r="D17">
        <f t="shared" si="0"/>
        <v>122.44897959183672</v>
      </c>
      <c r="F17">
        <v>4</v>
      </c>
      <c r="G17">
        <f t="shared" si="1"/>
        <v>145.45454545454547</v>
      </c>
      <c r="I17">
        <v>3</v>
      </c>
      <c r="J17">
        <f t="shared" si="2"/>
        <v>133.33333333333331</v>
      </c>
      <c r="L17">
        <v>1</v>
      </c>
      <c r="M17">
        <f t="shared" si="3"/>
        <v>80</v>
      </c>
      <c r="O17">
        <v>4</v>
      </c>
      <c r="P17">
        <f t="shared" si="4"/>
        <v>102.56410256410258</v>
      </c>
      <c r="S17">
        <v>3</v>
      </c>
      <c r="T17">
        <f t="shared" si="5"/>
        <v>109.09090909090908</v>
      </c>
      <c r="V17">
        <v>1</v>
      </c>
      <c r="W17">
        <f t="shared" si="6"/>
        <v>57.142857142857139</v>
      </c>
      <c r="Y17">
        <v>2</v>
      </c>
      <c r="Z17">
        <f t="shared" si="7"/>
        <v>95.238095238095227</v>
      </c>
      <c r="AB17">
        <v>1</v>
      </c>
      <c r="AC17">
        <f t="shared" si="8"/>
        <v>90.909090909090907</v>
      </c>
      <c r="AE17">
        <v>3</v>
      </c>
      <c r="AF17">
        <f t="shared" si="9"/>
        <v>101.69491525423729</v>
      </c>
      <c r="AJ17">
        <f t="shared" si="10"/>
        <v>116.76019218876361</v>
      </c>
      <c r="AK17">
        <f t="shared" si="11"/>
        <v>11.582827610827445</v>
      </c>
      <c r="AL17">
        <f t="shared" si="12"/>
        <v>90.815173527037913</v>
      </c>
      <c r="AM17">
        <f t="shared" si="13"/>
        <v>8.9603773304037713</v>
      </c>
    </row>
    <row r="18" spans="1:39" x14ac:dyDescent="0.2">
      <c r="B18">
        <f t="shared" si="14"/>
        <v>15</v>
      </c>
      <c r="C18">
        <v>2</v>
      </c>
      <c r="D18">
        <f t="shared" si="0"/>
        <v>81.632653061224474</v>
      </c>
      <c r="F18">
        <v>3</v>
      </c>
      <c r="G18">
        <f t="shared" si="1"/>
        <v>109.09090909090908</v>
      </c>
      <c r="I18">
        <v>2</v>
      </c>
      <c r="J18">
        <f t="shared" si="2"/>
        <v>88.888888888888886</v>
      </c>
      <c r="L18">
        <v>1</v>
      </c>
      <c r="M18">
        <f t="shared" si="3"/>
        <v>80</v>
      </c>
      <c r="O18">
        <v>3</v>
      </c>
      <c r="P18">
        <f t="shared" si="4"/>
        <v>76.923076923076934</v>
      </c>
      <c r="S18">
        <v>3</v>
      </c>
      <c r="T18">
        <f t="shared" si="5"/>
        <v>109.09090909090908</v>
      </c>
      <c r="V18">
        <v>1</v>
      </c>
      <c r="W18">
        <f t="shared" si="6"/>
        <v>57.142857142857139</v>
      </c>
      <c r="Y18">
        <v>2</v>
      </c>
      <c r="Z18">
        <f t="shared" si="7"/>
        <v>95.238095238095227</v>
      </c>
      <c r="AB18">
        <v>1</v>
      </c>
      <c r="AC18">
        <f t="shared" si="8"/>
        <v>90.909090909090907</v>
      </c>
      <c r="AE18">
        <v>3</v>
      </c>
      <c r="AF18">
        <f t="shared" si="9"/>
        <v>101.69491525423729</v>
      </c>
      <c r="AJ18">
        <f t="shared" si="10"/>
        <v>87.30710559281988</v>
      </c>
      <c r="AK18">
        <f t="shared" si="11"/>
        <v>5.789893731024228</v>
      </c>
      <c r="AL18">
        <f t="shared" si="12"/>
        <v>90.815173527037913</v>
      </c>
      <c r="AM18">
        <f t="shared" si="13"/>
        <v>8.9603773304037713</v>
      </c>
    </row>
    <row r="19" spans="1:39" x14ac:dyDescent="0.2">
      <c r="B19">
        <f t="shared" si="14"/>
        <v>16</v>
      </c>
      <c r="C19">
        <v>2</v>
      </c>
      <c r="D19">
        <f t="shared" si="0"/>
        <v>81.632653061224474</v>
      </c>
      <c r="F19">
        <v>3</v>
      </c>
      <c r="G19">
        <f t="shared" si="1"/>
        <v>109.09090909090908</v>
      </c>
      <c r="I19">
        <v>1</v>
      </c>
      <c r="J19">
        <f t="shared" si="2"/>
        <v>44.444444444444443</v>
      </c>
      <c r="L19">
        <v>1</v>
      </c>
      <c r="M19">
        <f t="shared" si="3"/>
        <v>80</v>
      </c>
      <c r="O19">
        <v>3</v>
      </c>
      <c r="P19">
        <f t="shared" si="4"/>
        <v>76.923076923076934</v>
      </c>
      <c r="S19">
        <v>2</v>
      </c>
      <c r="T19">
        <f t="shared" si="5"/>
        <v>72.727272727272734</v>
      </c>
      <c r="V19">
        <v>1</v>
      </c>
      <c r="W19">
        <f t="shared" si="6"/>
        <v>57.142857142857139</v>
      </c>
      <c r="Y19">
        <v>2</v>
      </c>
      <c r="Z19">
        <f t="shared" si="7"/>
        <v>95.238095238095227</v>
      </c>
      <c r="AB19">
        <v>1</v>
      </c>
      <c r="AC19">
        <f t="shared" si="8"/>
        <v>90.909090909090907</v>
      </c>
      <c r="AE19">
        <v>3</v>
      </c>
      <c r="AF19">
        <f t="shared" si="9"/>
        <v>101.69491525423729</v>
      </c>
      <c r="AJ19">
        <f t="shared" si="10"/>
        <v>78.418216703930995</v>
      </c>
      <c r="AK19">
        <f t="shared" si="11"/>
        <v>10.27156595232864</v>
      </c>
      <c r="AL19">
        <f t="shared" si="12"/>
        <v>83.542446254310647</v>
      </c>
      <c r="AM19">
        <f t="shared" si="13"/>
        <v>8.1684578504406709</v>
      </c>
    </row>
    <row r="20" spans="1:39" x14ac:dyDescent="0.2">
      <c r="B20">
        <f t="shared" si="14"/>
        <v>17</v>
      </c>
      <c r="C20">
        <v>3</v>
      </c>
      <c r="D20">
        <f t="shared" si="0"/>
        <v>122.44897959183672</v>
      </c>
      <c r="F20">
        <v>3</v>
      </c>
      <c r="G20">
        <f t="shared" si="1"/>
        <v>109.09090909090908</v>
      </c>
      <c r="I20">
        <v>4</v>
      </c>
      <c r="J20">
        <f t="shared" si="2"/>
        <v>177.77777777777777</v>
      </c>
      <c r="L20">
        <v>1</v>
      </c>
      <c r="M20">
        <f t="shared" si="3"/>
        <v>80</v>
      </c>
      <c r="O20">
        <v>4</v>
      </c>
      <c r="P20">
        <f t="shared" si="4"/>
        <v>102.56410256410258</v>
      </c>
      <c r="S20">
        <v>3</v>
      </c>
      <c r="T20">
        <f t="shared" si="5"/>
        <v>109.09090909090908</v>
      </c>
      <c r="V20">
        <v>1</v>
      </c>
      <c r="W20">
        <f t="shared" si="6"/>
        <v>57.142857142857139</v>
      </c>
      <c r="Y20">
        <v>2</v>
      </c>
      <c r="Z20">
        <f t="shared" si="7"/>
        <v>95.238095238095227</v>
      </c>
      <c r="AB20">
        <v>1</v>
      </c>
      <c r="AC20">
        <f t="shared" si="8"/>
        <v>90.909090909090907</v>
      </c>
      <c r="AE20">
        <v>3</v>
      </c>
      <c r="AF20">
        <f t="shared" si="9"/>
        <v>101.69491525423729</v>
      </c>
      <c r="AJ20">
        <f t="shared" si="10"/>
        <v>118.37635380492523</v>
      </c>
      <c r="AK20">
        <f t="shared" si="11"/>
        <v>16.361703387794833</v>
      </c>
      <c r="AL20">
        <f t="shared" si="12"/>
        <v>90.815173527037913</v>
      </c>
      <c r="AM20">
        <f t="shared" si="13"/>
        <v>8.9603773304037713</v>
      </c>
    </row>
    <row r="21" spans="1:39" x14ac:dyDescent="0.2">
      <c r="B21">
        <f t="shared" si="14"/>
        <v>18</v>
      </c>
      <c r="C21">
        <v>2</v>
      </c>
      <c r="D21">
        <f t="shared" si="0"/>
        <v>81.632653061224474</v>
      </c>
      <c r="F21">
        <v>2</v>
      </c>
      <c r="G21">
        <f t="shared" si="1"/>
        <v>72.727272727272734</v>
      </c>
      <c r="I21">
        <v>2</v>
      </c>
      <c r="J21">
        <f t="shared" si="2"/>
        <v>88.888888888888886</v>
      </c>
      <c r="L21">
        <v>1</v>
      </c>
      <c r="M21">
        <f t="shared" si="3"/>
        <v>80</v>
      </c>
      <c r="O21">
        <v>3</v>
      </c>
      <c r="P21">
        <f t="shared" si="4"/>
        <v>76.923076923076934</v>
      </c>
      <c r="S21">
        <v>3</v>
      </c>
      <c r="T21">
        <f t="shared" si="5"/>
        <v>109.09090909090908</v>
      </c>
      <c r="V21">
        <v>2</v>
      </c>
      <c r="W21">
        <f t="shared" si="6"/>
        <v>114.28571428571428</v>
      </c>
      <c r="Y21">
        <v>2</v>
      </c>
      <c r="Z21">
        <f t="shared" si="7"/>
        <v>95.238095238095227</v>
      </c>
      <c r="AB21">
        <v>1</v>
      </c>
      <c r="AC21">
        <f t="shared" si="8"/>
        <v>90.909090909090907</v>
      </c>
      <c r="AE21">
        <v>3</v>
      </c>
      <c r="AF21">
        <f t="shared" si="9"/>
        <v>101.69491525423729</v>
      </c>
      <c r="AJ21">
        <f t="shared" si="10"/>
        <v>80.0343783200926</v>
      </c>
      <c r="AK21">
        <f t="shared" si="11"/>
        <v>2.683579791599727</v>
      </c>
      <c r="AL21">
        <f t="shared" si="12"/>
        <v>102.24374495560934</v>
      </c>
      <c r="AM21">
        <f t="shared" si="13"/>
        <v>4.299694212399257</v>
      </c>
    </row>
    <row r="22" spans="1:39" x14ac:dyDescent="0.2">
      <c r="B22">
        <f t="shared" si="14"/>
        <v>19</v>
      </c>
      <c r="C22">
        <v>3</v>
      </c>
      <c r="D22">
        <f t="shared" si="0"/>
        <v>122.44897959183672</v>
      </c>
      <c r="F22">
        <v>3</v>
      </c>
      <c r="G22">
        <f t="shared" si="1"/>
        <v>109.09090909090908</v>
      </c>
      <c r="I22">
        <v>4</v>
      </c>
      <c r="J22">
        <f t="shared" si="2"/>
        <v>177.77777777777777</v>
      </c>
      <c r="L22">
        <v>1</v>
      </c>
      <c r="M22">
        <f t="shared" si="3"/>
        <v>80</v>
      </c>
      <c r="O22">
        <v>3</v>
      </c>
      <c r="P22">
        <f t="shared" si="4"/>
        <v>76.923076923076934</v>
      </c>
      <c r="S22">
        <v>2</v>
      </c>
      <c r="T22">
        <f t="shared" si="5"/>
        <v>72.727272727272734</v>
      </c>
      <c r="V22">
        <v>3</v>
      </c>
      <c r="W22">
        <f t="shared" si="6"/>
        <v>171.42857142857142</v>
      </c>
      <c r="Y22">
        <v>2</v>
      </c>
      <c r="Z22">
        <f t="shared" si="7"/>
        <v>95.238095238095227</v>
      </c>
      <c r="AB22">
        <v>0</v>
      </c>
      <c r="AC22">
        <f t="shared" si="8"/>
        <v>0</v>
      </c>
      <c r="AE22">
        <v>3</v>
      </c>
      <c r="AF22">
        <f t="shared" si="9"/>
        <v>101.69491525423729</v>
      </c>
      <c r="AJ22">
        <f t="shared" si="10"/>
        <v>113.24814867672009</v>
      </c>
      <c r="AK22">
        <f t="shared" si="11"/>
        <v>18.290654978374985</v>
      </c>
      <c r="AL22">
        <f t="shared" si="12"/>
        <v>88.21777092963535</v>
      </c>
      <c r="AM22">
        <f t="shared" si="13"/>
        <v>27.547492022475339</v>
      </c>
    </row>
    <row r="23" spans="1:39" x14ac:dyDescent="0.2">
      <c r="B23">
        <f t="shared" si="14"/>
        <v>20</v>
      </c>
      <c r="C23">
        <v>2</v>
      </c>
      <c r="D23">
        <f t="shared" si="0"/>
        <v>81.632653061224474</v>
      </c>
      <c r="F23">
        <v>3</v>
      </c>
      <c r="G23">
        <f t="shared" si="1"/>
        <v>109.09090909090908</v>
      </c>
      <c r="I23">
        <v>2</v>
      </c>
      <c r="J23">
        <f t="shared" si="2"/>
        <v>88.888888888888886</v>
      </c>
      <c r="L23">
        <v>1</v>
      </c>
      <c r="M23">
        <f t="shared" si="3"/>
        <v>80</v>
      </c>
      <c r="O23">
        <v>3</v>
      </c>
      <c r="P23">
        <f t="shared" si="4"/>
        <v>76.923076923076934</v>
      </c>
      <c r="S23">
        <v>2</v>
      </c>
      <c r="T23">
        <f t="shared" si="5"/>
        <v>72.727272727272734</v>
      </c>
      <c r="V23">
        <v>1</v>
      </c>
      <c r="W23">
        <f t="shared" si="6"/>
        <v>57.142857142857139</v>
      </c>
      <c r="Y23">
        <v>1</v>
      </c>
      <c r="Z23">
        <f t="shared" si="7"/>
        <v>47.619047619047613</v>
      </c>
      <c r="AB23">
        <v>0</v>
      </c>
      <c r="AC23">
        <f t="shared" si="8"/>
        <v>0</v>
      </c>
      <c r="AE23">
        <v>3</v>
      </c>
      <c r="AF23">
        <f t="shared" si="9"/>
        <v>101.69491525423729</v>
      </c>
      <c r="AJ23">
        <f t="shared" si="10"/>
        <v>87.30710559281988</v>
      </c>
      <c r="AK23">
        <f t="shared" si="11"/>
        <v>5.789893731024228</v>
      </c>
      <c r="AL23">
        <f t="shared" si="12"/>
        <v>55.836818548682956</v>
      </c>
      <c r="AM23">
        <f t="shared" si="13"/>
        <v>16.696167640082837</v>
      </c>
    </row>
    <row r="24" spans="1:39" x14ac:dyDescent="0.2">
      <c r="A24" s="4" t="s">
        <v>49</v>
      </c>
      <c r="B24">
        <f t="shared" si="14"/>
        <v>21</v>
      </c>
      <c r="C24" s="4">
        <v>1</v>
      </c>
      <c r="D24">
        <f t="shared" si="0"/>
        <v>40.816326530612237</v>
      </c>
      <c r="F24" s="4">
        <v>2</v>
      </c>
      <c r="G24">
        <f t="shared" si="1"/>
        <v>72.727272727272734</v>
      </c>
      <c r="I24" s="4">
        <v>1</v>
      </c>
      <c r="J24">
        <f t="shared" si="2"/>
        <v>44.444444444444443</v>
      </c>
      <c r="L24" s="4">
        <v>1</v>
      </c>
      <c r="M24">
        <f t="shared" si="3"/>
        <v>80</v>
      </c>
      <c r="O24" s="4">
        <v>4</v>
      </c>
      <c r="P24">
        <f t="shared" si="4"/>
        <v>102.56410256410258</v>
      </c>
      <c r="S24">
        <v>1</v>
      </c>
      <c r="T24" s="4">
        <f t="shared" si="5"/>
        <v>36.363636363636367</v>
      </c>
      <c r="V24">
        <v>2</v>
      </c>
      <c r="W24" s="4">
        <f t="shared" si="6"/>
        <v>114.28571428571428</v>
      </c>
      <c r="Y24">
        <v>1</v>
      </c>
      <c r="Z24" s="4">
        <f t="shared" si="7"/>
        <v>47.619047619047613</v>
      </c>
      <c r="AB24">
        <v>0</v>
      </c>
      <c r="AC24" s="4">
        <f t="shared" si="8"/>
        <v>0</v>
      </c>
      <c r="AE24">
        <v>3</v>
      </c>
      <c r="AF24" s="4">
        <f t="shared" si="9"/>
        <v>101.69491525423729</v>
      </c>
      <c r="AJ24">
        <f t="shared" si="10"/>
        <v>68.110429253286412</v>
      </c>
      <c r="AK24">
        <f t="shared" si="11"/>
        <v>11.521240430659075</v>
      </c>
      <c r="AL24">
        <f t="shared" si="12"/>
        <v>59.992662704527106</v>
      </c>
      <c r="AM24">
        <f t="shared" si="13"/>
        <v>21.210103880224789</v>
      </c>
    </row>
    <row r="25" spans="1:39" x14ac:dyDescent="0.2">
      <c r="B25">
        <f t="shared" si="14"/>
        <v>22</v>
      </c>
      <c r="C25" s="4">
        <v>1</v>
      </c>
      <c r="D25">
        <f t="shared" si="0"/>
        <v>40.816326530612237</v>
      </c>
      <c r="F25" s="4">
        <v>5</v>
      </c>
      <c r="G25">
        <f t="shared" si="1"/>
        <v>181.81818181818181</v>
      </c>
      <c r="I25" s="4">
        <v>0</v>
      </c>
      <c r="J25">
        <f t="shared" si="2"/>
        <v>0</v>
      </c>
      <c r="L25" s="4">
        <v>0</v>
      </c>
      <c r="M25">
        <f t="shared" si="3"/>
        <v>0</v>
      </c>
      <c r="O25" s="4">
        <v>3</v>
      </c>
      <c r="P25">
        <f t="shared" si="4"/>
        <v>76.923076923076934</v>
      </c>
      <c r="S25">
        <v>1</v>
      </c>
      <c r="T25" s="4">
        <f t="shared" si="5"/>
        <v>36.363636363636367</v>
      </c>
      <c r="V25">
        <v>3</v>
      </c>
      <c r="W25" s="4">
        <f t="shared" si="6"/>
        <v>171.42857142857142</v>
      </c>
      <c r="Y25">
        <v>1</v>
      </c>
      <c r="Z25" s="4">
        <f t="shared" si="7"/>
        <v>47.619047619047613</v>
      </c>
      <c r="AB25">
        <v>0</v>
      </c>
      <c r="AC25" s="4">
        <f t="shared" si="8"/>
        <v>0</v>
      </c>
      <c r="AE25">
        <v>2</v>
      </c>
      <c r="AF25" s="4">
        <f t="shared" si="9"/>
        <v>67.796610169491515</v>
      </c>
      <c r="AJ25">
        <f t="shared" si="10"/>
        <v>59.911517054374187</v>
      </c>
      <c r="AK25">
        <f t="shared" si="11"/>
        <v>33.685333704487583</v>
      </c>
      <c r="AL25">
        <f t="shared" si="12"/>
        <v>64.641573116149374</v>
      </c>
      <c r="AM25">
        <f t="shared" si="13"/>
        <v>28.880234004933445</v>
      </c>
    </row>
    <row r="26" spans="1:39" x14ac:dyDescent="0.2">
      <c r="B26">
        <f t="shared" si="14"/>
        <v>23</v>
      </c>
      <c r="C26" s="4">
        <v>2</v>
      </c>
      <c r="D26">
        <f t="shared" si="0"/>
        <v>81.632653061224474</v>
      </c>
      <c r="F26" s="4">
        <v>4</v>
      </c>
      <c r="G26">
        <f t="shared" si="1"/>
        <v>145.45454545454547</v>
      </c>
      <c r="I26" s="4">
        <v>2</v>
      </c>
      <c r="J26">
        <f t="shared" si="2"/>
        <v>88.888888888888886</v>
      </c>
      <c r="L26" s="4">
        <v>1</v>
      </c>
      <c r="M26">
        <f t="shared" si="3"/>
        <v>80</v>
      </c>
      <c r="O26" s="4">
        <v>6</v>
      </c>
      <c r="P26">
        <f t="shared" si="4"/>
        <v>153.84615384615387</v>
      </c>
      <c r="S26">
        <v>0</v>
      </c>
      <c r="T26" s="4">
        <f t="shared" si="5"/>
        <v>0</v>
      </c>
      <c r="V26">
        <v>1</v>
      </c>
      <c r="W26" s="4">
        <f t="shared" si="6"/>
        <v>57.142857142857139</v>
      </c>
      <c r="Y26">
        <v>1</v>
      </c>
      <c r="Z26" s="4">
        <f t="shared" si="7"/>
        <v>47.619047619047613</v>
      </c>
      <c r="AB26">
        <v>0</v>
      </c>
      <c r="AC26" s="4">
        <f t="shared" si="8"/>
        <v>0</v>
      </c>
      <c r="AE26">
        <v>2</v>
      </c>
      <c r="AF26" s="4">
        <f t="shared" si="9"/>
        <v>67.796610169491515</v>
      </c>
      <c r="AJ26">
        <f t="shared" si="10"/>
        <v>109.96444825016256</v>
      </c>
      <c r="AK26">
        <f t="shared" si="11"/>
        <v>16.324657830326721</v>
      </c>
      <c r="AL26">
        <f t="shared" si="12"/>
        <v>34.511702986279253</v>
      </c>
      <c r="AM26">
        <f t="shared" si="13"/>
        <v>14.446404317341946</v>
      </c>
    </row>
    <row r="27" spans="1:39" x14ac:dyDescent="0.2">
      <c r="B27">
        <f t="shared" si="14"/>
        <v>24</v>
      </c>
      <c r="C27" s="4">
        <v>1</v>
      </c>
      <c r="D27">
        <f t="shared" si="0"/>
        <v>40.816326530612237</v>
      </c>
      <c r="F27" s="4">
        <v>3</v>
      </c>
      <c r="G27">
        <f t="shared" si="1"/>
        <v>109.09090909090908</v>
      </c>
      <c r="I27" s="4">
        <v>0</v>
      </c>
      <c r="J27">
        <f t="shared" si="2"/>
        <v>0</v>
      </c>
      <c r="L27" s="4">
        <v>0</v>
      </c>
      <c r="M27">
        <f t="shared" si="3"/>
        <v>0</v>
      </c>
      <c r="O27" s="4">
        <v>4</v>
      </c>
      <c r="P27">
        <f t="shared" si="4"/>
        <v>102.56410256410258</v>
      </c>
      <c r="S27">
        <v>1</v>
      </c>
      <c r="T27" s="4">
        <f t="shared" si="5"/>
        <v>36.363636363636367</v>
      </c>
      <c r="V27">
        <v>1</v>
      </c>
      <c r="W27" s="4">
        <f t="shared" si="6"/>
        <v>57.142857142857139</v>
      </c>
      <c r="Y27">
        <v>1</v>
      </c>
      <c r="Z27" s="4">
        <f t="shared" si="7"/>
        <v>47.619047619047613</v>
      </c>
      <c r="AB27">
        <v>0</v>
      </c>
      <c r="AC27" s="4">
        <f t="shared" si="8"/>
        <v>0</v>
      </c>
      <c r="AE27">
        <v>2</v>
      </c>
      <c r="AF27" s="4">
        <f t="shared" si="9"/>
        <v>67.796610169491515</v>
      </c>
      <c r="AJ27">
        <f t="shared" si="10"/>
        <v>50.494267637124779</v>
      </c>
      <c r="AK27">
        <f t="shared" si="11"/>
        <v>23.80949261478116</v>
      </c>
      <c r="AL27">
        <f t="shared" si="12"/>
        <v>41.784430259006527</v>
      </c>
      <c r="AM27">
        <f t="shared" si="13"/>
        <v>11.665935792524275</v>
      </c>
    </row>
    <row r="28" spans="1:39" x14ac:dyDescent="0.2">
      <c r="B28">
        <f t="shared" si="14"/>
        <v>25</v>
      </c>
      <c r="C28" s="4">
        <v>0</v>
      </c>
      <c r="D28">
        <f t="shared" si="0"/>
        <v>0</v>
      </c>
      <c r="F28" s="4">
        <v>3</v>
      </c>
      <c r="G28">
        <f t="shared" si="1"/>
        <v>109.09090909090908</v>
      </c>
      <c r="I28" s="4">
        <v>0</v>
      </c>
      <c r="J28">
        <f t="shared" si="2"/>
        <v>0</v>
      </c>
      <c r="L28" s="4">
        <v>0</v>
      </c>
      <c r="M28">
        <f t="shared" si="3"/>
        <v>0</v>
      </c>
      <c r="O28" s="4">
        <v>5</v>
      </c>
      <c r="P28">
        <f t="shared" si="4"/>
        <v>128.2051282051282</v>
      </c>
      <c r="S28">
        <v>1</v>
      </c>
      <c r="T28" s="4">
        <f t="shared" si="5"/>
        <v>36.363636363636367</v>
      </c>
      <c r="V28">
        <v>2</v>
      </c>
      <c r="W28" s="4">
        <f t="shared" si="6"/>
        <v>114.28571428571428</v>
      </c>
      <c r="Y28">
        <v>1</v>
      </c>
      <c r="Z28" s="4">
        <f t="shared" si="7"/>
        <v>47.619047619047613</v>
      </c>
      <c r="AB28">
        <v>2</v>
      </c>
      <c r="AC28" s="4">
        <f t="shared" si="8"/>
        <v>181.81818181818181</v>
      </c>
      <c r="AE28">
        <v>1</v>
      </c>
      <c r="AF28" s="4">
        <f t="shared" si="9"/>
        <v>33.898305084745758</v>
      </c>
      <c r="AJ28">
        <f t="shared" si="10"/>
        <v>47.459207459207462</v>
      </c>
      <c r="AK28">
        <f t="shared" si="11"/>
        <v>29.219428024085175</v>
      </c>
      <c r="AL28">
        <f t="shared" si="12"/>
        <v>82.796977034265154</v>
      </c>
      <c r="AM28">
        <f t="shared" si="13"/>
        <v>28.793542273183913</v>
      </c>
    </row>
    <row r="29" spans="1:39" x14ac:dyDescent="0.2">
      <c r="B29">
        <f t="shared" si="14"/>
        <v>26</v>
      </c>
      <c r="C29" s="4">
        <v>1</v>
      </c>
      <c r="D29">
        <f t="shared" si="0"/>
        <v>40.816326530612237</v>
      </c>
      <c r="F29" s="4">
        <v>3</v>
      </c>
      <c r="G29">
        <f t="shared" si="1"/>
        <v>109.09090909090908</v>
      </c>
      <c r="I29" s="4">
        <v>0</v>
      </c>
      <c r="J29">
        <f t="shared" si="2"/>
        <v>0</v>
      </c>
      <c r="L29" s="4">
        <v>0</v>
      </c>
      <c r="M29">
        <f t="shared" si="3"/>
        <v>0</v>
      </c>
      <c r="O29" s="4">
        <v>4</v>
      </c>
      <c r="P29">
        <f t="shared" si="4"/>
        <v>102.56410256410258</v>
      </c>
      <c r="S29">
        <v>2</v>
      </c>
      <c r="T29" s="4">
        <f t="shared" si="5"/>
        <v>72.727272727272734</v>
      </c>
      <c r="V29">
        <v>2</v>
      </c>
      <c r="W29" s="4">
        <f t="shared" si="6"/>
        <v>114.28571428571428</v>
      </c>
      <c r="Y29">
        <v>1</v>
      </c>
      <c r="Z29" s="4">
        <f t="shared" si="7"/>
        <v>47.619047619047613</v>
      </c>
      <c r="AB29">
        <v>2</v>
      </c>
      <c r="AC29" s="4">
        <f t="shared" si="8"/>
        <v>181.81818181818181</v>
      </c>
      <c r="AE29">
        <v>2</v>
      </c>
      <c r="AF29" s="4">
        <f t="shared" si="9"/>
        <v>67.796610169491515</v>
      </c>
      <c r="AJ29">
        <f t="shared" si="10"/>
        <v>50.494267637124779</v>
      </c>
      <c r="AK29">
        <f t="shared" si="11"/>
        <v>23.80949261478116</v>
      </c>
      <c r="AL29">
        <f t="shared" si="12"/>
        <v>96.849365323941598</v>
      </c>
      <c r="AM29">
        <f t="shared" si="13"/>
        <v>23.846685467984923</v>
      </c>
    </row>
    <row r="30" spans="1:39" x14ac:dyDescent="0.2">
      <c r="B30">
        <f t="shared" si="14"/>
        <v>27</v>
      </c>
      <c r="C30" s="4">
        <v>1</v>
      </c>
      <c r="D30">
        <f t="shared" si="0"/>
        <v>40.816326530612237</v>
      </c>
      <c r="F30" s="4">
        <v>1</v>
      </c>
      <c r="G30">
        <f t="shared" si="1"/>
        <v>36.363636363636367</v>
      </c>
      <c r="I30" s="4">
        <v>2</v>
      </c>
      <c r="J30">
        <f t="shared" si="2"/>
        <v>88.888888888888886</v>
      </c>
      <c r="L30" s="4">
        <v>0</v>
      </c>
      <c r="M30">
        <f t="shared" si="3"/>
        <v>0</v>
      </c>
      <c r="O30" s="4">
        <v>6</v>
      </c>
      <c r="P30">
        <f t="shared" si="4"/>
        <v>153.84615384615387</v>
      </c>
      <c r="S30">
        <v>2</v>
      </c>
      <c r="T30" s="4">
        <f t="shared" si="5"/>
        <v>72.727272727272734</v>
      </c>
      <c r="V30">
        <v>3</v>
      </c>
      <c r="W30" s="4">
        <f t="shared" si="6"/>
        <v>171.42857142857142</v>
      </c>
      <c r="Y30">
        <v>1</v>
      </c>
      <c r="Z30" s="4">
        <f t="shared" si="7"/>
        <v>47.619047619047613</v>
      </c>
      <c r="AB30">
        <v>2</v>
      </c>
      <c r="AC30" s="4">
        <f t="shared" si="8"/>
        <v>181.81818181818181</v>
      </c>
      <c r="AE30">
        <v>2</v>
      </c>
      <c r="AF30" s="4">
        <f t="shared" si="9"/>
        <v>67.796610169491515</v>
      </c>
      <c r="AJ30">
        <f t="shared" si="10"/>
        <v>63.98300112585828</v>
      </c>
      <c r="AK30">
        <f t="shared" si="11"/>
        <v>26.541512783598176</v>
      </c>
      <c r="AL30">
        <f t="shared" si="12"/>
        <v>108.27793675251303</v>
      </c>
      <c r="AM30">
        <f t="shared" si="13"/>
        <v>28.265047894679395</v>
      </c>
    </row>
    <row r="31" spans="1:39" x14ac:dyDescent="0.2">
      <c r="B31">
        <f t="shared" si="14"/>
        <v>28</v>
      </c>
      <c r="C31" s="4">
        <v>1</v>
      </c>
      <c r="D31">
        <f t="shared" si="0"/>
        <v>40.816326530612237</v>
      </c>
      <c r="F31" s="4">
        <v>3</v>
      </c>
      <c r="G31">
        <f t="shared" si="1"/>
        <v>109.09090909090908</v>
      </c>
      <c r="I31" s="4">
        <v>2</v>
      </c>
      <c r="J31">
        <f t="shared" si="2"/>
        <v>88.888888888888886</v>
      </c>
      <c r="L31" s="4">
        <v>0</v>
      </c>
      <c r="M31">
        <f t="shared" si="3"/>
        <v>0</v>
      </c>
      <c r="O31" s="4">
        <v>4</v>
      </c>
      <c r="P31">
        <f t="shared" si="4"/>
        <v>102.56410256410258</v>
      </c>
      <c r="S31">
        <v>1</v>
      </c>
      <c r="T31" s="4">
        <f t="shared" si="5"/>
        <v>36.363636363636367</v>
      </c>
      <c r="V31">
        <v>3</v>
      </c>
      <c r="W31" s="4">
        <f t="shared" si="6"/>
        <v>171.42857142857142</v>
      </c>
      <c r="Y31">
        <v>1</v>
      </c>
      <c r="Z31" s="4">
        <f t="shared" si="7"/>
        <v>47.619047619047613</v>
      </c>
      <c r="AB31">
        <v>1</v>
      </c>
      <c r="AC31" s="4">
        <f t="shared" si="8"/>
        <v>90.909090909090907</v>
      </c>
      <c r="AE31">
        <v>1</v>
      </c>
      <c r="AF31" s="4">
        <f t="shared" si="9"/>
        <v>33.898305084745758</v>
      </c>
      <c r="AJ31">
        <f t="shared" si="10"/>
        <v>68.272045414902564</v>
      </c>
      <c r="AK31">
        <f t="shared" si="11"/>
        <v>20.835147869337224</v>
      </c>
      <c r="AL31">
        <f t="shared" si="12"/>
        <v>76.043730281018412</v>
      </c>
      <c r="AM31">
        <f t="shared" si="13"/>
        <v>25.959541762179843</v>
      </c>
    </row>
    <row r="32" spans="1:39" x14ac:dyDescent="0.2">
      <c r="B32">
        <f t="shared" si="14"/>
        <v>29</v>
      </c>
      <c r="C32" s="4">
        <v>2</v>
      </c>
      <c r="D32">
        <f t="shared" si="0"/>
        <v>81.632653061224474</v>
      </c>
      <c r="F32" s="4">
        <v>0</v>
      </c>
      <c r="G32">
        <f t="shared" si="1"/>
        <v>0</v>
      </c>
      <c r="I32" s="4">
        <v>3</v>
      </c>
      <c r="J32">
        <f t="shared" si="2"/>
        <v>133.33333333333331</v>
      </c>
      <c r="L32" s="4">
        <v>0</v>
      </c>
      <c r="M32">
        <f t="shared" si="3"/>
        <v>0</v>
      </c>
      <c r="O32" s="4">
        <v>5</v>
      </c>
      <c r="P32">
        <f t="shared" si="4"/>
        <v>128.2051282051282</v>
      </c>
      <c r="S32">
        <v>2</v>
      </c>
      <c r="T32" s="4">
        <f t="shared" si="5"/>
        <v>72.727272727272734</v>
      </c>
      <c r="V32">
        <v>3</v>
      </c>
      <c r="W32" s="4">
        <f t="shared" si="6"/>
        <v>171.42857142857142</v>
      </c>
      <c r="Y32">
        <v>1</v>
      </c>
      <c r="Z32" s="4">
        <f t="shared" si="7"/>
        <v>47.619047619047613</v>
      </c>
      <c r="AB32">
        <v>2</v>
      </c>
      <c r="AC32" s="4">
        <f t="shared" si="8"/>
        <v>181.81818181818181</v>
      </c>
      <c r="AE32">
        <v>1</v>
      </c>
      <c r="AF32" s="4">
        <f t="shared" si="9"/>
        <v>33.898305084745758</v>
      </c>
      <c r="AJ32">
        <f t="shared" si="10"/>
        <v>68.634222919937201</v>
      </c>
      <c r="AK32">
        <f t="shared" si="11"/>
        <v>29.432074291975418</v>
      </c>
      <c r="AL32">
        <f t="shared" si="12"/>
        <v>101.49827573556385</v>
      </c>
      <c r="AM32">
        <f t="shared" si="13"/>
        <v>31.33849983435567</v>
      </c>
    </row>
    <row r="33" spans="2:39" x14ac:dyDescent="0.2">
      <c r="B33">
        <f t="shared" si="14"/>
        <v>30</v>
      </c>
      <c r="C33" s="4">
        <v>0</v>
      </c>
      <c r="D33">
        <f t="shared" si="0"/>
        <v>0</v>
      </c>
      <c r="F33" s="4">
        <v>0</v>
      </c>
      <c r="G33">
        <f t="shared" si="1"/>
        <v>0</v>
      </c>
      <c r="I33" s="4">
        <v>1</v>
      </c>
      <c r="J33">
        <f t="shared" si="2"/>
        <v>44.444444444444443</v>
      </c>
      <c r="L33" s="4">
        <v>0</v>
      </c>
      <c r="M33">
        <f t="shared" si="3"/>
        <v>0</v>
      </c>
      <c r="O33" s="4">
        <v>4</v>
      </c>
      <c r="P33">
        <f t="shared" si="4"/>
        <v>102.56410256410258</v>
      </c>
      <c r="S33">
        <v>2</v>
      </c>
      <c r="T33" s="4">
        <f t="shared" si="5"/>
        <v>72.727272727272734</v>
      </c>
      <c r="V33">
        <v>4</v>
      </c>
      <c r="W33" s="4">
        <f t="shared" si="6"/>
        <v>228.57142857142856</v>
      </c>
      <c r="Y33">
        <v>1</v>
      </c>
      <c r="Z33" s="4">
        <f t="shared" si="7"/>
        <v>47.619047619047613</v>
      </c>
      <c r="AB33">
        <v>2</v>
      </c>
      <c r="AC33" s="4">
        <f t="shared" si="8"/>
        <v>181.81818181818181</v>
      </c>
      <c r="AE33">
        <v>1</v>
      </c>
      <c r="AF33" s="4">
        <f t="shared" si="9"/>
        <v>33.898305084745758</v>
      </c>
      <c r="AJ33">
        <f t="shared" si="10"/>
        <v>29.401709401709404</v>
      </c>
      <c r="AK33">
        <f t="shared" si="11"/>
        <v>20.214352819274509</v>
      </c>
      <c r="AL33">
        <f t="shared" si="12"/>
        <v>112.92684716413528</v>
      </c>
      <c r="AM33">
        <f t="shared" si="13"/>
        <v>38.888500953883515</v>
      </c>
    </row>
    <row r="34" spans="2:39" x14ac:dyDescent="0.2">
      <c r="B34">
        <f t="shared" si="14"/>
        <v>31</v>
      </c>
      <c r="C34" s="4">
        <v>0</v>
      </c>
      <c r="D34">
        <f t="shared" si="0"/>
        <v>0</v>
      </c>
      <c r="F34" s="4">
        <v>2</v>
      </c>
      <c r="G34">
        <f t="shared" si="1"/>
        <v>72.727272727272734</v>
      </c>
      <c r="I34" s="4">
        <v>1</v>
      </c>
      <c r="J34">
        <f t="shared" si="2"/>
        <v>44.444444444444443</v>
      </c>
      <c r="L34" s="4">
        <v>0</v>
      </c>
      <c r="M34">
        <f t="shared" si="3"/>
        <v>0</v>
      </c>
      <c r="O34" s="4">
        <v>7</v>
      </c>
      <c r="P34">
        <f t="shared" si="4"/>
        <v>179.4871794871795</v>
      </c>
      <c r="S34">
        <v>2</v>
      </c>
      <c r="T34" s="4">
        <f t="shared" si="5"/>
        <v>72.727272727272734</v>
      </c>
      <c r="V34">
        <v>4</v>
      </c>
      <c r="W34" s="4">
        <f t="shared" si="6"/>
        <v>228.57142857142856</v>
      </c>
      <c r="Y34">
        <v>1</v>
      </c>
      <c r="Z34" s="4">
        <f t="shared" si="7"/>
        <v>47.619047619047613</v>
      </c>
      <c r="AB34">
        <v>1</v>
      </c>
      <c r="AC34" s="4">
        <f t="shared" si="8"/>
        <v>90.909090909090907</v>
      </c>
      <c r="AE34">
        <v>1</v>
      </c>
      <c r="AF34" s="4">
        <f t="shared" si="9"/>
        <v>33.898305084745758</v>
      </c>
      <c r="AJ34">
        <f t="shared" si="10"/>
        <v>59.33177933177933</v>
      </c>
      <c r="AK34">
        <f t="shared" si="11"/>
        <v>33.074848637001061</v>
      </c>
      <c r="AL34">
        <f t="shared" si="12"/>
        <v>94.745028982317109</v>
      </c>
      <c r="AM34">
        <f t="shared" si="13"/>
        <v>34.879924861523996</v>
      </c>
    </row>
    <row r="35" spans="2:39" x14ac:dyDescent="0.2">
      <c r="B35">
        <f t="shared" si="14"/>
        <v>32</v>
      </c>
      <c r="C35" s="4">
        <v>0</v>
      </c>
      <c r="D35">
        <f t="shared" si="0"/>
        <v>0</v>
      </c>
      <c r="F35" s="4">
        <v>1</v>
      </c>
      <c r="G35">
        <f t="shared" si="1"/>
        <v>36.363636363636367</v>
      </c>
      <c r="I35" s="4">
        <v>1</v>
      </c>
      <c r="J35">
        <f t="shared" si="2"/>
        <v>44.444444444444443</v>
      </c>
      <c r="L35" s="4">
        <v>0</v>
      </c>
      <c r="M35">
        <f t="shared" si="3"/>
        <v>0</v>
      </c>
      <c r="O35" s="4">
        <v>6</v>
      </c>
      <c r="P35">
        <f t="shared" si="4"/>
        <v>153.84615384615387</v>
      </c>
      <c r="S35">
        <v>2</v>
      </c>
      <c r="T35" s="4">
        <f t="shared" si="5"/>
        <v>72.727272727272734</v>
      </c>
      <c r="V35">
        <v>4</v>
      </c>
      <c r="W35" s="4">
        <f t="shared" si="6"/>
        <v>228.57142857142856</v>
      </c>
      <c r="Y35">
        <v>1</v>
      </c>
      <c r="Z35" s="4">
        <f t="shared" si="7"/>
        <v>47.619047619047613</v>
      </c>
      <c r="AB35">
        <v>1</v>
      </c>
      <c r="AC35" s="4">
        <f t="shared" si="8"/>
        <v>90.909090909090907</v>
      </c>
      <c r="AE35">
        <v>1</v>
      </c>
      <c r="AF35" s="4">
        <f t="shared" si="9"/>
        <v>33.898305084745758</v>
      </c>
      <c r="AJ35">
        <f t="shared" si="10"/>
        <v>46.930846930846933</v>
      </c>
      <c r="AK35">
        <f t="shared" si="11"/>
        <v>28.243353002594787</v>
      </c>
      <c r="AL35">
        <f t="shared" si="12"/>
        <v>94.745028982317109</v>
      </c>
      <c r="AM35">
        <f t="shared" si="13"/>
        <v>34.879924861523996</v>
      </c>
    </row>
    <row r="36" spans="2:39" x14ac:dyDescent="0.2">
      <c r="B36">
        <f t="shared" si="14"/>
        <v>33</v>
      </c>
      <c r="C36" s="4">
        <v>0</v>
      </c>
      <c r="D36">
        <f t="shared" ref="D36:D67" si="15">C36/AVERAGE(C$4:C$23)*100</f>
        <v>0</v>
      </c>
      <c r="F36" s="4">
        <v>0</v>
      </c>
      <c r="G36">
        <f t="shared" ref="G36:G67" si="16">F36/AVERAGE(F$4:F$23)*100</f>
        <v>0</v>
      </c>
      <c r="I36" s="4">
        <v>1</v>
      </c>
      <c r="J36">
        <f t="shared" ref="J36:J67" si="17">I36/AVERAGE(I$4:I$23)*100</f>
        <v>44.444444444444443</v>
      </c>
      <c r="L36" s="4">
        <v>0</v>
      </c>
      <c r="M36">
        <f t="shared" ref="M36:M67" si="18">L36/AVERAGE(L$4:L$23)*100</f>
        <v>0</v>
      </c>
      <c r="O36" s="4">
        <v>6</v>
      </c>
      <c r="P36">
        <f t="shared" ref="P36:P67" si="19">O36/AVERAGE(O$4:O$23)*100</f>
        <v>153.84615384615387</v>
      </c>
      <c r="S36">
        <v>3</v>
      </c>
      <c r="T36" s="4">
        <f t="shared" ref="T36:T67" si="20">S36/AVERAGE(S$4:S$23)*100</f>
        <v>109.09090909090908</v>
      </c>
      <c r="V36">
        <v>5</v>
      </c>
      <c r="W36" s="4">
        <f t="shared" ref="W36:W67" si="21">V36/AVERAGE(V$4:V$23)*100</f>
        <v>285.71428571428572</v>
      </c>
      <c r="Y36">
        <v>1</v>
      </c>
      <c r="Z36" s="4">
        <f t="shared" ref="Z36:Z67" si="22">Y36/AVERAGE(Y$4:Y$23)*100</f>
        <v>47.619047619047613</v>
      </c>
      <c r="AB36">
        <v>2</v>
      </c>
      <c r="AC36" s="4">
        <f t="shared" ref="AC36:AC67" si="23">AB36/AVERAGE(AB$4:AB$23)*100</f>
        <v>181.81818181818181</v>
      </c>
      <c r="AE36">
        <v>2</v>
      </c>
      <c r="AF36" s="4">
        <f t="shared" ref="AF36:AF67" si="24">AE36/AVERAGE(AE$4:AE$23)*100</f>
        <v>67.796610169491515</v>
      </c>
      <c r="AJ36">
        <f t="shared" si="10"/>
        <v>39.658119658119666</v>
      </c>
      <c r="AK36">
        <f t="shared" si="11"/>
        <v>29.816199809114728</v>
      </c>
      <c r="AL36">
        <f t="shared" si="12"/>
        <v>138.40780688238317</v>
      </c>
      <c r="AM36">
        <f t="shared" si="13"/>
        <v>43.400276360778321</v>
      </c>
    </row>
    <row r="37" spans="2:39" x14ac:dyDescent="0.2">
      <c r="B37">
        <f t="shared" si="14"/>
        <v>34</v>
      </c>
      <c r="C37" s="4">
        <v>1</v>
      </c>
      <c r="D37">
        <f t="shared" si="15"/>
        <v>40.816326530612237</v>
      </c>
      <c r="F37" s="4">
        <v>1</v>
      </c>
      <c r="G37">
        <f t="shared" si="16"/>
        <v>36.363636363636367</v>
      </c>
      <c r="I37" s="4">
        <v>1</v>
      </c>
      <c r="J37">
        <f t="shared" si="17"/>
        <v>44.444444444444443</v>
      </c>
      <c r="L37" s="4">
        <v>0</v>
      </c>
      <c r="M37">
        <f t="shared" si="18"/>
        <v>0</v>
      </c>
      <c r="O37" s="4">
        <v>4</v>
      </c>
      <c r="P37">
        <f t="shared" si="19"/>
        <v>102.56410256410258</v>
      </c>
      <c r="S37">
        <v>3</v>
      </c>
      <c r="T37" s="4">
        <f t="shared" si="20"/>
        <v>109.09090909090908</v>
      </c>
      <c r="V37">
        <v>5</v>
      </c>
      <c r="W37" s="4">
        <f t="shared" si="21"/>
        <v>285.71428571428572</v>
      </c>
      <c r="Y37">
        <v>2</v>
      </c>
      <c r="Z37" s="4">
        <f t="shared" si="22"/>
        <v>95.238095238095227</v>
      </c>
      <c r="AB37">
        <v>1</v>
      </c>
      <c r="AC37" s="4">
        <f t="shared" si="23"/>
        <v>90.909090909090907</v>
      </c>
      <c r="AE37">
        <v>2</v>
      </c>
      <c r="AF37" s="4">
        <f t="shared" si="24"/>
        <v>67.796610169491515</v>
      </c>
      <c r="AJ37">
        <f t="shared" si="10"/>
        <v>44.837701980559125</v>
      </c>
      <c r="AK37">
        <f t="shared" si="11"/>
        <v>16.478611505991971</v>
      </c>
      <c r="AL37">
        <f t="shared" si="12"/>
        <v>129.7497982243745</v>
      </c>
      <c r="AM37">
        <f t="shared" si="13"/>
        <v>39.553487049909926</v>
      </c>
    </row>
    <row r="38" spans="2:39" x14ac:dyDescent="0.2">
      <c r="B38">
        <f t="shared" si="14"/>
        <v>35</v>
      </c>
      <c r="C38" s="4">
        <v>0</v>
      </c>
      <c r="D38">
        <f t="shared" si="15"/>
        <v>0</v>
      </c>
      <c r="F38" s="4">
        <v>1</v>
      </c>
      <c r="G38">
        <f t="shared" si="16"/>
        <v>36.363636363636367</v>
      </c>
      <c r="I38" s="4">
        <v>2</v>
      </c>
      <c r="J38">
        <f t="shared" si="17"/>
        <v>88.888888888888886</v>
      </c>
      <c r="L38" s="4">
        <v>0</v>
      </c>
      <c r="M38">
        <f t="shared" si="18"/>
        <v>0</v>
      </c>
      <c r="O38" s="4">
        <v>5</v>
      </c>
      <c r="P38">
        <f t="shared" si="19"/>
        <v>128.2051282051282</v>
      </c>
      <c r="S38">
        <v>3</v>
      </c>
      <c r="T38" s="4">
        <f t="shared" si="20"/>
        <v>109.09090909090908</v>
      </c>
      <c r="V38">
        <v>6</v>
      </c>
      <c r="W38" s="4">
        <f t="shared" si="21"/>
        <v>342.85714285714283</v>
      </c>
      <c r="Y38">
        <v>2</v>
      </c>
      <c r="Z38" s="4">
        <f t="shared" si="22"/>
        <v>95.238095238095227</v>
      </c>
      <c r="AB38">
        <v>1</v>
      </c>
      <c r="AC38" s="4">
        <f t="shared" si="23"/>
        <v>90.909090909090907</v>
      </c>
      <c r="AE38">
        <v>2</v>
      </c>
      <c r="AF38" s="4">
        <f t="shared" si="24"/>
        <v>67.796610169491515</v>
      </c>
      <c r="AJ38">
        <f t="shared" si="10"/>
        <v>50.691530691530694</v>
      </c>
      <c r="AK38">
        <f t="shared" si="11"/>
        <v>25.310024788934307</v>
      </c>
      <c r="AL38">
        <f t="shared" si="12"/>
        <v>141.17836965294595</v>
      </c>
      <c r="AM38">
        <f t="shared" si="13"/>
        <v>50.855837673809319</v>
      </c>
    </row>
    <row r="39" spans="2:39" x14ac:dyDescent="0.2">
      <c r="B39">
        <f t="shared" si="14"/>
        <v>36</v>
      </c>
      <c r="C39" s="4">
        <v>0</v>
      </c>
      <c r="D39">
        <f t="shared" si="15"/>
        <v>0</v>
      </c>
      <c r="F39" s="4">
        <v>0</v>
      </c>
      <c r="G39">
        <f t="shared" si="16"/>
        <v>0</v>
      </c>
      <c r="I39" s="4">
        <v>1</v>
      </c>
      <c r="J39">
        <f t="shared" si="17"/>
        <v>44.444444444444443</v>
      </c>
      <c r="L39" s="4">
        <v>0</v>
      </c>
      <c r="M39">
        <f t="shared" si="18"/>
        <v>0</v>
      </c>
      <c r="O39" s="4">
        <v>5</v>
      </c>
      <c r="P39">
        <f t="shared" si="19"/>
        <v>128.2051282051282</v>
      </c>
      <c r="S39">
        <v>3</v>
      </c>
      <c r="T39" s="4">
        <f t="shared" si="20"/>
        <v>109.09090909090908</v>
      </c>
      <c r="V39">
        <v>7</v>
      </c>
      <c r="W39" s="4">
        <f t="shared" si="21"/>
        <v>400</v>
      </c>
      <c r="Y39">
        <v>2</v>
      </c>
      <c r="Z39" s="4">
        <f t="shared" si="22"/>
        <v>95.238095238095227</v>
      </c>
      <c r="AB39">
        <v>2</v>
      </c>
      <c r="AC39" s="4">
        <f t="shared" si="23"/>
        <v>181.81818181818181</v>
      </c>
      <c r="AE39">
        <v>1</v>
      </c>
      <c r="AF39" s="4">
        <f t="shared" si="24"/>
        <v>33.898305084745758</v>
      </c>
      <c r="AJ39">
        <f t="shared" si="10"/>
        <v>34.529914529914528</v>
      </c>
      <c r="AK39">
        <f t="shared" si="11"/>
        <v>24.950239029769492</v>
      </c>
      <c r="AL39">
        <f t="shared" si="12"/>
        <v>164.00909824638637</v>
      </c>
      <c r="AM39">
        <f t="shared" si="13"/>
        <v>63.51501634266706</v>
      </c>
    </row>
    <row r="40" spans="2:39" x14ac:dyDescent="0.2">
      <c r="B40">
        <f t="shared" si="14"/>
        <v>37</v>
      </c>
      <c r="C40" s="4">
        <v>0</v>
      </c>
      <c r="D40">
        <f t="shared" si="15"/>
        <v>0</v>
      </c>
      <c r="F40" s="4">
        <v>2</v>
      </c>
      <c r="G40">
        <f t="shared" si="16"/>
        <v>72.727272727272734</v>
      </c>
      <c r="I40" s="4">
        <v>2</v>
      </c>
      <c r="J40">
        <f t="shared" si="17"/>
        <v>88.888888888888886</v>
      </c>
      <c r="L40" s="4">
        <v>0</v>
      </c>
      <c r="M40">
        <f t="shared" si="18"/>
        <v>0</v>
      </c>
      <c r="O40" s="4">
        <v>5</v>
      </c>
      <c r="P40">
        <f t="shared" si="19"/>
        <v>128.2051282051282</v>
      </c>
      <c r="S40">
        <v>4</v>
      </c>
      <c r="T40" s="4">
        <f t="shared" si="20"/>
        <v>145.45454545454547</v>
      </c>
      <c r="V40">
        <v>7</v>
      </c>
      <c r="W40" s="4">
        <f t="shared" si="21"/>
        <v>400</v>
      </c>
      <c r="Y40">
        <v>2</v>
      </c>
      <c r="Z40" s="4">
        <f t="shared" si="22"/>
        <v>95.238095238095227</v>
      </c>
      <c r="AB40">
        <v>2</v>
      </c>
      <c r="AC40" s="4">
        <f t="shared" si="23"/>
        <v>181.81818181818181</v>
      </c>
      <c r="AE40">
        <v>1</v>
      </c>
      <c r="AF40" s="4">
        <f t="shared" si="24"/>
        <v>33.898305084745758</v>
      </c>
      <c r="AJ40">
        <f t="shared" si="10"/>
        <v>57.964257964257968</v>
      </c>
      <c r="AK40">
        <f t="shared" si="11"/>
        <v>25.325648715883357</v>
      </c>
      <c r="AL40">
        <f t="shared" si="12"/>
        <v>171.28182551911365</v>
      </c>
      <c r="AM40">
        <f t="shared" si="13"/>
        <v>62.348595469126799</v>
      </c>
    </row>
    <row r="41" spans="2:39" x14ac:dyDescent="0.2">
      <c r="B41">
        <f t="shared" si="14"/>
        <v>38</v>
      </c>
      <c r="C41" s="4">
        <v>1</v>
      </c>
      <c r="D41">
        <f t="shared" si="15"/>
        <v>40.816326530612237</v>
      </c>
      <c r="F41" s="4">
        <v>0</v>
      </c>
      <c r="G41">
        <f t="shared" si="16"/>
        <v>0</v>
      </c>
      <c r="I41" s="4">
        <v>1</v>
      </c>
      <c r="J41">
        <f t="shared" si="17"/>
        <v>44.444444444444443</v>
      </c>
      <c r="L41" s="4">
        <v>0</v>
      </c>
      <c r="M41">
        <f t="shared" si="18"/>
        <v>0</v>
      </c>
      <c r="O41" s="4">
        <v>5</v>
      </c>
      <c r="P41">
        <f t="shared" si="19"/>
        <v>128.2051282051282</v>
      </c>
      <c r="S41">
        <v>4</v>
      </c>
      <c r="T41" s="4">
        <f t="shared" si="20"/>
        <v>145.45454545454547</v>
      </c>
      <c r="V41">
        <v>7</v>
      </c>
      <c r="W41" s="4">
        <f t="shared" si="21"/>
        <v>400</v>
      </c>
      <c r="Y41">
        <v>2</v>
      </c>
      <c r="Z41" s="4">
        <f t="shared" si="22"/>
        <v>95.238095238095227</v>
      </c>
      <c r="AB41">
        <v>2</v>
      </c>
      <c r="AC41" s="4">
        <f t="shared" si="23"/>
        <v>181.81818181818181</v>
      </c>
      <c r="AE41">
        <v>1</v>
      </c>
      <c r="AF41" s="4">
        <f t="shared" si="24"/>
        <v>33.898305084745758</v>
      </c>
      <c r="AJ41">
        <f t="shared" si="10"/>
        <v>42.693179836036975</v>
      </c>
      <c r="AK41">
        <f t="shared" si="11"/>
        <v>23.413989438967096</v>
      </c>
      <c r="AL41">
        <f t="shared" si="12"/>
        <v>171.28182551911365</v>
      </c>
      <c r="AM41">
        <f t="shared" si="13"/>
        <v>62.348595469126799</v>
      </c>
    </row>
    <row r="42" spans="2:39" x14ac:dyDescent="0.2">
      <c r="B42">
        <f t="shared" si="14"/>
        <v>39</v>
      </c>
      <c r="C42" s="4">
        <v>1</v>
      </c>
      <c r="D42">
        <f t="shared" si="15"/>
        <v>40.816326530612237</v>
      </c>
      <c r="F42" s="4">
        <v>2</v>
      </c>
      <c r="G42">
        <f t="shared" si="16"/>
        <v>72.727272727272734</v>
      </c>
      <c r="I42" s="4">
        <v>1</v>
      </c>
      <c r="J42">
        <f t="shared" si="17"/>
        <v>44.444444444444443</v>
      </c>
      <c r="L42" s="4">
        <v>0</v>
      </c>
      <c r="M42">
        <f t="shared" si="18"/>
        <v>0</v>
      </c>
      <c r="O42" s="4">
        <v>5</v>
      </c>
      <c r="P42">
        <f t="shared" si="19"/>
        <v>128.2051282051282</v>
      </c>
      <c r="S42">
        <v>4</v>
      </c>
      <c r="T42" s="4">
        <f t="shared" si="20"/>
        <v>145.45454545454547</v>
      </c>
      <c r="V42">
        <v>7</v>
      </c>
      <c r="W42" s="4">
        <f t="shared" si="21"/>
        <v>400</v>
      </c>
      <c r="Y42">
        <v>2</v>
      </c>
      <c r="Z42" s="4">
        <f t="shared" si="22"/>
        <v>95.238095238095227</v>
      </c>
      <c r="AB42">
        <v>2</v>
      </c>
      <c r="AC42" s="4">
        <f t="shared" si="23"/>
        <v>181.81818181818181</v>
      </c>
      <c r="AE42">
        <v>1</v>
      </c>
      <c r="AF42" s="4">
        <f t="shared" si="24"/>
        <v>33.898305084745758</v>
      </c>
      <c r="AJ42">
        <f t="shared" si="10"/>
        <v>57.238634381491536</v>
      </c>
      <c r="AK42">
        <f t="shared" si="11"/>
        <v>21.196445363054409</v>
      </c>
      <c r="AL42">
        <f t="shared" si="12"/>
        <v>171.28182551911365</v>
      </c>
      <c r="AM42">
        <f t="shared" si="13"/>
        <v>62.348595469126799</v>
      </c>
    </row>
    <row r="43" spans="2:39" x14ac:dyDescent="0.2">
      <c r="B43">
        <f t="shared" si="14"/>
        <v>40</v>
      </c>
      <c r="C43" s="4">
        <v>1</v>
      </c>
      <c r="D43">
        <f t="shared" si="15"/>
        <v>40.816326530612237</v>
      </c>
      <c r="F43" s="4">
        <v>1</v>
      </c>
      <c r="G43">
        <f t="shared" si="16"/>
        <v>36.363636363636367</v>
      </c>
      <c r="I43" s="4">
        <v>2</v>
      </c>
      <c r="J43">
        <f t="shared" si="17"/>
        <v>88.888888888888886</v>
      </c>
      <c r="L43" s="4">
        <v>0</v>
      </c>
      <c r="M43">
        <f t="shared" si="18"/>
        <v>0</v>
      </c>
      <c r="O43" s="4">
        <v>4</v>
      </c>
      <c r="P43">
        <f t="shared" si="19"/>
        <v>102.56410256410258</v>
      </c>
      <c r="S43">
        <v>5</v>
      </c>
      <c r="T43" s="4">
        <f t="shared" si="20"/>
        <v>181.81818181818181</v>
      </c>
      <c r="V43">
        <v>7</v>
      </c>
      <c r="W43" s="4">
        <f t="shared" si="21"/>
        <v>400</v>
      </c>
      <c r="Y43">
        <v>2</v>
      </c>
      <c r="Z43">
        <f t="shared" si="22"/>
        <v>95.238095238095227</v>
      </c>
      <c r="AB43">
        <v>2</v>
      </c>
      <c r="AC43" s="4">
        <f t="shared" si="23"/>
        <v>181.81818181818181</v>
      </c>
      <c r="AE43">
        <v>1</v>
      </c>
      <c r="AF43" s="4">
        <f t="shared" si="24"/>
        <v>33.898305084745758</v>
      </c>
      <c r="AJ43">
        <f t="shared" si="10"/>
        <v>53.72659086944801</v>
      </c>
      <c r="AK43">
        <f t="shared" si="11"/>
        <v>18.676433588156023</v>
      </c>
      <c r="AL43">
        <f t="shared" si="12"/>
        <v>178.55455279184093</v>
      </c>
      <c r="AM43">
        <f t="shared" si="13"/>
        <v>62.018727307993942</v>
      </c>
    </row>
    <row r="44" spans="2:39" x14ac:dyDescent="0.2">
      <c r="B44">
        <f t="shared" si="14"/>
        <v>41</v>
      </c>
      <c r="C44" s="4">
        <v>1</v>
      </c>
      <c r="D44">
        <f t="shared" si="15"/>
        <v>40.816326530612237</v>
      </c>
      <c r="F44" s="4">
        <v>1</v>
      </c>
      <c r="G44">
        <f t="shared" si="16"/>
        <v>36.363636363636367</v>
      </c>
      <c r="I44" s="4">
        <v>1</v>
      </c>
      <c r="J44">
        <f t="shared" si="17"/>
        <v>44.444444444444443</v>
      </c>
      <c r="L44" s="4">
        <v>0</v>
      </c>
      <c r="M44">
        <f t="shared" si="18"/>
        <v>0</v>
      </c>
      <c r="O44" s="4">
        <v>5</v>
      </c>
      <c r="P44">
        <f t="shared" si="19"/>
        <v>128.2051282051282</v>
      </c>
      <c r="S44">
        <v>5</v>
      </c>
      <c r="T44" s="4">
        <f t="shared" si="20"/>
        <v>181.81818181818181</v>
      </c>
      <c r="V44">
        <v>7</v>
      </c>
      <c r="W44" s="4">
        <f t="shared" si="21"/>
        <v>400</v>
      </c>
      <c r="Y44">
        <v>2</v>
      </c>
      <c r="Z44">
        <f t="shared" si="22"/>
        <v>95.238095238095227</v>
      </c>
      <c r="AB44">
        <v>3</v>
      </c>
      <c r="AC44" s="4">
        <f t="shared" si="23"/>
        <v>272.72727272727269</v>
      </c>
      <c r="AE44">
        <v>1</v>
      </c>
      <c r="AF44" s="4">
        <f t="shared" si="24"/>
        <v>33.898305084745758</v>
      </c>
      <c r="AJ44">
        <f t="shared" si="10"/>
        <v>49.965907108764249</v>
      </c>
      <c r="AK44">
        <f t="shared" si="11"/>
        <v>21.115386256354299</v>
      </c>
      <c r="AL44">
        <f t="shared" si="12"/>
        <v>196.73637097365909</v>
      </c>
      <c r="AM44">
        <f t="shared" si="13"/>
        <v>64.858078942294682</v>
      </c>
    </row>
    <row r="45" spans="2:39" x14ac:dyDescent="0.2">
      <c r="B45">
        <f t="shared" si="14"/>
        <v>42</v>
      </c>
      <c r="C45" s="4">
        <v>0</v>
      </c>
      <c r="D45">
        <f t="shared" si="15"/>
        <v>0</v>
      </c>
      <c r="F45" s="4">
        <v>0</v>
      </c>
      <c r="G45">
        <f t="shared" si="16"/>
        <v>0</v>
      </c>
      <c r="I45" s="4">
        <v>2</v>
      </c>
      <c r="J45">
        <f t="shared" si="17"/>
        <v>88.888888888888886</v>
      </c>
      <c r="L45" s="4">
        <v>0</v>
      </c>
      <c r="M45">
        <f t="shared" si="18"/>
        <v>0</v>
      </c>
      <c r="O45" s="4">
        <v>6</v>
      </c>
      <c r="P45">
        <f t="shared" si="19"/>
        <v>153.84615384615387</v>
      </c>
      <c r="S45">
        <v>5</v>
      </c>
      <c r="T45" s="4">
        <f t="shared" si="20"/>
        <v>181.81818181818181</v>
      </c>
      <c r="V45">
        <v>7</v>
      </c>
      <c r="W45" s="4">
        <f t="shared" si="21"/>
        <v>400</v>
      </c>
      <c r="Y45">
        <v>3</v>
      </c>
      <c r="Z45">
        <f t="shared" si="22"/>
        <v>142.85714285714286</v>
      </c>
      <c r="AB45">
        <v>3</v>
      </c>
      <c r="AC45" s="4">
        <f t="shared" si="23"/>
        <v>272.72727272727269</v>
      </c>
      <c r="AE45">
        <v>1</v>
      </c>
      <c r="AF45" s="4">
        <f t="shared" si="24"/>
        <v>33.898305084745758</v>
      </c>
      <c r="AJ45">
        <f t="shared" si="10"/>
        <v>48.547008547008552</v>
      </c>
      <c r="AK45">
        <f t="shared" si="11"/>
        <v>31.452991452991451</v>
      </c>
      <c r="AL45">
        <f t="shared" si="12"/>
        <v>206.26018049746864</v>
      </c>
      <c r="AM45">
        <f t="shared" si="13"/>
        <v>61.757171481378798</v>
      </c>
    </row>
    <row r="46" spans="2:39" x14ac:dyDescent="0.2">
      <c r="B46">
        <f t="shared" si="14"/>
        <v>43</v>
      </c>
      <c r="C46" s="4">
        <v>0</v>
      </c>
      <c r="D46">
        <f t="shared" si="15"/>
        <v>0</v>
      </c>
      <c r="F46" s="4">
        <v>2</v>
      </c>
      <c r="G46">
        <f t="shared" si="16"/>
        <v>72.727272727272734</v>
      </c>
      <c r="I46" s="4">
        <v>1</v>
      </c>
      <c r="J46">
        <f t="shared" si="17"/>
        <v>44.444444444444443</v>
      </c>
      <c r="L46" s="4">
        <v>0</v>
      </c>
      <c r="M46">
        <f t="shared" si="18"/>
        <v>0</v>
      </c>
      <c r="O46" s="4">
        <v>4</v>
      </c>
      <c r="P46">
        <f t="shared" si="19"/>
        <v>102.56410256410258</v>
      </c>
      <c r="S46">
        <v>5</v>
      </c>
      <c r="T46" s="4">
        <f t="shared" si="20"/>
        <v>181.81818181818181</v>
      </c>
      <c r="V46">
        <v>8</v>
      </c>
      <c r="W46" s="4">
        <f t="shared" si="21"/>
        <v>457.14285714285711</v>
      </c>
      <c r="Y46">
        <v>4</v>
      </c>
      <c r="Z46">
        <f t="shared" si="22"/>
        <v>190.47619047619045</v>
      </c>
      <c r="AB46">
        <v>4</v>
      </c>
      <c r="AC46">
        <f t="shared" si="23"/>
        <v>363.63636363636363</v>
      </c>
      <c r="AE46">
        <v>1</v>
      </c>
      <c r="AF46" s="4">
        <f t="shared" si="24"/>
        <v>33.898305084745758</v>
      </c>
      <c r="AJ46">
        <f t="shared" si="10"/>
        <v>43.947163947163951</v>
      </c>
      <c r="AK46">
        <f t="shared" si="11"/>
        <v>20.158365360449785</v>
      </c>
      <c r="AL46">
        <f t="shared" si="12"/>
        <v>245.39437963166773</v>
      </c>
      <c r="AM46">
        <f t="shared" si="13"/>
        <v>74.366361510755283</v>
      </c>
    </row>
    <row r="47" spans="2:39" x14ac:dyDescent="0.2">
      <c r="B47">
        <f t="shared" si="14"/>
        <v>44</v>
      </c>
      <c r="C47" s="4">
        <v>0</v>
      </c>
      <c r="D47">
        <f t="shared" si="15"/>
        <v>0</v>
      </c>
      <c r="F47" s="4">
        <v>4</v>
      </c>
      <c r="G47">
        <f t="shared" si="16"/>
        <v>145.45454545454547</v>
      </c>
      <c r="I47" s="4">
        <v>1</v>
      </c>
      <c r="J47">
        <f t="shared" si="17"/>
        <v>44.444444444444443</v>
      </c>
      <c r="L47" s="4">
        <v>0</v>
      </c>
      <c r="M47">
        <f t="shared" si="18"/>
        <v>0</v>
      </c>
      <c r="O47" s="4">
        <v>5</v>
      </c>
      <c r="P47">
        <f t="shared" si="19"/>
        <v>128.2051282051282</v>
      </c>
      <c r="S47">
        <v>6</v>
      </c>
      <c r="T47" s="4">
        <f t="shared" si="20"/>
        <v>218.18181818181816</v>
      </c>
      <c r="V47">
        <v>7</v>
      </c>
      <c r="W47" s="4">
        <f t="shared" si="21"/>
        <v>400</v>
      </c>
      <c r="Y47">
        <v>6</v>
      </c>
      <c r="Z47">
        <f t="shared" si="22"/>
        <v>285.71428571428572</v>
      </c>
      <c r="AB47">
        <v>6</v>
      </c>
      <c r="AC47">
        <f t="shared" si="23"/>
        <v>545.45454545454538</v>
      </c>
      <c r="AE47">
        <v>1</v>
      </c>
      <c r="AF47" s="4">
        <f t="shared" si="24"/>
        <v>33.898305084745758</v>
      </c>
      <c r="AJ47">
        <f t="shared" si="10"/>
        <v>63.620823620823629</v>
      </c>
      <c r="AK47">
        <f t="shared" si="11"/>
        <v>31.089260478899579</v>
      </c>
      <c r="AL47">
        <f t="shared" si="12"/>
        <v>296.64979088707901</v>
      </c>
      <c r="AM47">
        <f t="shared" si="13"/>
        <v>85.994250657893744</v>
      </c>
    </row>
    <row r="48" spans="2:39" x14ac:dyDescent="0.2">
      <c r="B48">
        <f t="shared" si="14"/>
        <v>45</v>
      </c>
      <c r="C48" s="4">
        <v>1</v>
      </c>
      <c r="D48">
        <f t="shared" si="15"/>
        <v>40.816326530612237</v>
      </c>
      <c r="F48" s="4">
        <v>1</v>
      </c>
      <c r="G48">
        <f t="shared" si="16"/>
        <v>36.363636363636367</v>
      </c>
      <c r="I48" s="4">
        <v>2</v>
      </c>
      <c r="J48">
        <f t="shared" si="17"/>
        <v>88.888888888888886</v>
      </c>
      <c r="L48" s="4">
        <v>0</v>
      </c>
      <c r="M48">
        <f t="shared" si="18"/>
        <v>0</v>
      </c>
      <c r="O48" s="4">
        <v>3</v>
      </c>
      <c r="P48">
        <f t="shared" si="19"/>
        <v>76.923076923076934</v>
      </c>
      <c r="S48">
        <v>7</v>
      </c>
      <c r="T48">
        <f t="shared" si="20"/>
        <v>254.54545454545453</v>
      </c>
      <c r="V48">
        <v>7</v>
      </c>
      <c r="W48" s="4">
        <f t="shared" si="21"/>
        <v>400</v>
      </c>
      <c r="Y48">
        <v>7</v>
      </c>
      <c r="Z48">
        <f t="shared" si="22"/>
        <v>333.33333333333331</v>
      </c>
      <c r="AB48">
        <v>6</v>
      </c>
      <c r="AC48">
        <f t="shared" si="23"/>
        <v>545.45454545454538</v>
      </c>
      <c r="AE48">
        <v>1</v>
      </c>
      <c r="AF48" s="4">
        <f t="shared" si="24"/>
        <v>33.898305084745758</v>
      </c>
      <c r="AJ48">
        <f t="shared" si="10"/>
        <v>48.598385741242886</v>
      </c>
      <c r="AK48">
        <f t="shared" si="11"/>
        <v>15.80769655734507</v>
      </c>
      <c r="AL48">
        <f t="shared" si="12"/>
        <v>313.44632768361578</v>
      </c>
      <c r="AM48">
        <f t="shared" si="13"/>
        <v>84.655553300945115</v>
      </c>
    </row>
    <row r="49" spans="2:39" x14ac:dyDescent="0.2">
      <c r="B49">
        <f t="shared" si="14"/>
        <v>46</v>
      </c>
      <c r="C49" s="4">
        <v>2</v>
      </c>
      <c r="D49">
        <f t="shared" si="15"/>
        <v>81.632653061224474</v>
      </c>
      <c r="F49" s="4">
        <v>5</v>
      </c>
      <c r="G49">
        <f t="shared" si="16"/>
        <v>181.81818181818181</v>
      </c>
      <c r="I49" s="4">
        <v>3</v>
      </c>
      <c r="J49">
        <f t="shared" si="17"/>
        <v>133.33333333333331</v>
      </c>
      <c r="L49" s="4">
        <v>0</v>
      </c>
      <c r="M49">
        <f t="shared" si="18"/>
        <v>0</v>
      </c>
      <c r="O49" s="4">
        <v>4</v>
      </c>
      <c r="P49">
        <f t="shared" si="19"/>
        <v>102.56410256410258</v>
      </c>
      <c r="S49">
        <v>6</v>
      </c>
      <c r="T49">
        <f t="shared" si="20"/>
        <v>218.18181818181816</v>
      </c>
      <c r="V49">
        <v>7</v>
      </c>
      <c r="W49" s="4">
        <f t="shared" si="21"/>
        <v>400</v>
      </c>
      <c r="Y49">
        <v>8</v>
      </c>
      <c r="Z49">
        <f t="shared" si="22"/>
        <v>380.95238095238091</v>
      </c>
      <c r="AB49">
        <v>7</v>
      </c>
      <c r="AC49">
        <f t="shared" si="23"/>
        <v>636.36363636363637</v>
      </c>
      <c r="AE49">
        <v>1</v>
      </c>
      <c r="AF49" s="4">
        <f t="shared" si="24"/>
        <v>33.898305084745758</v>
      </c>
      <c r="AJ49">
        <f t="shared" si="10"/>
        <v>99.869654155368437</v>
      </c>
      <c r="AK49">
        <f t="shared" si="11"/>
        <v>30.124056078553469</v>
      </c>
      <c r="AL49">
        <f t="shared" si="12"/>
        <v>333.87922811651623</v>
      </c>
      <c r="AM49">
        <f t="shared" si="13"/>
        <v>100.36411217999623</v>
      </c>
    </row>
    <row r="50" spans="2:39" x14ac:dyDescent="0.2">
      <c r="B50">
        <f t="shared" si="14"/>
        <v>47</v>
      </c>
      <c r="C50" s="4">
        <v>0</v>
      </c>
      <c r="D50">
        <f t="shared" si="15"/>
        <v>0</v>
      </c>
      <c r="F50" s="4">
        <v>1</v>
      </c>
      <c r="G50">
        <f t="shared" si="16"/>
        <v>36.363636363636367</v>
      </c>
      <c r="I50" s="4">
        <v>1</v>
      </c>
      <c r="J50">
        <f t="shared" si="17"/>
        <v>44.444444444444443</v>
      </c>
      <c r="L50" s="4">
        <v>0</v>
      </c>
      <c r="M50">
        <f t="shared" si="18"/>
        <v>0</v>
      </c>
      <c r="O50" s="4">
        <v>4</v>
      </c>
      <c r="P50">
        <f t="shared" si="19"/>
        <v>102.56410256410258</v>
      </c>
      <c r="S50">
        <v>7</v>
      </c>
      <c r="T50">
        <f t="shared" si="20"/>
        <v>254.54545454545453</v>
      </c>
      <c r="V50">
        <v>7</v>
      </c>
      <c r="W50" s="4">
        <f t="shared" si="21"/>
        <v>400</v>
      </c>
      <c r="Y50">
        <v>9</v>
      </c>
      <c r="Z50">
        <f t="shared" si="22"/>
        <v>428.57142857142856</v>
      </c>
      <c r="AB50">
        <v>8</v>
      </c>
      <c r="AC50">
        <f t="shared" si="23"/>
        <v>727.27272727272725</v>
      </c>
      <c r="AE50">
        <v>1</v>
      </c>
      <c r="AF50" s="4">
        <f t="shared" si="24"/>
        <v>33.898305084745758</v>
      </c>
      <c r="AJ50">
        <f t="shared" si="10"/>
        <v>36.674436674436677</v>
      </c>
      <c r="AK50">
        <f t="shared" si="11"/>
        <v>18.83075449816803</v>
      </c>
      <c r="AL50">
        <f t="shared" si="12"/>
        <v>368.85758309487119</v>
      </c>
      <c r="AM50">
        <f t="shared" si="13"/>
        <v>113.63581955239449</v>
      </c>
    </row>
    <row r="51" spans="2:39" x14ac:dyDescent="0.2">
      <c r="B51">
        <f t="shared" si="14"/>
        <v>48</v>
      </c>
      <c r="C51" s="4">
        <v>1</v>
      </c>
      <c r="D51">
        <f t="shared" si="15"/>
        <v>40.816326530612237</v>
      </c>
      <c r="F51" s="4">
        <v>6</v>
      </c>
      <c r="G51">
        <f t="shared" si="16"/>
        <v>218.18181818181816</v>
      </c>
      <c r="I51" s="4">
        <v>1</v>
      </c>
      <c r="J51">
        <f t="shared" si="17"/>
        <v>44.444444444444443</v>
      </c>
      <c r="L51" s="4">
        <v>0</v>
      </c>
      <c r="M51">
        <f t="shared" si="18"/>
        <v>0</v>
      </c>
      <c r="O51" s="4">
        <v>4</v>
      </c>
      <c r="P51">
        <f t="shared" si="19"/>
        <v>102.56410256410258</v>
      </c>
      <c r="S51">
        <v>8</v>
      </c>
      <c r="T51">
        <f t="shared" si="20"/>
        <v>290.90909090909093</v>
      </c>
      <c r="V51">
        <v>7</v>
      </c>
      <c r="W51">
        <f t="shared" si="21"/>
        <v>400</v>
      </c>
      <c r="Y51">
        <v>9</v>
      </c>
      <c r="Z51">
        <f t="shared" si="22"/>
        <v>428.57142857142856</v>
      </c>
      <c r="AB51">
        <v>8</v>
      </c>
      <c r="AC51">
        <f t="shared" si="23"/>
        <v>727.27272727272725</v>
      </c>
      <c r="AE51">
        <v>1</v>
      </c>
      <c r="AF51" s="4">
        <f t="shared" si="24"/>
        <v>33.898305084745758</v>
      </c>
      <c r="AJ51">
        <f t="shared" si="10"/>
        <v>81.201338344195491</v>
      </c>
      <c r="AK51">
        <f t="shared" si="11"/>
        <v>37.944495864940684</v>
      </c>
      <c r="AL51">
        <f t="shared" si="12"/>
        <v>376.1303103675985</v>
      </c>
      <c r="AM51">
        <f t="shared" si="13"/>
        <v>112.02817315245036</v>
      </c>
    </row>
    <row r="52" spans="2:39" x14ac:dyDescent="0.2">
      <c r="B52">
        <f t="shared" si="14"/>
        <v>49</v>
      </c>
      <c r="C52" s="4">
        <v>1</v>
      </c>
      <c r="D52">
        <f t="shared" si="15"/>
        <v>40.816326530612237</v>
      </c>
      <c r="F52" s="4">
        <v>6</v>
      </c>
      <c r="G52">
        <f t="shared" si="16"/>
        <v>218.18181818181816</v>
      </c>
      <c r="I52" s="4">
        <v>2</v>
      </c>
      <c r="J52">
        <f t="shared" si="17"/>
        <v>88.888888888888886</v>
      </c>
      <c r="L52" s="4">
        <v>0</v>
      </c>
      <c r="M52">
        <f t="shared" si="18"/>
        <v>0</v>
      </c>
      <c r="O52" s="4">
        <v>4</v>
      </c>
      <c r="P52">
        <f t="shared" si="19"/>
        <v>102.56410256410258</v>
      </c>
      <c r="S52">
        <v>8</v>
      </c>
      <c r="T52">
        <f t="shared" si="20"/>
        <v>290.90909090909093</v>
      </c>
      <c r="V52">
        <v>7</v>
      </c>
      <c r="W52">
        <f t="shared" si="21"/>
        <v>400</v>
      </c>
      <c r="Y52">
        <v>6</v>
      </c>
      <c r="Z52">
        <f t="shared" si="22"/>
        <v>285.71428571428572</v>
      </c>
      <c r="AB52">
        <v>8</v>
      </c>
      <c r="AC52">
        <f t="shared" si="23"/>
        <v>727.27272727272725</v>
      </c>
      <c r="AE52">
        <v>2</v>
      </c>
      <c r="AF52" s="4">
        <f t="shared" si="24"/>
        <v>67.796610169491515</v>
      </c>
      <c r="AJ52">
        <f t="shared" si="10"/>
        <v>90.090227233084391</v>
      </c>
      <c r="AK52">
        <f t="shared" si="11"/>
        <v>36.816207561829749</v>
      </c>
      <c r="AL52">
        <f t="shared" si="12"/>
        <v>354.33854281311909</v>
      </c>
      <c r="AM52">
        <f t="shared" si="13"/>
        <v>107.70416375547876</v>
      </c>
    </row>
    <row r="53" spans="2:39" x14ac:dyDescent="0.2">
      <c r="B53">
        <f t="shared" si="14"/>
        <v>50</v>
      </c>
      <c r="C53" s="4">
        <v>1</v>
      </c>
      <c r="D53">
        <f t="shared" si="15"/>
        <v>40.816326530612237</v>
      </c>
      <c r="F53" s="4">
        <v>6</v>
      </c>
      <c r="G53">
        <f t="shared" si="16"/>
        <v>218.18181818181816</v>
      </c>
      <c r="I53" s="4">
        <v>2</v>
      </c>
      <c r="J53">
        <f t="shared" si="17"/>
        <v>88.888888888888886</v>
      </c>
      <c r="L53" s="4">
        <v>0</v>
      </c>
      <c r="M53">
        <f t="shared" si="18"/>
        <v>0</v>
      </c>
      <c r="O53" s="4">
        <v>5</v>
      </c>
      <c r="P53">
        <f t="shared" si="19"/>
        <v>128.2051282051282</v>
      </c>
      <c r="S53">
        <v>9</v>
      </c>
      <c r="T53">
        <f t="shared" si="20"/>
        <v>327.27272727272731</v>
      </c>
      <c r="V53">
        <v>7</v>
      </c>
      <c r="W53">
        <f t="shared" si="21"/>
        <v>400</v>
      </c>
      <c r="Y53">
        <v>5</v>
      </c>
      <c r="Z53">
        <f t="shared" si="22"/>
        <v>238.0952380952381</v>
      </c>
      <c r="AB53">
        <v>9</v>
      </c>
      <c r="AC53">
        <f t="shared" si="23"/>
        <v>818.18181818181813</v>
      </c>
      <c r="AE53">
        <v>3</v>
      </c>
      <c r="AF53" s="4">
        <f t="shared" si="24"/>
        <v>101.69491525423729</v>
      </c>
      <c r="AJ53">
        <f t="shared" si="10"/>
        <v>95.218432361289501</v>
      </c>
      <c r="AK53">
        <f t="shared" si="11"/>
        <v>37.599413862362795</v>
      </c>
      <c r="AL53">
        <f t="shared" si="12"/>
        <v>377.04893976080416</v>
      </c>
      <c r="AM53">
        <f t="shared" si="13"/>
        <v>120.98152936260493</v>
      </c>
    </row>
    <row r="54" spans="2:39" x14ac:dyDescent="0.2">
      <c r="B54">
        <f t="shared" si="14"/>
        <v>51</v>
      </c>
      <c r="C54" s="4">
        <v>2</v>
      </c>
      <c r="D54">
        <f t="shared" si="15"/>
        <v>81.632653061224474</v>
      </c>
      <c r="F54" s="4">
        <v>7</v>
      </c>
      <c r="G54">
        <f t="shared" si="16"/>
        <v>254.54545454545453</v>
      </c>
      <c r="I54" s="4">
        <v>5</v>
      </c>
      <c r="J54">
        <f t="shared" si="17"/>
        <v>222.22222222222223</v>
      </c>
      <c r="L54" s="4">
        <v>0</v>
      </c>
      <c r="M54">
        <f t="shared" si="18"/>
        <v>0</v>
      </c>
      <c r="O54" s="4">
        <v>4</v>
      </c>
      <c r="P54">
        <f t="shared" si="19"/>
        <v>102.56410256410258</v>
      </c>
      <c r="S54">
        <v>9</v>
      </c>
      <c r="T54">
        <f t="shared" si="20"/>
        <v>327.27272727272731</v>
      </c>
      <c r="V54">
        <v>7</v>
      </c>
      <c r="W54">
        <f t="shared" si="21"/>
        <v>400</v>
      </c>
      <c r="Y54">
        <v>5</v>
      </c>
      <c r="Z54">
        <f t="shared" si="22"/>
        <v>238.0952380952381</v>
      </c>
      <c r="AB54">
        <v>9</v>
      </c>
      <c r="AC54">
        <f t="shared" si="23"/>
        <v>818.18181818181813</v>
      </c>
      <c r="AE54">
        <v>4</v>
      </c>
      <c r="AF54">
        <f t="shared" si="24"/>
        <v>135.59322033898303</v>
      </c>
      <c r="AJ54">
        <f t="shared" si="10"/>
        <v>132.19288647860077</v>
      </c>
      <c r="AK54">
        <f t="shared" si="11"/>
        <v>46.89594517759911</v>
      </c>
      <c r="AL54">
        <f t="shared" si="12"/>
        <v>383.82860077775331</v>
      </c>
      <c r="AM54">
        <f t="shared" si="13"/>
        <v>117.25651699379425</v>
      </c>
    </row>
    <row r="55" spans="2:39" x14ac:dyDescent="0.2">
      <c r="B55">
        <f t="shared" si="14"/>
        <v>52</v>
      </c>
      <c r="C55" s="4">
        <v>3</v>
      </c>
      <c r="D55">
        <f t="shared" si="15"/>
        <v>122.44897959183672</v>
      </c>
      <c r="F55" s="4">
        <v>7</v>
      </c>
      <c r="G55">
        <f t="shared" si="16"/>
        <v>254.54545454545453</v>
      </c>
      <c r="I55" s="4">
        <v>2</v>
      </c>
      <c r="J55">
        <f t="shared" si="17"/>
        <v>88.888888888888886</v>
      </c>
      <c r="L55" s="4">
        <v>0</v>
      </c>
      <c r="M55">
        <f t="shared" si="18"/>
        <v>0</v>
      </c>
      <c r="O55" s="4">
        <v>4</v>
      </c>
      <c r="P55">
        <f t="shared" si="19"/>
        <v>102.56410256410258</v>
      </c>
      <c r="S55">
        <v>9</v>
      </c>
      <c r="T55">
        <f t="shared" si="20"/>
        <v>327.27272727272731</v>
      </c>
      <c r="V55">
        <v>7</v>
      </c>
      <c r="W55">
        <f t="shared" si="21"/>
        <v>400</v>
      </c>
      <c r="Y55">
        <v>6</v>
      </c>
      <c r="Z55">
        <f t="shared" si="22"/>
        <v>285.71428571428572</v>
      </c>
      <c r="AB55">
        <v>9</v>
      </c>
      <c r="AC55">
        <f t="shared" si="23"/>
        <v>818.18181818181813</v>
      </c>
      <c r="AE55">
        <v>4</v>
      </c>
      <c r="AF55">
        <f t="shared" si="24"/>
        <v>135.59322033898303</v>
      </c>
      <c r="AJ55">
        <f t="shared" si="10"/>
        <v>113.68948511805654</v>
      </c>
      <c r="AK55">
        <f t="shared" si="11"/>
        <v>40.976380759817651</v>
      </c>
      <c r="AL55">
        <f t="shared" si="12"/>
        <v>393.35241030156283</v>
      </c>
      <c r="AM55">
        <f t="shared" si="13"/>
        <v>114.65524554784005</v>
      </c>
    </row>
    <row r="56" spans="2:39" x14ac:dyDescent="0.2">
      <c r="B56">
        <f t="shared" si="14"/>
        <v>53</v>
      </c>
      <c r="C56" s="4">
        <v>3</v>
      </c>
      <c r="D56">
        <f t="shared" si="15"/>
        <v>122.44897959183672</v>
      </c>
      <c r="F56" s="4">
        <v>8</v>
      </c>
      <c r="G56">
        <f t="shared" si="16"/>
        <v>290.90909090909093</v>
      </c>
      <c r="I56" s="4">
        <v>4</v>
      </c>
      <c r="J56">
        <f t="shared" si="17"/>
        <v>177.77777777777777</v>
      </c>
      <c r="L56" s="4">
        <v>0</v>
      </c>
      <c r="M56">
        <f t="shared" si="18"/>
        <v>0</v>
      </c>
      <c r="O56" s="4">
        <v>4</v>
      </c>
      <c r="P56">
        <f t="shared" si="19"/>
        <v>102.56410256410258</v>
      </c>
      <c r="S56">
        <v>9</v>
      </c>
      <c r="T56">
        <f t="shared" si="20"/>
        <v>327.27272727272731</v>
      </c>
      <c r="V56">
        <v>8</v>
      </c>
      <c r="W56">
        <f t="shared" si="21"/>
        <v>457.14285714285711</v>
      </c>
      <c r="Y56">
        <v>6</v>
      </c>
      <c r="Z56">
        <f t="shared" si="22"/>
        <v>285.71428571428572</v>
      </c>
      <c r="AB56">
        <v>9</v>
      </c>
      <c r="AC56">
        <f t="shared" si="23"/>
        <v>818.18181818181813</v>
      </c>
      <c r="AE56">
        <v>5</v>
      </c>
      <c r="AF56">
        <f t="shared" si="24"/>
        <v>169.4915254237288</v>
      </c>
      <c r="AJ56">
        <f t="shared" si="10"/>
        <v>138.7399901685616</v>
      </c>
      <c r="AK56">
        <f t="shared" si="11"/>
        <v>47.698145049444854</v>
      </c>
      <c r="AL56">
        <f t="shared" si="12"/>
        <v>411.56064274708342</v>
      </c>
      <c r="AM56">
        <f t="shared" si="13"/>
        <v>111.57009778975151</v>
      </c>
    </row>
    <row r="57" spans="2:39" x14ac:dyDescent="0.2">
      <c r="B57">
        <f t="shared" si="14"/>
        <v>54</v>
      </c>
      <c r="C57" s="4">
        <v>4</v>
      </c>
      <c r="D57">
        <f t="shared" si="15"/>
        <v>163.26530612244895</v>
      </c>
      <c r="F57" s="4">
        <v>9</v>
      </c>
      <c r="G57">
        <f t="shared" si="16"/>
        <v>327.27272727272731</v>
      </c>
      <c r="I57" s="4">
        <v>5</v>
      </c>
      <c r="J57">
        <f t="shared" si="17"/>
        <v>222.22222222222223</v>
      </c>
      <c r="L57" s="4">
        <v>6</v>
      </c>
      <c r="M57">
        <f t="shared" si="18"/>
        <v>480</v>
      </c>
      <c r="O57" s="4">
        <v>4</v>
      </c>
      <c r="P57">
        <f t="shared" si="19"/>
        <v>102.56410256410258</v>
      </c>
      <c r="S57">
        <v>9</v>
      </c>
      <c r="T57">
        <f t="shared" si="20"/>
        <v>327.27272727272731</v>
      </c>
      <c r="V57">
        <v>6</v>
      </c>
      <c r="W57">
        <f t="shared" si="21"/>
        <v>342.85714285714283</v>
      </c>
      <c r="Y57">
        <v>7</v>
      </c>
      <c r="Z57">
        <f t="shared" si="22"/>
        <v>333.33333333333331</v>
      </c>
      <c r="AB57">
        <v>9</v>
      </c>
      <c r="AC57">
        <f t="shared" si="23"/>
        <v>818.18181818181813</v>
      </c>
      <c r="AE57">
        <v>5</v>
      </c>
      <c r="AF57">
        <f t="shared" si="24"/>
        <v>169.4915254237288</v>
      </c>
      <c r="AJ57">
        <f t="shared" si="10"/>
        <v>259.06487163630021</v>
      </c>
      <c r="AK57">
        <f t="shared" si="11"/>
        <v>66.517693437267056</v>
      </c>
      <c r="AL57">
        <f t="shared" si="12"/>
        <v>398.22730941375005</v>
      </c>
      <c r="AM57">
        <f t="shared" si="13"/>
        <v>109.77100812942334</v>
      </c>
    </row>
    <row r="58" spans="2:39" x14ac:dyDescent="0.2">
      <c r="B58">
        <f t="shared" si="14"/>
        <v>55</v>
      </c>
      <c r="C58" s="4">
        <v>5</v>
      </c>
      <c r="D58">
        <f t="shared" si="15"/>
        <v>204.08163265306123</v>
      </c>
      <c r="F58" s="4">
        <v>10</v>
      </c>
      <c r="G58">
        <f t="shared" si="16"/>
        <v>363.63636363636363</v>
      </c>
      <c r="I58" s="4">
        <v>4</v>
      </c>
      <c r="J58">
        <f t="shared" si="17"/>
        <v>177.77777777777777</v>
      </c>
      <c r="L58">
        <v>7</v>
      </c>
      <c r="M58">
        <f t="shared" si="18"/>
        <v>560</v>
      </c>
      <c r="O58" s="4">
        <v>4</v>
      </c>
      <c r="P58">
        <f t="shared" si="19"/>
        <v>102.56410256410258</v>
      </c>
      <c r="S58">
        <v>9</v>
      </c>
      <c r="T58">
        <f t="shared" si="20"/>
        <v>327.27272727272731</v>
      </c>
      <c r="V58">
        <v>6</v>
      </c>
      <c r="W58">
        <f t="shared" si="21"/>
        <v>342.85714285714283</v>
      </c>
      <c r="Y58">
        <v>6</v>
      </c>
      <c r="Z58">
        <f t="shared" si="22"/>
        <v>285.71428571428572</v>
      </c>
      <c r="AB58">
        <v>8</v>
      </c>
      <c r="AC58">
        <f t="shared" si="23"/>
        <v>727.27272727272725</v>
      </c>
      <c r="AE58">
        <v>4</v>
      </c>
      <c r="AF58">
        <f t="shared" si="24"/>
        <v>135.59322033898303</v>
      </c>
      <c r="AJ58">
        <f t="shared" si="10"/>
        <v>281.61197532626102</v>
      </c>
      <c r="AK58">
        <f t="shared" si="11"/>
        <v>81.571602876125979</v>
      </c>
      <c r="AL58">
        <f t="shared" si="12"/>
        <v>363.74202069117325</v>
      </c>
      <c r="AM58">
        <f t="shared" si="13"/>
        <v>97.995143920511154</v>
      </c>
    </row>
    <row r="59" spans="2:39" x14ac:dyDescent="0.2">
      <c r="B59">
        <f t="shared" si="14"/>
        <v>56</v>
      </c>
      <c r="C59" s="4">
        <v>6</v>
      </c>
      <c r="D59">
        <f t="shared" si="15"/>
        <v>244.89795918367344</v>
      </c>
      <c r="F59" s="4">
        <v>11</v>
      </c>
      <c r="G59">
        <f t="shared" si="16"/>
        <v>400</v>
      </c>
      <c r="I59" s="4">
        <v>4</v>
      </c>
      <c r="J59">
        <f t="shared" si="17"/>
        <v>177.77777777777777</v>
      </c>
      <c r="L59">
        <v>8</v>
      </c>
      <c r="M59">
        <f t="shared" si="18"/>
        <v>640</v>
      </c>
      <c r="O59" s="4">
        <v>4</v>
      </c>
      <c r="P59">
        <f t="shared" si="19"/>
        <v>102.56410256410258</v>
      </c>
      <c r="S59">
        <v>9</v>
      </c>
      <c r="T59">
        <f t="shared" si="20"/>
        <v>327.27272727272731</v>
      </c>
      <c r="V59">
        <v>6</v>
      </c>
      <c r="W59">
        <f t="shared" si="21"/>
        <v>342.85714285714283</v>
      </c>
      <c r="Y59">
        <v>7</v>
      </c>
      <c r="Z59">
        <f t="shared" si="22"/>
        <v>333.33333333333331</v>
      </c>
      <c r="AB59">
        <v>8</v>
      </c>
      <c r="AC59">
        <f t="shared" si="23"/>
        <v>727.27272727272725</v>
      </c>
      <c r="AE59">
        <v>5</v>
      </c>
      <c r="AF59">
        <f t="shared" si="24"/>
        <v>169.4915254237288</v>
      </c>
      <c r="AJ59">
        <f t="shared" si="10"/>
        <v>313.0479679051108</v>
      </c>
      <c r="AK59">
        <f t="shared" si="11"/>
        <v>95.316366058278916</v>
      </c>
      <c r="AL59">
        <f t="shared" si="12"/>
        <v>380.04549123193192</v>
      </c>
      <c r="AM59">
        <f t="shared" si="13"/>
        <v>92.533693737031399</v>
      </c>
    </row>
    <row r="60" spans="2:39" x14ac:dyDescent="0.2">
      <c r="B60">
        <f t="shared" si="14"/>
        <v>57</v>
      </c>
      <c r="C60" s="4">
        <v>7</v>
      </c>
      <c r="D60">
        <f t="shared" si="15"/>
        <v>285.71428571428567</v>
      </c>
      <c r="F60" s="4">
        <v>12</v>
      </c>
      <c r="G60">
        <f t="shared" si="16"/>
        <v>436.36363636363632</v>
      </c>
      <c r="I60" s="4">
        <v>6</v>
      </c>
      <c r="J60">
        <f t="shared" si="17"/>
        <v>266.66666666666663</v>
      </c>
      <c r="L60">
        <v>9</v>
      </c>
      <c r="M60">
        <f t="shared" si="18"/>
        <v>720</v>
      </c>
      <c r="O60" s="4">
        <v>5</v>
      </c>
      <c r="P60">
        <f t="shared" si="19"/>
        <v>128.2051282051282</v>
      </c>
      <c r="S60">
        <v>10</v>
      </c>
      <c r="T60">
        <f t="shared" si="20"/>
        <v>363.63636363636363</v>
      </c>
      <c r="V60">
        <v>6</v>
      </c>
      <c r="W60">
        <f t="shared" si="21"/>
        <v>342.85714285714283</v>
      </c>
      <c r="Y60">
        <v>7</v>
      </c>
      <c r="Z60">
        <f t="shared" si="22"/>
        <v>333.33333333333331</v>
      </c>
      <c r="AB60">
        <v>8</v>
      </c>
      <c r="AC60">
        <f t="shared" si="23"/>
        <v>727.27272727272725</v>
      </c>
      <c r="AE60">
        <v>5</v>
      </c>
      <c r="AF60">
        <f t="shared" si="24"/>
        <v>169.4915254237288</v>
      </c>
      <c r="AJ60">
        <f t="shared" si="10"/>
        <v>367.38994338994337</v>
      </c>
      <c r="AK60">
        <f t="shared" si="11"/>
        <v>100.77616029860329</v>
      </c>
      <c r="AL60">
        <f t="shared" si="12"/>
        <v>387.31821850465923</v>
      </c>
      <c r="AM60">
        <f t="shared" si="13"/>
        <v>91.779497049997701</v>
      </c>
    </row>
    <row r="61" spans="2:39" x14ac:dyDescent="0.2">
      <c r="B61">
        <f t="shared" si="14"/>
        <v>58</v>
      </c>
      <c r="C61" s="4">
        <v>8</v>
      </c>
      <c r="D61">
        <f t="shared" si="15"/>
        <v>326.5306122448979</v>
      </c>
      <c r="F61" s="4">
        <v>13</v>
      </c>
      <c r="G61">
        <f t="shared" si="16"/>
        <v>472.72727272727275</v>
      </c>
      <c r="I61" s="4">
        <v>5</v>
      </c>
      <c r="J61">
        <f t="shared" si="17"/>
        <v>222.22222222222223</v>
      </c>
      <c r="L61">
        <v>10</v>
      </c>
      <c r="M61">
        <f t="shared" si="18"/>
        <v>800</v>
      </c>
      <c r="O61" s="4">
        <v>8</v>
      </c>
      <c r="P61">
        <f t="shared" si="19"/>
        <v>205.12820512820517</v>
      </c>
      <c r="S61">
        <v>10</v>
      </c>
      <c r="T61">
        <f t="shared" si="20"/>
        <v>363.63636363636363</v>
      </c>
      <c r="V61">
        <v>6</v>
      </c>
      <c r="W61">
        <f t="shared" si="21"/>
        <v>342.85714285714283</v>
      </c>
      <c r="Y61">
        <v>7</v>
      </c>
      <c r="Z61">
        <f t="shared" si="22"/>
        <v>333.33333333333331</v>
      </c>
      <c r="AB61">
        <v>8</v>
      </c>
      <c r="AC61">
        <f t="shared" si="23"/>
        <v>727.27272727272725</v>
      </c>
      <c r="AE61">
        <v>5</v>
      </c>
      <c r="AF61">
        <f t="shared" si="24"/>
        <v>169.4915254237288</v>
      </c>
      <c r="AJ61">
        <f t="shared" si="10"/>
        <v>405.32166246451959</v>
      </c>
      <c r="AK61">
        <f t="shared" si="11"/>
        <v>109.57311745740492</v>
      </c>
      <c r="AL61">
        <f t="shared" si="12"/>
        <v>387.31821850465923</v>
      </c>
      <c r="AM61">
        <f t="shared" si="13"/>
        <v>91.779497049997701</v>
      </c>
    </row>
    <row r="62" spans="2:39" x14ac:dyDescent="0.2">
      <c r="B62">
        <f t="shared" si="14"/>
        <v>59</v>
      </c>
      <c r="C62" s="4">
        <v>10</v>
      </c>
      <c r="D62">
        <f t="shared" si="15"/>
        <v>408.16326530612247</v>
      </c>
      <c r="F62" s="4">
        <v>14</v>
      </c>
      <c r="G62">
        <f t="shared" si="16"/>
        <v>509.09090909090907</v>
      </c>
      <c r="I62" s="4">
        <v>4</v>
      </c>
      <c r="J62">
        <f t="shared" si="17"/>
        <v>177.77777777777777</v>
      </c>
      <c r="L62">
        <v>9</v>
      </c>
      <c r="M62">
        <f t="shared" si="18"/>
        <v>720</v>
      </c>
      <c r="O62" s="4">
        <v>13</v>
      </c>
      <c r="P62">
        <f t="shared" si="19"/>
        <v>333.33333333333337</v>
      </c>
      <c r="S62">
        <v>10</v>
      </c>
      <c r="T62">
        <f t="shared" si="20"/>
        <v>363.63636363636363</v>
      </c>
      <c r="V62">
        <v>6</v>
      </c>
      <c r="W62">
        <f t="shared" si="21"/>
        <v>342.85714285714283</v>
      </c>
      <c r="Y62">
        <v>7</v>
      </c>
      <c r="Z62">
        <f t="shared" si="22"/>
        <v>333.33333333333331</v>
      </c>
      <c r="AB62">
        <v>8</v>
      </c>
      <c r="AC62">
        <f t="shared" si="23"/>
        <v>727.27272727272725</v>
      </c>
      <c r="AE62">
        <v>6</v>
      </c>
      <c r="AF62">
        <f t="shared" si="24"/>
        <v>203.38983050847457</v>
      </c>
      <c r="AJ62">
        <f t="shared" si="10"/>
        <v>429.67305710162856</v>
      </c>
      <c r="AK62">
        <f t="shared" si="11"/>
        <v>90.496456906274403</v>
      </c>
      <c r="AL62">
        <f t="shared" si="12"/>
        <v>394.09787952160832</v>
      </c>
      <c r="AM62">
        <f t="shared" si="13"/>
        <v>87.926357325260611</v>
      </c>
    </row>
    <row r="63" spans="2:39" x14ac:dyDescent="0.2">
      <c r="B63">
        <f t="shared" si="14"/>
        <v>60</v>
      </c>
      <c r="C63" s="4">
        <v>10</v>
      </c>
      <c r="D63">
        <f t="shared" si="15"/>
        <v>408.16326530612247</v>
      </c>
      <c r="F63" s="4">
        <v>13</v>
      </c>
      <c r="G63">
        <f t="shared" si="16"/>
        <v>472.72727272727275</v>
      </c>
      <c r="I63" s="4">
        <v>7</v>
      </c>
      <c r="J63">
        <f t="shared" si="17"/>
        <v>311.11111111111114</v>
      </c>
      <c r="L63">
        <v>7</v>
      </c>
      <c r="M63">
        <f t="shared" si="18"/>
        <v>560</v>
      </c>
      <c r="O63" s="4">
        <v>11</v>
      </c>
      <c r="P63">
        <f t="shared" si="19"/>
        <v>282.05128205128204</v>
      </c>
      <c r="S63">
        <v>11</v>
      </c>
      <c r="T63">
        <f t="shared" si="20"/>
        <v>400</v>
      </c>
      <c r="V63">
        <v>6</v>
      </c>
      <c r="W63">
        <f t="shared" si="21"/>
        <v>342.85714285714283</v>
      </c>
      <c r="Y63">
        <v>7</v>
      </c>
      <c r="Z63">
        <f t="shared" si="22"/>
        <v>333.33333333333331</v>
      </c>
      <c r="AB63">
        <v>8</v>
      </c>
      <c r="AC63">
        <f t="shared" si="23"/>
        <v>727.27272727272725</v>
      </c>
      <c r="AE63">
        <v>6</v>
      </c>
      <c r="AF63">
        <f t="shared" si="24"/>
        <v>203.38983050847457</v>
      </c>
      <c r="AJ63">
        <f t="shared" si="10"/>
        <v>406.81058623915766</v>
      </c>
      <c r="AK63">
        <f t="shared" si="11"/>
        <v>51.252858119254086</v>
      </c>
      <c r="AL63">
        <f t="shared" si="12"/>
        <v>401.37060679433563</v>
      </c>
      <c r="AM63">
        <f t="shared" si="13"/>
        <v>87.596619374261564</v>
      </c>
    </row>
    <row r="64" spans="2:39" x14ac:dyDescent="0.2">
      <c r="B64">
        <f t="shared" si="14"/>
        <v>61</v>
      </c>
      <c r="C64" s="4">
        <v>10</v>
      </c>
      <c r="D64">
        <f t="shared" si="15"/>
        <v>408.16326530612247</v>
      </c>
      <c r="F64" s="4">
        <v>14</v>
      </c>
      <c r="G64">
        <f t="shared" si="16"/>
        <v>509.09090909090907</v>
      </c>
      <c r="I64" s="4">
        <v>7</v>
      </c>
      <c r="J64">
        <f t="shared" si="17"/>
        <v>311.11111111111114</v>
      </c>
      <c r="L64">
        <v>5</v>
      </c>
      <c r="M64">
        <f t="shared" si="18"/>
        <v>400</v>
      </c>
      <c r="O64" s="4">
        <v>10</v>
      </c>
      <c r="P64">
        <f t="shared" si="19"/>
        <v>256.41025641025641</v>
      </c>
      <c r="S64">
        <v>12</v>
      </c>
      <c r="T64">
        <f t="shared" si="20"/>
        <v>436.36363636363632</v>
      </c>
      <c r="V64">
        <v>6</v>
      </c>
      <c r="W64">
        <f t="shared" si="21"/>
        <v>342.85714285714283</v>
      </c>
      <c r="Y64">
        <v>7</v>
      </c>
      <c r="Z64">
        <f t="shared" si="22"/>
        <v>333.33333333333331</v>
      </c>
      <c r="AB64">
        <v>7</v>
      </c>
      <c r="AC64">
        <f t="shared" si="23"/>
        <v>636.36363636363637</v>
      </c>
      <c r="AE64">
        <v>6</v>
      </c>
      <c r="AF64">
        <f t="shared" si="24"/>
        <v>203.38983050847457</v>
      </c>
      <c r="AJ64">
        <f t="shared" si="10"/>
        <v>376.95510838367983</v>
      </c>
      <c r="AK64">
        <f t="shared" si="11"/>
        <v>43.49217126723434</v>
      </c>
      <c r="AL64">
        <f t="shared" si="12"/>
        <v>390.46151588524469</v>
      </c>
      <c r="AM64">
        <f t="shared" si="13"/>
        <v>71.798495305601904</v>
      </c>
    </row>
    <row r="65" spans="2:39" x14ac:dyDescent="0.2">
      <c r="B65">
        <f t="shared" si="14"/>
        <v>62</v>
      </c>
      <c r="C65" s="4">
        <v>9</v>
      </c>
      <c r="D65">
        <f t="shared" si="15"/>
        <v>367.34693877551018</v>
      </c>
      <c r="F65">
        <v>14</v>
      </c>
      <c r="G65">
        <f t="shared" si="16"/>
        <v>509.09090909090907</v>
      </c>
      <c r="I65" s="4">
        <v>9</v>
      </c>
      <c r="J65">
        <f t="shared" si="17"/>
        <v>400</v>
      </c>
      <c r="L65">
        <v>6</v>
      </c>
      <c r="M65">
        <f t="shared" si="18"/>
        <v>480</v>
      </c>
      <c r="O65">
        <v>10</v>
      </c>
      <c r="P65">
        <f t="shared" si="19"/>
        <v>256.41025641025641</v>
      </c>
      <c r="S65">
        <v>12</v>
      </c>
      <c r="T65">
        <f t="shared" si="20"/>
        <v>436.36363636363632</v>
      </c>
      <c r="V65">
        <v>6</v>
      </c>
      <c r="W65">
        <f t="shared" si="21"/>
        <v>342.85714285714283</v>
      </c>
      <c r="Y65">
        <v>7</v>
      </c>
      <c r="Z65">
        <f t="shared" si="22"/>
        <v>333.33333333333331</v>
      </c>
      <c r="AB65">
        <v>8</v>
      </c>
      <c r="AC65">
        <f t="shared" si="23"/>
        <v>727.27272727272725</v>
      </c>
      <c r="AE65">
        <v>6</v>
      </c>
      <c r="AF65">
        <f t="shared" si="24"/>
        <v>203.38983050847457</v>
      </c>
      <c r="AJ65">
        <f t="shared" si="10"/>
        <v>402.56962085533513</v>
      </c>
      <c r="AK65">
        <f t="shared" si="11"/>
        <v>44.694545842350117</v>
      </c>
      <c r="AL65">
        <f t="shared" si="12"/>
        <v>408.64333406706288</v>
      </c>
      <c r="AM65">
        <f t="shared" si="13"/>
        <v>87.869654961630843</v>
      </c>
    </row>
    <row r="66" spans="2:39" x14ac:dyDescent="0.2">
      <c r="B66">
        <f t="shared" si="14"/>
        <v>63</v>
      </c>
      <c r="C66" s="4">
        <v>9</v>
      </c>
      <c r="D66">
        <f t="shared" si="15"/>
        <v>367.34693877551018</v>
      </c>
      <c r="F66">
        <v>14</v>
      </c>
      <c r="G66">
        <f t="shared" si="16"/>
        <v>509.09090909090907</v>
      </c>
      <c r="I66" s="4">
        <v>10</v>
      </c>
      <c r="J66">
        <f t="shared" si="17"/>
        <v>444.44444444444446</v>
      </c>
      <c r="L66">
        <v>7</v>
      </c>
      <c r="M66">
        <f t="shared" si="18"/>
        <v>560</v>
      </c>
      <c r="O66">
        <v>9</v>
      </c>
      <c r="P66">
        <f t="shared" si="19"/>
        <v>230.7692307692308</v>
      </c>
      <c r="S66">
        <v>12</v>
      </c>
      <c r="T66">
        <f t="shared" si="20"/>
        <v>436.36363636363632</v>
      </c>
      <c r="V66">
        <v>5</v>
      </c>
      <c r="W66">
        <f t="shared" si="21"/>
        <v>285.71428571428572</v>
      </c>
      <c r="Y66">
        <v>7</v>
      </c>
      <c r="Z66">
        <f t="shared" si="22"/>
        <v>333.33333333333331</v>
      </c>
      <c r="AB66">
        <v>8</v>
      </c>
      <c r="AC66">
        <f t="shared" si="23"/>
        <v>727.27272727272725</v>
      </c>
      <c r="AE66">
        <v>6</v>
      </c>
      <c r="AF66">
        <f t="shared" si="24"/>
        <v>203.38983050847457</v>
      </c>
      <c r="AJ66">
        <f t="shared" si="10"/>
        <v>422.33030461601891</v>
      </c>
      <c r="AK66">
        <f t="shared" si="11"/>
        <v>57.744349606175035</v>
      </c>
      <c r="AL66">
        <f t="shared" si="12"/>
        <v>397.21476263849144</v>
      </c>
      <c r="AM66">
        <f t="shared" si="13"/>
        <v>90.706171788925857</v>
      </c>
    </row>
    <row r="67" spans="2:39" x14ac:dyDescent="0.2">
      <c r="B67">
        <f t="shared" si="14"/>
        <v>64</v>
      </c>
      <c r="C67" s="4">
        <v>8</v>
      </c>
      <c r="D67">
        <f t="shared" si="15"/>
        <v>326.5306122448979</v>
      </c>
      <c r="F67">
        <v>14</v>
      </c>
      <c r="G67">
        <f t="shared" si="16"/>
        <v>509.09090909090907</v>
      </c>
      <c r="I67" s="4">
        <v>12</v>
      </c>
      <c r="J67">
        <f t="shared" si="17"/>
        <v>533.33333333333326</v>
      </c>
      <c r="L67">
        <v>8</v>
      </c>
      <c r="M67">
        <f t="shared" si="18"/>
        <v>640</v>
      </c>
      <c r="O67">
        <v>9</v>
      </c>
      <c r="P67">
        <f t="shared" si="19"/>
        <v>230.7692307692308</v>
      </c>
      <c r="S67">
        <v>12</v>
      </c>
      <c r="T67">
        <f t="shared" si="20"/>
        <v>436.36363636363632</v>
      </c>
      <c r="V67">
        <v>5</v>
      </c>
      <c r="W67">
        <f t="shared" si="21"/>
        <v>285.71428571428572</v>
      </c>
      <c r="Y67">
        <v>7</v>
      </c>
      <c r="Z67">
        <f t="shared" si="22"/>
        <v>333.33333333333331</v>
      </c>
      <c r="AB67">
        <v>8</v>
      </c>
      <c r="AC67">
        <f t="shared" si="23"/>
        <v>727.27272727272725</v>
      </c>
      <c r="AE67">
        <v>7</v>
      </c>
      <c r="AF67">
        <f t="shared" si="24"/>
        <v>237.28813559322032</v>
      </c>
      <c r="AJ67">
        <f t="shared" si="10"/>
        <v>447.94481708767427</v>
      </c>
      <c r="AK67">
        <f t="shared" si="11"/>
        <v>74.101916637747465</v>
      </c>
      <c r="AL67">
        <f t="shared" si="12"/>
        <v>403.99442365544058</v>
      </c>
      <c r="AM67">
        <f t="shared" si="13"/>
        <v>87.272789206427532</v>
      </c>
    </row>
    <row r="68" spans="2:39" x14ac:dyDescent="0.2">
      <c r="B68">
        <f t="shared" si="14"/>
        <v>65</v>
      </c>
      <c r="C68" s="4">
        <v>8</v>
      </c>
      <c r="D68">
        <f t="shared" ref="D68:D99" si="25">C68/AVERAGE(C$4:C$23)*100</f>
        <v>326.5306122448979</v>
      </c>
      <c r="F68">
        <v>14</v>
      </c>
      <c r="G68">
        <f t="shared" ref="G68:G99" si="26">F68/AVERAGE(F$4:F$23)*100</f>
        <v>509.09090909090907</v>
      </c>
      <c r="I68" s="4">
        <v>13</v>
      </c>
      <c r="J68">
        <f t="shared" ref="J68:J99" si="27">I68/AVERAGE(I$4:I$23)*100</f>
        <v>577.77777777777771</v>
      </c>
      <c r="L68">
        <v>7</v>
      </c>
      <c r="M68">
        <f t="shared" ref="M68:M99" si="28">L68/AVERAGE(L$4:L$23)*100</f>
        <v>560</v>
      </c>
      <c r="O68">
        <v>10</v>
      </c>
      <c r="P68">
        <f t="shared" ref="P68:P99" si="29">O68/AVERAGE(O$4:O$23)*100</f>
        <v>256.41025641025641</v>
      </c>
      <c r="S68">
        <v>12</v>
      </c>
      <c r="T68">
        <f t="shared" ref="T68:T99" si="30">S68/AVERAGE(S$4:S$23)*100</f>
        <v>436.36363636363632</v>
      </c>
      <c r="V68">
        <v>5</v>
      </c>
      <c r="W68">
        <f t="shared" ref="W68:W99" si="31">V68/AVERAGE(V$4:V$23)*100</f>
        <v>285.71428571428572</v>
      </c>
      <c r="Y68">
        <v>7</v>
      </c>
      <c r="Z68">
        <f t="shared" ref="Z68:Z99" si="32">Y68/AVERAGE(Y$4:Y$23)*100</f>
        <v>333.33333333333331</v>
      </c>
      <c r="AB68">
        <v>7</v>
      </c>
      <c r="AC68">
        <f t="shared" ref="AC68:AC99" si="33">AB68/AVERAGE(AB$4:AB$23)*100</f>
        <v>636.36363636363637</v>
      </c>
      <c r="AE68">
        <v>7</v>
      </c>
      <c r="AF68">
        <f t="shared" ref="AF68:AF99" si="34">AE68/AVERAGE(AE$4:AE$23)*100</f>
        <v>237.28813559322032</v>
      </c>
      <c r="AJ68">
        <f t="shared" si="10"/>
        <v>445.96191110476821</v>
      </c>
      <c r="AK68">
        <f t="shared" si="11"/>
        <v>65.022705171790051</v>
      </c>
      <c r="AL68">
        <f t="shared" si="12"/>
        <v>385.8126054736224</v>
      </c>
      <c r="AM68">
        <f t="shared" si="13"/>
        <v>70.768810778606195</v>
      </c>
    </row>
    <row r="69" spans="2:39" x14ac:dyDescent="0.2">
      <c r="B69">
        <f t="shared" si="14"/>
        <v>66</v>
      </c>
      <c r="C69" s="4">
        <v>9</v>
      </c>
      <c r="D69">
        <f t="shared" si="25"/>
        <v>367.34693877551018</v>
      </c>
      <c r="F69">
        <v>13</v>
      </c>
      <c r="G69">
        <f t="shared" si="26"/>
        <v>472.72727272727275</v>
      </c>
      <c r="I69" s="4">
        <v>13</v>
      </c>
      <c r="J69">
        <f t="shared" si="27"/>
        <v>577.77777777777771</v>
      </c>
      <c r="L69">
        <v>8</v>
      </c>
      <c r="M69">
        <f t="shared" si="28"/>
        <v>640</v>
      </c>
      <c r="O69">
        <v>10</v>
      </c>
      <c r="P69">
        <f t="shared" si="29"/>
        <v>256.41025641025641</v>
      </c>
      <c r="S69">
        <v>11</v>
      </c>
      <c r="T69">
        <f t="shared" si="30"/>
        <v>400</v>
      </c>
      <c r="V69">
        <v>5</v>
      </c>
      <c r="W69">
        <f t="shared" si="31"/>
        <v>285.71428571428572</v>
      </c>
      <c r="Y69">
        <v>7</v>
      </c>
      <c r="Z69">
        <f t="shared" si="32"/>
        <v>333.33333333333331</v>
      </c>
      <c r="AB69">
        <v>7</v>
      </c>
      <c r="AC69">
        <f t="shared" si="33"/>
        <v>636.36363636363637</v>
      </c>
      <c r="AE69">
        <v>7</v>
      </c>
      <c r="AF69">
        <f t="shared" si="34"/>
        <v>237.28813559322032</v>
      </c>
      <c r="AJ69">
        <f t="shared" ref="AJ69:AJ115" si="35">AVERAGE(D69,G69,J69,M69,P69)</f>
        <v>462.85244913816342</v>
      </c>
      <c r="AK69">
        <f t="shared" ref="AK69:AK115" si="36">STDEV(D69,G69,J69,M69,P69)/SQRT(5)</f>
        <v>69.4356822995653</v>
      </c>
      <c r="AL69">
        <f t="shared" ref="AL69:AL115" si="37">AVERAGE(AF69,AC69,Z69,W69,T69)</f>
        <v>378.53987820089515</v>
      </c>
      <c r="AM69">
        <f t="shared" ref="AM69:AM115" si="38">STDEV(AF69,AC69,Z69,W69,T69)/SQRT(5)</f>
        <v>69.837634628418598</v>
      </c>
    </row>
    <row r="70" spans="2:39" x14ac:dyDescent="0.2">
      <c r="B70">
        <f t="shared" ref="B70:B115" si="39">B69+1</f>
        <v>67</v>
      </c>
      <c r="C70">
        <v>9</v>
      </c>
      <c r="D70">
        <f t="shared" si="25"/>
        <v>367.34693877551018</v>
      </c>
      <c r="F70">
        <v>14</v>
      </c>
      <c r="G70">
        <f t="shared" si="26"/>
        <v>509.09090909090907</v>
      </c>
      <c r="I70" s="4">
        <v>13</v>
      </c>
      <c r="J70">
        <f t="shared" si="27"/>
        <v>577.77777777777771</v>
      </c>
      <c r="L70">
        <v>7</v>
      </c>
      <c r="M70">
        <f t="shared" si="28"/>
        <v>560</v>
      </c>
      <c r="O70">
        <v>9</v>
      </c>
      <c r="P70">
        <f t="shared" si="29"/>
        <v>230.7692307692308</v>
      </c>
      <c r="S70">
        <v>11</v>
      </c>
      <c r="T70">
        <f t="shared" si="30"/>
        <v>400</v>
      </c>
      <c r="V70">
        <v>4</v>
      </c>
      <c r="W70">
        <f t="shared" si="31"/>
        <v>228.57142857142856</v>
      </c>
      <c r="Y70">
        <v>6</v>
      </c>
      <c r="Z70">
        <f t="shared" si="32"/>
        <v>285.71428571428572</v>
      </c>
      <c r="AB70">
        <v>8</v>
      </c>
      <c r="AC70">
        <f t="shared" si="33"/>
        <v>727.27272727272725</v>
      </c>
      <c r="AE70">
        <v>8</v>
      </c>
      <c r="AF70">
        <f t="shared" si="34"/>
        <v>271.18644067796606</v>
      </c>
      <c r="AJ70">
        <f t="shared" si="35"/>
        <v>448.99697128268554</v>
      </c>
      <c r="AK70">
        <f t="shared" si="36"/>
        <v>65.881531708541971</v>
      </c>
      <c r="AL70">
        <f t="shared" si="37"/>
        <v>382.54897644728152</v>
      </c>
      <c r="AM70">
        <f t="shared" si="38"/>
        <v>90.72669385533375</v>
      </c>
    </row>
    <row r="71" spans="2:39" x14ac:dyDescent="0.2">
      <c r="B71">
        <f t="shared" si="39"/>
        <v>68</v>
      </c>
      <c r="C71">
        <v>10</v>
      </c>
      <c r="D71">
        <f t="shared" si="25"/>
        <v>408.16326530612247</v>
      </c>
      <c r="F71">
        <v>13</v>
      </c>
      <c r="G71">
        <f t="shared" si="26"/>
        <v>472.72727272727275</v>
      </c>
      <c r="I71">
        <v>13</v>
      </c>
      <c r="J71">
        <f t="shared" si="27"/>
        <v>577.77777777777771</v>
      </c>
      <c r="L71">
        <v>8</v>
      </c>
      <c r="M71">
        <f t="shared" si="28"/>
        <v>640</v>
      </c>
      <c r="O71">
        <v>9</v>
      </c>
      <c r="P71">
        <f t="shared" si="29"/>
        <v>230.7692307692308</v>
      </c>
      <c r="S71">
        <v>11</v>
      </c>
      <c r="T71">
        <f t="shared" si="30"/>
        <v>400</v>
      </c>
      <c r="V71">
        <v>4</v>
      </c>
      <c r="W71">
        <f t="shared" si="31"/>
        <v>228.57142857142856</v>
      </c>
      <c r="Y71">
        <v>7</v>
      </c>
      <c r="Z71">
        <f t="shared" si="32"/>
        <v>333.33333333333331</v>
      </c>
      <c r="AB71">
        <v>8</v>
      </c>
      <c r="AC71">
        <f t="shared" si="33"/>
        <v>727.27272727272725</v>
      </c>
      <c r="AE71">
        <v>9</v>
      </c>
      <c r="AF71">
        <f t="shared" si="34"/>
        <v>305.08474576271186</v>
      </c>
      <c r="AJ71">
        <f t="shared" si="35"/>
        <v>465.88750931608075</v>
      </c>
      <c r="AK71">
        <f t="shared" si="36"/>
        <v>71.236952210725903</v>
      </c>
      <c r="AL71">
        <f t="shared" si="37"/>
        <v>398.85244698804019</v>
      </c>
      <c r="AM71">
        <f t="shared" si="38"/>
        <v>86.585783665786366</v>
      </c>
    </row>
    <row r="72" spans="2:39" x14ac:dyDescent="0.2">
      <c r="B72">
        <f t="shared" si="39"/>
        <v>69</v>
      </c>
      <c r="C72">
        <v>10</v>
      </c>
      <c r="D72">
        <f t="shared" si="25"/>
        <v>408.16326530612247</v>
      </c>
      <c r="F72">
        <v>13</v>
      </c>
      <c r="G72">
        <f t="shared" si="26"/>
        <v>472.72727272727275</v>
      </c>
      <c r="I72">
        <v>13</v>
      </c>
      <c r="J72">
        <f t="shared" si="27"/>
        <v>577.77777777777771</v>
      </c>
      <c r="L72">
        <v>8</v>
      </c>
      <c r="M72">
        <f t="shared" si="28"/>
        <v>640</v>
      </c>
      <c r="O72">
        <v>8</v>
      </c>
      <c r="P72">
        <f t="shared" si="29"/>
        <v>205.12820512820517</v>
      </c>
      <c r="S72">
        <v>11</v>
      </c>
      <c r="T72">
        <f t="shared" si="30"/>
        <v>400</v>
      </c>
      <c r="V72">
        <v>4</v>
      </c>
      <c r="W72">
        <f t="shared" si="31"/>
        <v>228.57142857142856</v>
      </c>
      <c r="Y72">
        <v>7</v>
      </c>
      <c r="Z72">
        <f t="shared" si="32"/>
        <v>333.33333333333331</v>
      </c>
      <c r="AB72">
        <v>7</v>
      </c>
      <c r="AC72">
        <f t="shared" si="33"/>
        <v>636.36363636363637</v>
      </c>
      <c r="AE72">
        <v>8</v>
      </c>
      <c r="AF72">
        <f t="shared" si="34"/>
        <v>271.18644067796606</v>
      </c>
      <c r="AJ72">
        <f t="shared" si="35"/>
        <v>460.75930418787556</v>
      </c>
      <c r="AK72">
        <f t="shared" si="36"/>
        <v>75.523964600645542</v>
      </c>
      <c r="AL72">
        <f t="shared" si="37"/>
        <v>373.89096778927285</v>
      </c>
      <c r="AM72">
        <f t="shared" si="38"/>
        <v>71.723250550931425</v>
      </c>
    </row>
    <row r="73" spans="2:39" x14ac:dyDescent="0.2">
      <c r="B73">
        <f t="shared" si="39"/>
        <v>70</v>
      </c>
      <c r="C73">
        <v>10</v>
      </c>
      <c r="D73">
        <f t="shared" si="25"/>
        <v>408.16326530612247</v>
      </c>
      <c r="F73">
        <v>12</v>
      </c>
      <c r="G73">
        <f t="shared" si="26"/>
        <v>436.36363636363632</v>
      </c>
      <c r="I73">
        <v>13</v>
      </c>
      <c r="J73">
        <f t="shared" si="27"/>
        <v>577.77777777777771</v>
      </c>
      <c r="L73">
        <v>9</v>
      </c>
      <c r="M73">
        <f t="shared" si="28"/>
        <v>720</v>
      </c>
      <c r="O73">
        <v>9</v>
      </c>
      <c r="P73">
        <f t="shared" si="29"/>
        <v>230.7692307692308</v>
      </c>
      <c r="S73">
        <v>11</v>
      </c>
      <c r="T73">
        <f t="shared" si="30"/>
        <v>400</v>
      </c>
      <c r="V73">
        <v>4</v>
      </c>
      <c r="W73">
        <f t="shared" si="31"/>
        <v>228.57142857142856</v>
      </c>
      <c r="Y73">
        <v>6</v>
      </c>
      <c r="Z73">
        <f t="shared" si="32"/>
        <v>285.71428571428572</v>
      </c>
      <c r="AB73">
        <v>8</v>
      </c>
      <c r="AC73">
        <f t="shared" si="33"/>
        <v>727.27272727272725</v>
      </c>
      <c r="AE73">
        <v>8</v>
      </c>
      <c r="AF73">
        <f t="shared" si="34"/>
        <v>271.18644067796606</v>
      </c>
      <c r="AJ73">
        <f>AVERAGE(D73,G73,J73,M73,P73)</f>
        <v>474.61478204335356</v>
      </c>
      <c r="AK73">
        <f t="shared" si="36"/>
        <v>82.521547482824715</v>
      </c>
      <c r="AL73">
        <f t="shared" si="37"/>
        <v>382.54897644728152</v>
      </c>
      <c r="AM73">
        <f t="shared" si="38"/>
        <v>90.72669385533375</v>
      </c>
    </row>
    <row r="74" spans="2:39" x14ac:dyDescent="0.2">
      <c r="B74">
        <f t="shared" si="39"/>
        <v>71</v>
      </c>
      <c r="C74">
        <v>10</v>
      </c>
      <c r="D74">
        <f t="shared" si="25"/>
        <v>408.16326530612247</v>
      </c>
      <c r="F74">
        <v>12</v>
      </c>
      <c r="G74">
        <f t="shared" si="26"/>
        <v>436.36363636363632</v>
      </c>
      <c r="I74">
        <v>14</v>
      </c>
      <c r="J74">
        <f t="shared" si="27"/>
        <v>622.22222222222229</v>
      </c>
      <c r="L74">
        <v>9</v>
      </c>
      <c r="M74">
        <f t="shared" si="28"/>
        <v>720</v>
      </c>
      <c r="O74">
        <v>9</v>
      </c>
      <c r="P74">
        <f t="shared" si="29"/>
        <v>230.7692307692308</v>
      </c>
      <c r="S74">
        <v>11</v>
      </c>
      <c r="T74">
        <f t="shared" si="30"/>
        <v>400</v>
      </c>
      <c r="V74">
        <v>4</v>
      </c>
      <c r="W74">
        <f t="shared" si="31"/>
        <v>228.57142857142856</v>
      </c>
      <c r="Y74">
        <v>7</v>
      </c>
      <c r="Z74">
        <f t="shared" si="32"/>
        <v>333.33333333333331</v>
      </c>
      <c r="AB74">
        <v>7</v>
      </c>
      <c r="AC74">
        <f t="shared" si="33"/>
        <v>636.36363636363637</v>
      </c>
      <c r="AE74">
        <v>8</v>
      </c>
      <c r="AF74">
        <f t="shared" si="34"/>
        <v>271.18644067796606</v>
      </c>
      <c r="AJ74">
        <f t="shared" si="35"/>
        <v>483.50367093224241</v>
      </c>
      <c r="AK74">
        <f t="shared" si="36"/>
        <v>85.716511524345322</v>
      </c>
      <c r="AL74">
        <f t="shared" si="37"/>
        <v>373.89096778927285</v>
      </c>
      <c r="AM74">
        <f t="shared" si="38"/>
        <v>71.723250550931425</v>
      </c>
    </row>
    <row r="75" spans="2:39" x14ac:dyDescent="0.2">
      <c r="B75">
        <f t="shared" si="39"/>
        <v>72</v>
      </c>
      <c r="C75">
        <v>9</v>
      </c>
      <c r="D75">
        <f t="shared" si="25"/>
        <v>367.34693877551018</v>
      </c>
      <c r="F75">
        <v>12</v>
      </c>
      <c r="G75">
        <f t="shared" si="26"/>
        <v>436.36363636363632</v>
      </c>
      <c r="I75">
        <v>13</v>
      </c>
      <c r="J75">
        <f t="shared" si="27"/>
        <v>577.77777777777771</v>
      </c>
      <c r="L75">
        <v>9</v>
      </c>
      <c r="M75">
        <f t="shared" si="28"/>
        <v>720</v>
      </c>
      <c r="O75">
        <v>8</v>
      </c>
      <c r="P75">
        <f t="shared" si="29"/>
        <v>205.12820512820517</v>
      </c>
      <c r="S75">
        <v>11</v>
      </c>
      <c r="T75">
        <f t="shared" si="30"/>
        <v>400</v>
      </c>
      <c r="V75">
        <v>4</v>
      </c>
      <c r="W75">
        <f t="shared" si="31"/>
        <v>228.57142857142856</v>
      </c>
      <c r="Y75">
        <v>7</v>
      </c>
      <c r="Z75">
        <f t="shared" si="32"/>
        <v>333.33333333333331</v>
      </c>
      <c r="AB75">
        <v>7</v>
      </c>
      <c r="AC75">
        <f t="shared" si="33"/>
        <v>636.36363636363637</v>
      </c>
      <c r="AE75">
        <v>8</v>
      </c>
      <c r="AF75">
        <f t="shared" si="34"/>
        <v>271.18644067796606</v>
      </c>
      <c r="AJ75">
        <f t="shared" si="35"/>
        <v>461.32331160902584</v>
      </c>
      <c r="AK75">
        <f t="shared" si="36"/>
        <v>88.194599730252335</v>
      </c>
      <c r="AL75">
        <f t="shared" si="37"/>
        <v>373.89096778927285</v>
      </c>
      <c r="AM75">
        <f t="shared" si="38"/>
        <v>71.723250550931425</v>
      </c>
    </row>
    <row r="76" spans="2:39" x14ac:dyDescent="0.2">
      <c r="B76">
        <f t="shared" si="39"/>
        <v>73</v>
      </c>
      <c r="C76">
        <v>8</v>
      </c>
      <c r="D76">
        <f t="shared" si="25"/>
        <v>326.5306122448979</v>
      </c>
      <c r="F76">
        <v>12</v>
      </c>
      <c r="G76">
        <f t="shared" si="26"/>
        <v>436.36363636363632</v>
      </c>
      <c r="I76">
        <v>11</v>
      </c>
      <c r="J76">
        <f t="shared" si="27"/>
        <v>488.88888888888891</v>
      </c>
      <c r="L76">
        <v>9</v>
      </c>
      <c r="M76">
        <f t="shared" si="28"/>
        <v>720</v>
      </c>
      <c r="O76">
        <v>8</v>
      </c>
      <c r="P76">
        <f t="shared" si="29"/>
        <v>205.12820512820517</v>
      </c>
      <c r="S76">
        <v>11</v>
      </c>
      <c r="T76">
        <f t="shared" si="30"/>
        <v>400</v>
      </c>
      <c r="V76">
        <v>4</v>
      </c>
      <c r="W76">
        <f t="shared" si="31"/>
        <v>228.57142857142856</v>
      </c>
      <c r="Y76">
        <v>7</v>
      </c>
      <c r="Z76">
        <f t="shared" si="32"/>
        <v>333.33333333333331</v>
      </c>
      <c r="AB76">
        <v>7</v>
      </c>
      <c r="AC76">
        <f t="shared" si="33"/>
        <v>636.36363636363637</v>
      </c>
      <c r="AE76">
        <v>7</v>
      </c>
      <c r="AF76">
        <f t="shared" si="34"/>
        <v>237.28813559322032</v>
      </c>
      <c r="AJ76">
        <f t="shared" si="35"/>
        <v>435.3822685251256</v>
      </c>
      <c r="AK76">
        <f t="shared" si="36"/>
        <v>86.23711247520761</v>
      </c>
      <c r="AL76">
        <f t="shared" si="37"/>
        <v>367.1113067723237</v>
      </c>
      <c r="AM76">
        <f t="shared" si="38"/>
        <v>74.420020239561893</v>
      </c>
    </row>
    <row r="77" spans="2:39" x14ac:dyDescent="0.2">
      <c r="B77">
        <f t="shared" si="39"/>
        <v>74</v>
      </c>
      <c r="C77">
        <v>8</v>
      </c>
      <c r="D77">
        <f t="shared" si="25"/>
        <v>326.5306122448979</v>
      </c>
      <c r="F77">
        <v>13</v>
      </c>
      <c r="G77">
        <f t="shared" si="26"/>
        <v>472.72727272727275</v>
      </c>
      <c r="I77">
        <v>10</v>
      </c>
      <c r="J77">
        <f t="shared" si="27"/>
        <v>444.44444444444446</v>
      </c>
      <c r="L77">
        <v>9</v>
      </c>
      <c r="M77">
        <f t="shared" si="28"/>
        <v>720</v>
      </c>
      <c r="O77">
        <v>12</v>
      </c>
      <c r="P77">
        <f t="shared" si="29"/>
        <v>307.69230769230774</v>
      </c>
      <c r="S77">
        <v>11</v>
      </c>
      <c r="T77">
        <f t="shared" si="30"/>
        <v>400</v>
      </c>
      <c r="V77">
        <v>4</v>
      </c>
      <c r="W77">
        <f t="shared" si="31"/>
        <v>228.57142857142856</v>
      </c>
      <c r="Y77">
        <v>7</v>
      </c>
      <c r="Z77">
        <f t="shared" si="32"/>
        <v>333.33333333333331</v>
      </c>
      <c r="AB77">
        <v>7</v>
      </c>
      <c r="AC77">
        <f t="shared" si="33"/>
        <v>636.36363636363637</v>
      </c>
      <c r="AE77">
        <v>8</v>
      </c>
      <c r="AF77">
        <f t="shared" si="34"/>
        <v>271.18644067796606</v>
      </c>
      <c r="AJ77">
        <f t="shared" si="35"/>
        <v>454.27892742178454</v>
      </c>
      <c r="AK77">
        <f t="shared" si="36"/>
        <v>73.773984583424337</v>
      </c>
      <c r="AL77">
        <f t="shared" si="37"/>
        <v>373.89096778927285</v>
      </c>
      <c r="AM77">
        <f t="shared" si="38"/>
        <v>71.723250550931425</v>
      </c>
    </row>
    <row r="78" spans="2:39" x14ac:dyDescent="0.2">
      <c r="B78">
        <f t="shared" si="39"/>
        <v>75</v>
      </c>
      <c r="C78">
        <v>8</v>
      </c>
      <c r="D78">
        <f t="shared" si="25"/>
        <v>326.5306122448979</v>
      </c>
      <c r="F78">
        <v>12</v>
      </c>
      <c r="G78">
        <f t="shared" si="26"/>
        <v>436.36363636363632</v>
      </c>
      <c r="I78">
        <v>10</v>
      </c>
      <c r="J78">
        <f t="shared" si="27"/>
        <v>444.44444444444446</v>
      </c>
      <c r="L78">
        <v>9</v>
      </c>
      <c r="M78">
        <f t="shared" si="28"/>
        <v>720</v>
      </c>
      <c r="O78">
        <v>13</v>
      </c>
      <c r="P78">
        <f t="shared" si="29"/>
        <v>333.33333333333337</v>
      </c>
      <c r="S78">
        <v>11</v>
      </c>
      <c r="T78">
        <f t="shared" si="30"/>
        <v>400</v>
      </c>
      <c r="V78">
        <v>5</v>
      </c>
      <c r="W78">
        <f t="shared" si="31"/>
        <v>285.71428571428572</v>
      </c>
      <c r="Y78">
        <v>7</v>
      </c>
      <c r="Z78">
        <f t="shared" si="32"/>
        <v>333.33333333333331</v>
      </c>
      <c r="AB78">
        <v>7</v>
      </c>
      <c r="AC78">
        <f t="shared" si="33"/>
        <v>636.36363636363637</v>
      </c>
      <c r="AE78">
        <v>7</v>
      </c>
      <c r="AF78">
        <f t="shared" si="34"/>
        <v>237.28813559322032</v>
      </c>
      <c r="AJ78">
        <f t="shared" si="35"/>
        <v>452.13440527726243</v>
      </c>
      <c r="AK78">
        <f t="shared" si="36"/>
        <v>71.396721565155531</v>
      </c>
      <c r="AL78">
        <f t="shared" si="37"/>
        <v>378.53987820089515</v>
      </c>
      <c r="AM78">
        <f t="shared" si="38"/>
        <v>69.837634628418598</v>
      </c>
    </row>
    <row r="79" spans="2:39" x14ac:dyDescent="0.2">
      <c r="B79">
        <f t="shared" si="39"/>
        <v>76</v>
      </c>
      <c r="C79">
        <v>7</v>
      </c>
      <c r="D79">
        <f t="shared" si="25"/>
        <v>285.71428571428567</v>
      </c>
      <c r="F79">
        <v>12</v>
      </c>
      <c r="G79">
        <f t="shared" si="26"/>
        <v>436.36363636363632</v>
      </c>
      <c r="I79">
        <v>10</v>
      </c>
      <c r="J79">
        <f t="shared" si="27"/>
        <v>444.44444444444446</v>
      </c>
      <c r="L79">
        <v>8</v>
      </c>
      <c r="M79">
        <f t="shared" si="28"/>
        <v>640</v>
      </c>
      <c r="O79">
        <v>13</v>
      </c>
      <c r="P79">
        <f t="shared" si="29"/>
        <v>333.33333333333337</v>
      </c>
      <c r="S79">
        <v>11</v>
      </c>
      <c r="T79">
        <f t="shared" si="30"/>
        <v>400</v>
      </c>
      <c r="V79">
        <v>4</v>
      </c>
      <c r="W79">
        <f t="shared" si="31"/>
        <v>228.57142857142856</v>
      </c>
      <c r="Y79">
        <v>6</v>
      </c>
      <c r="Z79">
        <f t="shared" si="32"/>
        <v>285.71428571428572</v>
      </c>
      <c r="AB79">
        <v>8</v>
      </c>
      <c r="AC79">
        <f t="shared" si="33"/>
        <v>727.27272727272725</v>
      </c>
      <c r="AE79">
        <v>7</v>
      </c>
      <c r="AF79">
        <f t="shared" si="34"/>
        <v>237.28813559322032</v>
      </c>
      <c r="AJ79">
        <f t="shared" si="35"/>
        <v>427.97113997114002</v>
      </c>
      <c r="AK79">
        <f t="shared" si="36"/>
        <v>61.029242281621315</v>
      </c>
      <c r="AL79">
        <f t="shared" si="37"/>
        <v>375.76931543033231</v>
      </c>
      <c r="AM79">
        <f t="shared" si="38"/>
        <v>93.031160922973143</v>
      </c>
    </row>
    <row r="80" spans="2:39" x14ac:dyDescent="0.2">
      <c r="B80">
        <f t="shared" si="39"/>
        <v>77</v>
      </c>
      <c r="C80">
        <v>7</v>
      </c>
      <c r="D80">
        <f t="shared" si="25"/>
        <v>285.71428571428567</v>
      </c>
      <c r="F80">
        <v>12</v>
      </c>
      <c r="G80">
        <f t="shared" si="26"/>
        <v>436.36363636363632</v>
      </c>
      <c r="I80">
        <v>9</v>
      </c>
      <c r="J80">
        <f t="shared" si="27"/>
        <v>400</v>
      </c>
      <c r="L80">
        <v>9</v>
      </c>
      <c r="M80">
        <f t="shared" si="28"/>
        <v>720</v>
      </c>
      <c r="O80">
        <v>13</v>
      </c>
      <c r="P80">
        <f t="shared" si="29"/>
        <v>333.33333333333337</v>
      </c>
      <c r="S80">
        <v>12</v>
      </c>
      <c r="T80">
        <f t="shared" si="30"/>
        <v>436.36363636363632</v>
      </c>
      <c r="V80">
        <v>4</v>
      </c>
      <c r="W80">
        <f t="shared" si="31"/>
        <v>228.57142857142856</v>
      </c>
      <c r="Y80">
        <v>6</v>
      </c>
      <c r="Z80">
        <f t="shared" si="32"/>
        <v>285.71428571428572</v>
      </c>
      <c r="AB80">
        <v>7</v>
      </c>
      <c r="AC80">
        <f t="shared" si="33"/>
        <v>636.36363636363637</v>
      </c>
      <c r="AE80">
        <v>6</v>
      </c>
      <c r="AF80">
        <f t="shared" si="34"/>
        <v>203.38983050847457</v>
      </c>
      <c r="AJ80">
        <f t="shared" si="35"/>
        <v>435.08225108225105</v>
      </c>
      <c r="AK80">
        <f t="shared" si="36"/>
        <v>75.853200749486064</v>
      </c>
      <c r="AL80">
        <f t="shared" si="37"/>
        <v>358.08056350429229</v>
      </c>
      <c r="AM80">
        <f t="shared" si="38"/>
        <v>80.470002237903159</v>
      </c>
    </row>
    <row r="81" spans="2:39" x14ac:dyDescent="0.2">
      <c r="B81">
        <f t="shared" si="39"/>
        <v>78</v>
      </c>
      <c r="C81">
        <v>6</v>
      </c>
      <c r="D81">
        <f t="shared" si="25"/>
        <v>244.89795918367344</v>
      </c>
      <c r="F81">
        <v>12</v>
      </c>
      <c r="G81">
        <f t="shared" si="26"/>
        <v>436.36363636363632</v>
      </c>
      <c r="I81">
        <v>9</v>
      </c>
      <c r="J81">
        <f t="shared" si="27"/>
        <v>400</v>
      </c>
      <c r="L81">
        <v>8</v>
      </c>
      <c r="M81">
        <f t="shared" si="28"/>
        <v>640</v>
      </c>
      <c r="O81">
        <v>12</v>
      </c>
      <c r="P81">
        <f t="shared" si="29"/>
        <v>307.69230769230774</v>
      </c>
      <c r="S81">
        <v>11</v>
      </c>
      <c r="T81">
        <f t="shared" si="30"/>
        <v>400</v>
      </c>
      <c r="V81">
        <v>4</v>
      </c>
      <c r="W81">
        <f t="shared" si="31"/>
        <v>228.57142857142856</v>
      </c>
      <c r="Y81">
        <v>6</v>
      </c>
      <c r="Z81">
        <f t="shared" si="32"/>
        <v>285.71428571428572</v>
      </c>
      <c r="AB81">
        <v>7</v>
      </c>
      <c r="AC81">
        <f t="shared" si="33"/>
        <v>636.36363636363637</v>
      </c>
      <c r="AE81">
        <v>7</v>
      </c>
      <c r="AF81">
        <f t="shared" si="34"/>
        <v>237.28813559322032</v>
      </c>
      <c r="AJ81">
        <f t="shared" si="35"/>
        <v>405.7907806479235</v>
      </c>
      <c r="AK81">
        <f t="shared" si="36"/>
        <v>67.576623721367611</v>
      </c>
      <c r="AL81">
        <f t="shared" si="37"/>
        <v>357.58749724851424</v>
      </c>
      <c r="AM81">
        <f t="shared" si="38"/>
        <v>76.091325739989671</v>
      </c>
    </row>
    <row r="82" spans="2:39" x14ac:dyDescent="0.2">
      <c r="B82">
        <f t="shared" si="39"/>
        <v>79</v>
      </c>
      <c r="C82">
        <v>5</v>
      </c>
      <c r="D82">
        <f t="shared" si="25"/>
        <v>204.08163265306123</v>
      </c>
      <c r="F82">
        <v>13</v>
      </c>
      <c r="G82">
        <f t="shared" si="26"/>
        <v>472.72727272727275</v>
      </c>
      <c r="I82">
        <v>9</v>
      </c>
      <c r="J82">
        <f t="shared" si="27"/>
        <v>400</v>
      </c>
      <c r="L82">
        <v>9</v>
      </c>
      <c r="M82">
        <f t="shared" si="28"/>
        <v>720</v>
      </c>
      <c r="O82">
        <v>12</v>
      </c>
      <c r="P82">
        <f t="shared" si="29"/>
        <v>307.69230769230774</v>
      </c>
      <c r="S82">
        <v>10</v>
      </c>
      <c r="T82">
        <f t="shared" si="30"/>
        <v>363.63636363636363</v>
      </c>
      <c r="V82">
        <v>4</v>
      </c>
      <c r="W82">
        <f t="shared" si="31"/>
        <v>228.57142857142856</v>
      </c>
      <c r="Y82">
        <v>7</v>
      </c>
      <c r="Z82">
        <f t="shared" si="32"/>
        <v>333.33333333333331</v>
      </c>
      <c r="AB82">
        <v>7</v>
      </c>
      <c r="AC82">
        <f t="shared" si="33"/>
        <v>636.36363636363637</v>
      </c>
      <c r="AE82">
        <v>7</v>
      </c>
      <c r="AF82">
        <f t="shared" si="34"/>
        <v>237.28813559322032</v>
      </c>
      <c r="AJ82">
        <f t="shared" si="35"/>
        <v>420.90024261452834</v>
      </c>
      <c r="AK82">
        <f t="shared" si="36"/>
        <v>87.295438659381816</v>
      </c>
      <c r="AL82">
        <f t="shared" si="37"/>
        <v>359.83857949959639</v>
      </c>
      <c r="AM82">
        <f t="shared" si="38"/>
        <v>73.970512546146651</v>
      </c>
    </row>
    <row r="83" spans="2:39" x14ac:dyDescent="0.2">
      <c r="B83">
        <f t="shared" si="39"/>
        <v>80</v>
      </c>
      <c r="C83">
        <v>5</v>
      </c>
      <c r="D83">
        <f t="shared" si="25"/>
        <v>204.08163265306123</v>
      </c>
      <c r="F83">
        <v>13</v>
      </c>
      <c r="G83">
        <f t="shared" si="26"/>
        <v>472.72727272727275</v>
      </c>
      <c r="I83">
        <v>9</v>
      </c>
      <c r="J83">
        <f t="shared" si="27"/>
        <v>400</v>
      </c>
      <c r="L83">
        <v>9</v>
      </c>
      <c r="M83">
        <f t="shared" si="28"/>
        <v>720</v>
      </c>
      <c r="O83">
        <v>13</v>
      </c>
      <c r="P83">
        <f t="shared" si="29"/>
        <v>333.33333333333337</v>
      </c>
      <c r="S83">
        <v>10</v>
      </c>
      <c r="T83">
        <f t="shared" si="30"/>
        <v>363.63636363636363</v>
      </c>
      <c r="V83">
        <v>3</v>
      </c>
      <c r="W83">
        <f t="shared" si="31"/>
        <v>171.42857142857142</v>
      </c>
      <c r="Y83">
        <v>7</v>
      </c>
      <c r="Z83">
        <f t="shared" si="32"/>
        <v>333.33333333333331</v>
      </c>
      <c r="AB83">
        <v>7</v>
      </c>
      <c r="AC83">
        <f t="shared" si="33"/>
        <v>636.36363636363637</v>
      </c>
      <c r="AE83">
        <v>8</v>
      </c>
      <c r="AF83">
        <f t="shared" si="34"/>
        <v>271.18644067796606</v>
      </c>
      <c r="AJ83">
        <f t="shared" si="35"/>
        <v>426.02844774273342</v>
      </c>
      <c r="AK83">
        <f t="shared" si="36"/>
        <v>85.770130828628425</v>
      </c>
      <c r="AL83">
        <f t="shared" si="37"/>
        <v>355.1896690879741</v>
      </c>
      <c r="AM83">
        <f t="shared" si="38"/>
        <v>77.599139599367135</v>
      </c>
    </row>
    <row r="84" spans="2:39" x14ac:dyDescent="0.2">
      <c r="B84">
        <f t="shared" si="39"/>
        <v>81</v>
      </c>
      <c r="C84">
        <v>4</v>
      </c>
      <c r="D84">
        <f t="shared" si="25"/>
        <v>163.26530612244895</v>
      </c>
      <c r="F84">
        <v>12</v>
      </c>
      <c r="G84">
        <f t="shared" si="26"/>
        <v>436.36363636363632</v>
      </c>
      <c r="I84">
        <v>9</v>
      </c>
      <c r="J84">
        <f t="shared" si="27"/>
        <v>400</v>
      </c>
      <c r="L84">
        <v>10</v>
      </c>
      <c r="M84">
        <f t="shared" si="28"/>
        <v>800</v>
      </c>
      <c r="O84">
        <v>12</v>
      </c>
      <c r="P84">
        <f t="shared" si="29"/>
        <v>307.69230769230774</v>
      </c>
      <c r="S84">
        <v>9</v>
      </c>
      <c r="T84">
        <f t="shared" si="30"/>
        <v>327.27272727272731</v>
      </c>
      <c r="V84">
        <v>4</v>
      </c>
      <c r="W84">
        <f t="shared" si="31"/>
        <v>228.57142857142856</v>
      </c>
      <c r="Y84">
        <v>6</v>
      </c>
      <c r="Z84">
        <f t="shared" si="32"/>
        <v>285.71428571428572</v>
      </c>
      <c r="AB84">
        <v>7</v>
      </c>
      <c r="AC84">
        <f t="shared" si="33"/>
        <v>636.36363636363637</v>
      </c>
      <c r="AE84">
        <v>7</v>
      </c>
      <c r="AF84">
        <f t="shared" si="34"/>
        <v>237.28813559322032</v>
      </c>
      <c r="AJ84">
        <f t="shared" si="35"/>
        <v>421.46425003567856</v>
      </c>
      <c r="AK84">
        <f t="shared" si="36"/>
        <v>105.73144500244133</v>
      </c>
      <c r="AL84">
        <f t="shared" si="37"/>
        <v>343.04204270305968</v>
      </c>
      <c r="AM84">
        <f t="shared" si="38"/>
        <v>75.452008159741823</v>
      </c>
    </row>
    <row r="85" spans="2:39" x14ac:dyDescent="0.2">
      <c r="B85">
        <f t="shared" si="39"/>
        <v>82</v>
      </c>
      <c r="C85">
        <v>5</v>
      </c>
      <c r="D85">
        <f t="shared" si="25"/>
        <v>204.08163265306123</v>
      </c>
      <c r="F85">
        <v>12</v>
      </c>
      <c r="G85">
        <f t="shared" si="26"/>
        <v>436.36363636363632</v>
      </c>
      <c r="I85">
        <v>8</v>
      </c>
      <c r="J85">
        <f t="shared" si="27"/>
        <v>355.55555555555554</v>
      </c>
      <c r="L85">
        <v>8</v>
      </c>
      <c r="M85">
        <f t="shared" si="28"/>
        <v>640</v>
      </c>
      <c r="O85">
        <v>12</v>
      </c>
      <c r="P85">
        <f t="shared" si="29"/>
        <v>307.69230769230774</v>
      </c>
      <c r="S85">
        <v>9</v>
      </c>
      <c r="T85">
        <f t="shared" si="30"/>
        <v>327.27272727272731</v>
      </c>
      <c r="V85">
        <v>3</v>
      </c>
      <c r="W85">
        <f t="shared" si="31"/>
        <v>171.42857142857142</v>
      </c>
      <c r="Y85">
        <v>6</v>
      </c>
      <c r="Z85">
        <f t="shared" si="32"/>
        <v>285.71428571428572</v>
      </c>
      <c r="AB85">
        <v>7</v>
      </c>
      <c r="AC85">
        <f t="shared" si="33"/>
        <v>636.36363636363637</v>
      </c>
      <c r="AE85">
        <v>7</v>
      </c>
      <c r="AF85">
        <f t="shared" si="34"/>
        <v>237.28813559322032</v>
      </c>
      <c r="AJ85">
        <f t="shared" si="35"/>
        <v>388.73862645291217</v>
      </c>
      <c r="AK85">
        <f t="shared" si="36"/>
        <v>73.201177157129237</v>
      </c>
      <c r="AL85">
        <f t="shared" si="37"/>
        <v>331.61347127448823</v>
      </c>
      <c r="AM85">
        <f t="shared" si="38"/>
        <v>80.484380939866881</v>
      </c>
    </row>
    <row r="86" spans="2:39" x14ac:dyDescent="0.2">
      <c r="B86">
        <f t="shared" si="39"/>
        <v>83</v>
      </c>
      <c r="C86">
        <v>5</v>
      </c>
      <c r="D86">
        <f t="shared" si="25"/>
        <v>204.08163265306123</v>
      </c>
      <c r="F86">
        <v>11</v>
      </c>
      <c r="G86">
        <f t="shared" si="26"/>
        <v>400</v>
      </c>
      <c r="I86">
        <v>10</v>
      </c>
      <c r="J86">
        <f t="shared" si="27"/>
        <v>444.44444444444446</v>
      </c>
      <c r="L86">
        <v>8</v>
      </c>
      <c r="M86">
        <f t="shared" si="28"/>
        <v>640</v>
      </c>
      <c r="O86">
        <v>11</v>
      </c>
      <c r="P86">
        <f t="shared" si="29"/>
        <v>282.05128205128204</v>
      </c>
      <c r="S86">
        <v>9</v>
      </c>
      <c r="T86">
        <f t="shared" si="30"/>
        <v>327.27272727272731</v>
      </c>
      <c r="V86">
        <v>3</v>
      </c>
      <c r="W86">
        <f t="shared" si="31"/>
        <v>171.42857142857142</v>
      </c>
      <c r="Y86">
        <v>6</v>
      </c>
      <c r="Z86">
        <f t="shared" si="32"/>
        <v>285.71428571428572</v>
      </c>
      <c r="AB86">
        <v>7</v>
      </c>
      <c r="AC86">
        <f t="shared" si="33"/>
        <v>636.36363636363637</v>
      </c>
      <c r="AE86">
        <v>7</v>
      </c>
      <c r="AF86">
        <f t="shared" si="34"/>
        <v>237.28813559322032</v>
      </c>
      <c r="AJ86">
        <f t="shared" si="35"/>
        <v>394.1154718297575</v>
      </c>
      <c r="AK86">
        <f t="shared" si="36"/>
        <v>74.732214276267683</v>
      </c>
      <c r="AL86">
        <f t="shared" si="37"/>
        <v>331.61347127448823</v>
      </c>
      <c r="AM86">
        <f t="shared" si="38"/>
        <v>80.484380939866881</v>
      </c>
    </row>
    <row r="87" spans="2:39" x14ac:dyDescent="0.2">
      <c r="B87">
        <f t="shared" si="39"/>
        <v>84</v>
      </c>
      <c r="C87">
        <v>5</v>
      </c>
      <c r="D87">
        <f t="shared" si="25"/>
        <v>204.08163265306123</v>
      </c>
      <c r="F87">
        <v>12</v>
      </c>
      <c r="G87">
        <f t="shared" si="26"/>
        <v>436.36363636363632</v>
      </c>
      <c r="I87">
        <v>9</v>
      </c>
      <c r="J87">
        <f t="shared" si="27"/>
        <v>400</v>
      </c>
      <c r="L87">
        <v>9</v>
      </c>
      <c r="M87">
        <f t="shared" si="28"/>
        <v>720</v>
      </c>
      <c r="O87">
        <v>11</v>
      </c>
      <c r="P87">
        <f t="shared" si="29"/>
        <v>282.05128205128204</v>
      </c>
      <c r="S87">
        <v>9</v>
      </c>
      <c r="T87">
        <f t="shared" si="30"/>
        <v>327.27272727272731</v>
      </c>
      <c r="V87">
        <v>3</v>
      </c>
      <c r="W87">
        <f t="shared" si="31"/>
        <v>171.42857142857142</v>
      </c>
      <c r="Y87">
        <v>6</v>
      </c>
      <c r="Z87">
        <f t="shared" si="32"/>
        <v>285.71428571428572</v>
      </c>
      <c r="AB87">
        <v>7</v>
      </c>
      <c r="AC87">
        <f t="shared" si="33"/>
        <v>636.36363636363637</v>
      </c>
      <c r="AE87">
        <v>7</v>
      </c>
      <c r="AF87">
        <f t="shared" si="34"/>
        <v>237.28813559322032</v>
      </c>
      <c r="AJ87">
        <f t="shared" si="35"/>
        <v>408.49931021359595</v>
      </c>
      <c r="AK87">
        <f t="shared" si="36"/>
        <v>88.220470812813161</v>
      </c>
      <c r="AL87">
        <f t="shared" si="37"/>
        <v>331.61347127448823</v>
      </c>
      <c r="AM87">
        <f t="shared" si="38"/>
        <v>80.484380939866881</v>
      </c>
    </row>
    <row r="88" spans="2:39" x14ac:dyDescent="0.2">
      <c r="B88">
        <f t="shared" si="39"/>
        <v>85</v>
      </c>
      <c r="C88">
        <v>5</v>
      </c>
      <c r="D88">
        <f t="shared" si="25"/>
        <v>204.08163265306123</v>
      </c>
      <c r="F88">
        <v>11</v>
      </c>
      <c r="G88">
        <f t="shared" si="26"/>
        <v>400</v>
      </c>
      <c r="I88">
        <v>9</v>
      </c>
      <c r="J88">
        <f t="shared" si="27"/>
        <v>400</v>
      </c>
      <c r="L88">
        <v>9</v>
      </c>
      <c r="M88">
        <f t="shared" si="28"/>
        <v>720</v>
      </c>
      <c r="O88">
        <v>11</v>
      </c>
      <c r="P88">
        <f t="shared" si="29"/>
        <v>282.05128205128204</v>
      </c>
      <c r="S88">
        <v>9</v>
      </c>
      <c r="T88">
        <f t="shared" si="30"/>
        <v>327.27272727272731</v>
      </c>
      <c r="V88">
        <v>3</v>
      </c>
      <c r="W88">
        <f t="shared" si="31"/>
        <v>171.42857142857142</v>
      </c>
      <c r="Y88">
        <v>6</v>
      </c>
      <c r="Z88">
        <f t="shared" si="32"/>
        <v>285.71428571428572</v>
      </c>
      <c r="AB88">
        <v>6</v>
      </c>
      <c r="AC88">
        <f t="shared" si="33"/>
        <v>545.45454545454538</v>
      </c>
      <c r="AE88">
        <v>7</v>
      </c>
      <c r="AF88">
        <f t="shared" si="34"/>
        <v>237.28813559322032</v>
      </c>
      <c r="AJ88">
        <f t="shared" si="35"/>
        <v>401.22658294086864</v>
      </c>
      <c r="AK88">
        <f t="shared" si="36"/>
        <v>87.945546846068979</v>
      </c>
      <c r="AL88">
        <f t="shared" si="37"/>
        <v>313.43165309266999</v>
      </c>
      <c r="AM88">
        <f t="shared" si="38"/>
        <v>63.544142463371969</v>
      </c>
    </row>
    <row r="89" spans="2:39" x14ac:dyDescent="0.2">
      <c r="B89">
        <f t="shared" si="39"/>
        <v>86</v>
      </c>
      <c r="C89">
        <v>4</v>
      </c>
      <c r="D89">
        <f t="shared" si="25"/>
        <v>163.26530612244895</v>
      </c>
      <c r="F89">
        <v>12</v>
      </c>
      <c r="G89">
        <f t="shared" si="26"/>
        <v>436.36363636363632</v>
      </c>
      <c r="I89">
        <v>9</v>
      </c>
      <c r="J89">
        <f t="shared" si="27"/>
        <v>400</v>
      </c>
      <c r="L89">
        <v>9</v>
      </c>
      <c r="M89">
        <f t="shared" si="28"/>
        <v>720</v>
      </c>
      <c r="O89">
        <v>12</v>
      </c>
      <c r="P89">
        <f t="shared" si="29"/>
        <v>307.69230769230774</v>
      </c>
      <c r="S89">
        <v>9</v>
      </c>
      <c r="T89">
        <f t="shared" si="30"/>
        <v>327.27272727272731</v>
      </c>
      <c r="V89">
        <v>2</v>
      </c>
      <c r="W89">
        <f t="shared" si="31"/>
        <v>114.28571428571428</v>
      </c>
      <c r="Y89">
        <v>6</v>
      </c>
      <c r="Z89">
        <f t="shared" si="32"/>
        <v>285.71428571428572</v>
      </c>
      <c r="AB89">
        <v>6</v>
      </c>
      <c r="AC89">
        <f t="shared" si="33"/>
        <v>545.45454545454538</v>
      </c>
      <c r="AE89">
        <v>6</v>
      </c>
      <c r="AF89">
        <f t="shared" si="34"/>
        <v>203.38983050847457</v>
      </c>
      <c r="AJ89">
        <f t="shared" si="35"/>
        <v>405.46425003567856</v>
      </c>
      <c r="AK89">
        <f t="shared" si="36"/>
        <v>91.68888952642908</v>
      </c>
      <c r="AL89">
        <f t="shared" si="37"/>
        <v>295.22342064714945</v>
      </c>
      <c r="AM89">
        <f t="shared" si="38"/>
        <v>72.42411869875302</v>
      </c>
    </row>
    <row r="90" spans="2:39" x14ac:dyDescent="0.2">
      <c r="B90">
        <f t="shared" si="39"/>
        <v>87</v>
      </c>
      <c r="C90">
        <v>4</v>
      </c>
      <c r="D90">
        <f t="shared" si="25"/>
        <v>163.26530612244895</v>
      </c>
      <c r="F90">
        <v>11</v>
      </c>
      <c r="G90">
        <f t="shared" si="26"/>
        <v>400</v>
      </c>
      <c r="I90">
        <v>9</v>
      </c>
      <c r="J90">
        <f t="shared" si="27"/>
        <v>400</v>
      </c>
      <c r="L90">
        <v>8</v>
      </c>
      <c r="M90">
        <f t="shared" si="28"/>
        <v>640</v>
      </c>
      <c r="O90">
        <v>12</v>
      </c>
      <c r="P90">
        <f t="shared" si="29"/>
        <v>307.69230769230774</v>
      </c>
      <c r="S90">
        <v>9</v>
      </c>
      <c r="T90">
        <f t="shared" si="30"/>
        <v>327.27272727272731</v>
      </c>
      <c r="V90">
        <v>2</v>
      </c>
      <c r="W90">
        <f t="shared" si="31"/>
        <v>114.28571428571428</v>
      </c>
      <c r="Y90">
        <v>6</v>
      </c>
      <c r="Z90">
        <f t="shared" si="32"/>
        <v>285.71428571428572</v>
      </c>
      <c r="AB90">
        <v>6</v>
      </c>
      <c r="AC90">
        <f t="shared" si="33"/>
        <v>545.45454545454538</v>
      </c>
      <c r="AE90">
        <v>6</v>
      </c>
      <c r="AF90">
        <f t="shared" si="34"/>
        <v>203.38983050847457</v>
      </c>
      <c r="AJ90">
        <f t="shared" si="35"/>
        <v>382.19152276295137</v>
      </c>
      <c r="AK90">
        <f t="shared" si="36"/>
        <v>77.646093281296828</v>
      </c>
      <c r="AL90">
        <f t="shared" si="37"/>
        <v>295.22342064714945</v>
      </c>
      <c r="AM90">
        <f t="shared" si="38"/>
        <v>72.42411869875302</v>
      </c>
    </row>
    <row r="91" spans="2:39" x14ac:dyDescent="0.2">
      <c r="B91">
        <f t="shared" si="39"/>
        <v>88</v>
      </c>
      <c r="C91">
        <v>4</v>
      </c>
      <c r="D91">
        <f t="shared" si="25"/>
        <v>163.26530612244895</v>
      </c>
      <c r="F91">
        <v>12</v>
      </c>
      <c r="G91">
        <f t="shared" si="26"/>
        <v>436.36363636363632</v>
      </c>
      <c r="I91">
        <v>9</v>
      </c>
      <c r="J91">
        <f t="shared" si="27"/>
        <v>400</v>
      </c>
      <c r="L91">
        <v>7</v>
      </c>
      <c r="M91">
        <f t="shared" si="28"/>
        <v>560</v>
      </c>
      <c r="O91">
        <v>12</v>
      </c>
      <c r="P91">
        <f t="shared" si="29"/>
        <v>307.69230769230774</v>
      </c>
      <c r="S91">
        <v>8</v>
      </c>
      <c r="T91">
        <f t="shared" si="30"/>
        <v>290.90909090909093</v>
      </c>
      <c r="V91">
        <v>2</v>
      </c>
      <c r="W91">
        <f t="shared" si="31"/>
        <v>114.28571428571428</v>
      </c>
      <c r="Y91">
        <v>6</v>
      </c>
      <c r="Z91">
        <f t="shared" si="32"/>
        <v>285.71428571428572</v>
      </c>
      <c r="AB91">
        <v>6</v>
      </c>
      <c r="AC91">
        <f t="shared" si="33"/>
        <v>545.45454545454538</v>
      </c>
      <c r="AE91">
        <v>6</v>
      </c>
      <c r="AF91">
        <f t="shared" si="34"/>
        <v>203.38983050847457</v>
      </c>
      <c r="AJ91">
        <f t="shared" si="35"/>
        <v>373.46425003567856</v>
      </c>
      <c r="AK91">
        <f t="shared" si="36"/>
        <v>66.319533043897209</v>
      </c>
      <c r="AL91">
        <f t="shared" si="37"/>
        <v>287.9506933744222</v>
      </c>
      <c r="AM91">
        <f t="shared" si="38"/>
        <v>71.983349450345941</v>
      </c>
    </row>
    <row r="92" spans="2:39" x14ac:dyDescent="0.2">
      <c r="B92">
        <f t="shared" si="39"/>
        <v>89</v>
      </c>
      <c r="C92">
        <v>3</v>
      </c>
      <c r="D92">
        <f t="shared" si="25"/>
        <v>122.44897959183672</v>
      </c>
      <c r="F92">
        <v>12</v>
      </c>
      <c r="G92">
        <f t="shared" si="26"/>
        <v>436.36363636363632</v>
      </c>
      <c r="I92">
        <v>10</v>
      </c>
      <c r="J92">
        <f t="shared" si="27"/>
        <v>444.44444444444446</v>
      </c>
      <c r="L92">
        <v>9</v>
      </c>
      <c r="M92">
        <f t="shared" si="28"/>
        <v>720</v>
      </c>
      <c r="O92">
        <v>12</v>
      </c>
      <c r="P92">
        <f t="shared" si="29"/>
        <v>307.69230769230774</v>
      </c>
      <c r="S92">
        <v>8</v>
      </c>
      <c r="T92">
        <f t="shared" si="30"/>
        <v>290.90909090909093</v>
      </c>
      <c r="V92">
        <v>2</v>
      </c>
      <c r="W92">
        <f t="shared" si="31"/>
        <v>114.28571428571428</v>
      </c>
      <c r="Y92">
        <v>6</v>
      </c>
      <c r="Z92">
        <f t="shared" si="32"/>
        <v>285.71428571428572</v>
      </c>
      <c r="AB92">
        <v>7</v>
      </c>
      <c r="AC92">
        <f t="shared" si="33"/>
        <v>636.36363636363637</v>
      </c>
      <c r="AE92">
        <v>7</v>
      </c>
      <c r="AF92">
        <f t="shared" si="34"/>
        <v>237.28813559322032</v>
      </c>
      <c r="AJ92">
        <f t="shared" si="35"/>
        <v>406.18987361844501</v>
      </c>
      <c r="AK92">
        <f t="shared" si="36"/>
        <v>97.739789493144698</v>
      </c>
      <c r="AL92">
        <f t="shared" si="37"/>
        <v>312.91217257318954</v>
      </c>
      <c r="AM92">
        <f t="shared" si="38"/>
        <v>86.895389688251953</v>
      </c>
    </row>
    <row r="93" spans="2:39" x14ac:dyDescent="0.2">
      <c r="B93">
        <f t="shared" si="39"/>
        <v>90</v>
      </c>
      <c r="C93">
        <v>2</v>
      </c>
      <c r="D93">
        <f t="shared" si="25"/>
        <v>81.632653061224474</v>
      </c>
      <c r="F93">
        <v>12</v>
      </c>
      <c r="G93">
        <f t="shared" si="26"/>
        <v>436.36363636363632</v>
      </c>
      <c r="I93">
        <v>10</v>
      </c>
      <c r="J93">
        <f t="shared" si="27"/>
        <v>444.44444444444446</v>
      </c>
      <c r="L93">
        <v>8</v>
      </c>
      <c r="M93">
        <f t="shared" si="28"/>
        <v>640</v>
      </c>
      <c r="O93">
        <v>12</v>
      </c>
      <c r="P93">
        <f t="shared" si="29"/>
        <v>307.69230769230774</v>
      </c>
      <c r="S93">
        <v>8</v>
      </c>
      <c r="T93">
        <f t="shared" si="30"/>
        <v>290.90909090909093</v>
      </c>
      <c r="V93">
        <v>2</v>
      </c>
      <c r="W93">
        <f t="shared" si="31"/>
        <v>114.28571428571428</v>
      </c>
      <c r="Y93">
        <v>6</v>
      </c>
      <c r="Z93">
        <f t="shared" si="32"/>
        <v>285.71428571428572</v>
      </c>
      <c r="AB93">
        <v>6</v>
      </c>
      <c r="AC93">
        <f t="shared" si="33"/>
        <v>545.45454545454538</v>
      </c>
      <c r="AE93">
        <v>6</v>
      </c>
      <c r="AF93">
        <f t="shared" si="34"/>
        <v>203.38983050847457</v>
      </c>
      <c r="AJ93">
        <f t="shared" si="35"/>
        <v>382.02660831232259</v>
      </c>
      <c r="AK93">
        <f t="shared" si="36"/>
        <v>91.967626451859402</v>
      </c>
      <c r="AL93">
        <f t="shared" si="37"/>
        <v>287.9506933744222</v>
      </c>
      <c r="AM93">
        <f t="shared" si="38"/>
        <v>71.983349450345941</v>
      </c>
    </row>
    <row r="94" spans="2:39" x14ac:dyDescent="0.2">
      <c r="B94">
        <f t="shared" si="39"/>
        <v>91</v>
      </c>
      <c r="C94">
        <v>2</v>
      </c>
      <c r="D94">
        <f t="shared" si="25"/>
        <v>81.632653061224474</v>
      </c>
      <c r="F94">
        <v>12</v>
      </c>
      <c r="G94">
        <f t="shared" si="26"/>
        <v>436.36363636363632</v>
      </c>
      <c r="I94">
        <v>10</v>
      </c>
      <c r="J94">
        <f t="shared" si="27"/>
        <v>444.44444444444446</v>
      </c>
      <c r="L94">
        <v>8</v>
      </c>
      <c r="M94">
        <f t="shared" si="28"/>
        <v>640</v>
      </c>
      <c r="O94">
        <v>12</v>
      </c>
      <c r="P94">
        <f t="shared" si="29"/>
        <v>307.69230769230774</v>
      </c>
      <c r="S94">
        <v>8</v>
      </c>
      <c r="T94">
        <f t="shared" si="30"/>
        <v>290.90909090909093</v>
      </c>
      <c r="V94">
        <v>1</v>
      </c>
      <c r="W94">
        <f t="shared" si="31"/>
        <v>57.142857142857139</v>
      </c>
      <c r="Y94">
        <v>6</v>
      </c>
      <c r="Z94">
        <f t="shared" si="32"/>
        <v>285.71428571428572</v>
      </c>
      <c r="AB94">
        <v>6</v>
      </c>
      <c r="AC94">
        <f t="shared" si="33"/>
        <v>545.45454545454538</v>
      </c>
      <c r="AE94">
        <v>7</v>
      </c>
      <c r="AF94">
        <f t="shared" si="34"/>
        <v>237.28813559322032</v>
      </c>
      <c r="AJ94">
        <f t="shared" si="35"/>
        <v>382.02660831232259</v>
      </c>
      <c r="AK94">
        <f t="shared" si="36"/>
        <v>91.967626451859402</v>
      </c>
      <c r="AL94">
        <f t="shared" si="37"/>
        <v>283.3017829627999</v>
      </c>
      <c r="AM94">
        <f t="shared" si="38"/>
        <v>78.119420651350055</v>
      </c>
    </row>
    <row r="95" spans="2:39" x14ac:dyDescent="0.2">
      <c r="B95">
        <f t="shared" si="39"/>
        <v>92</v>
      </c>
      <c r="C95">
        <v>4</v>
      </c>
      <c r="D95">
        <f t="shared" si="25"/>
        <v>163.26530612244895</v>
      </c>
      <c r="F95">
        <v>11</v>
      </c>
      <c r="G95">
        <f t="shared" si="26"/>
        <v>400</v>
      </c>
      <c r="I95">
        <v>9</v>
      </c>
      <c r="J95">
        <f t="shared" si="27"/>
        <v>400</v>
      </c>
      <c r="L95">
        <v>9</v>
      </c>
      <c r="M95">
        <f t="shared" si="28"/>
        <v>720</v>
      </c>
      <c r="O95">
        <v>12</v>
      </c>
      <c r="P95">
        <f t="shared" si="29"/>
        <v>307.69230769230774</v>
      </c>
      <c r="S95">
        <v>9</v>
      </c>
      <c r="T95">
        <f t="shared" si="30"/>
        <v>327.27272727272731</v>
      </c>
      <c r="V95">
        <v>3</v>
      </c>
      <c r="W95">
        <f t="shared" si="31"/>
        <v>171.42857142857142</v>
      </c>
      <c r="Y95">
        <v>6</v>
      </c>
      <c r="Z95">
        <f t="shared" si="32"/>
        <v>285.71428571428572</v>
      </c>
      <c r="AB95">
        <v>6</v>
      </c>
      <c r="AC95">
        <f t="shared" si="33"/>
        <v>545.45454545454538</v>
      </c>
      <c r="AE95">
        <v>6</v>
      </c>
      <c r="AF95">
        <f t="shared" si="34"/>
        <v>203.38983050847457</v>
      </c>
      <c r="AJ95">
        <f t="shared" si="35"/>
        <v>398.19152276295137</v>
      </c>
      <c r="AK95">
        <f t="shared" si="36"/>
        <v>91.364017095048069</v>
      </c>
      <c r="AL95">
        <f t="shared" si="37"/>
        <v>306.65199207572084</v>
      </c>
      <c r="AM95">
        <f t="shared" si="38"/>
        <v>65.893364336268775</v>
      </c>
    </row>
    <row r="96" spans="2:39" x14ac:dyDescent="0.2">
      <c r="B96">
        <f t="shared" si="39"/>
        <v>93</v>
      </c>
      <c r="C96">
        <v>3</v>
      </c>
      <c r="D96">
        <f t="shared" si="25"/>
        <v>122.44897959183672</v>
      </c>
      <c r="F96">
        <v>11</v>
      </c>
      <c r="G96">
        <f t="shared" si="26"/>
        <v>400</v>
      </c>
      <c r="I96">
        <v>10</v>
      </c>
      <c r="J96">
        <f t="shared" si="27"/>
        <v>444.44444444444446</v>
      </c>
      <c r="L96">
        <v>9</v>
      </c>
      <c r="M96">
        <f t="shared" si="28"/>
        <v>720</v>
      </c>
      <c r="O96">
        <v>12</v>
      </c>
      <c r="P96">
        <f t="shared" si="29"/>
        <v>307.69230769230774</v>
      </c>
      <c r="S96">
        <v>8</v>
      </c>
      <c r="T96">
        <f t="shared" si="30"/>
        <v>290.90909090909093</v>
      </c>
      <c r="V96">
        <v>2</v>
      </c>
      <c r="W96">
        <f t="shared" si="31"/>
        <v>114.28571428571428</v>
      </c>
      <c r="Y96">
        <v>6</v>
      </c>
      <c r="Z96">
        <f t="shared" si="32"/>
        <v>285.71428571428572</v>
      </c>
      <c r="AB96">
        <v>6</v>
      </c>
      <c r="AC96">
        <f t="shared" si="33"/>
        <v>545.45454545454538</v>
      </c>
      <c r="AE96">
        <v>7</v>
      </c>
      <c r="AF96">
        <f t="shared" si="34"/>
        <v>237.28813559322032</v>
      </c>
      <c r="AJ96">
        <f t="shared" si="35"/>
        <v>398.91714634571781</v>
      </c>
      <c r="AK96">
        <f t="shared" si="36"/>
        <v>97.44863384639531</v>
      </c>
      <c r="AL96">
        <f t="shared" si="37"/>
        <v>294.73035439137135</v>
      </c>
      <c r="AM96">
        <f t="shared" si="38"/>
        <v>70.291673822931799</v>
      </c>
    </row>
    <row r="97" spans="2:39" x14ac:dyDescent="0.2">
      <c r="B97">
        <f t="shared" si="39"/>
        <v>94</v>
      </c>
      <c r="C97">
        <v>2</v>
      </c>
      <c r="D97">
        <f t="shared" si="25"/>
        <v>81.632653061224474</v>
      </c>
      <c r="F97">
        <v>11</v>
      </c>
      <c r="G97">
        <f t="shared" si="26"/>
        <v>400</v>
      </c>
      <c r="I97">
        <v>9</v>
      </c>
      <c r="J97">
        <f t="shared" si="27"/>
        <v>400</v>
      </c>
      <c r="L97">
        <v>8</v>
      </c>
      <c r="M97">
        <f t="shared" si="28"/>
        <v>640</v>
      </c>
      <c r="O97">
        <v>12</v>
      </c>
      <c r="P97">
        <f t="shared" si="29"/>
        <v>307.69230769230774</v>
      </c>
      <c r="S97">
        <v>8</v>
      </c>
      <c r="T97">
        <f t="shared" si="30"/>
        <v>290.90909090909093</v>
      </c>
      <c r="V97">
        <v>2</v>
      </c>
      <c r="W97">
        <f t="shared" si="31"/>
        <v>114.28571428571428</v>
      </c>
      <c r="Y97">
        <v>6</v>
      </c>
      <c r="Z97">
        <f t="shared" si="32"/>
        <v>285.71428571428572</v>
      </c>
      <c r="AB97">
        <v>6</v>
      </c>
      <c r="AC97">
        <f t="shared" si="33"/>
        <v>545.45454545454538</v>
      </c>
      <c r="AE97">
        <v>7</v>
      </c>
      <c r="AF97">
        <f t="shared" si="34"/>
        <v>237.28813559322032</v>
      </c>
      <c r="AJ97">
        <f t="shared" si="35"/>
        <v>365.86499215070643</v>
      </c>
      <c r="AK97">
        <f t="shared" si="36"/>
        <v>89.90341591164642</v>
      </c>
      <c r="AL97">
        <f t="shared" si="37"/>
        <v>294.73035439137135</v>
      </c>
      <c r="AM97">
        <f t="shared" si="38"/>
        <v>70.291673822931799</v>
      </c>
    </row>
    <row r="98" spans="2:39" x14ac:dyDescent="0.2">
      <c r="B98">
        <f t="shared" si="39"/>
        <v>95</v>
      </c>
      <c r="C98">
        <v>2</v>
      </c>
      <c r="D98">
        <f t="shared" si="25"/>
        <v>81.632653061224474</v>
      </c>
      <c r="F98">
        <v>12</v>
      </c>
      <c r="G98">
        <f t="shared" si="26"/>
        <v>436.36363636363632</v>
      </c>
      <c r="I98">
        <v>9</v>
      </c>
      <c r="J98">
        <f t="shared" si="27"/>
        <v>400</v>
      </c>
      <c r="L98">
        <v>9</v>
      </c>
      <c r="M98">
        <f t="shared" si="28"/>
        <v>720</v>
      </c>
      <c r="O98">
        <v>12</v>
      </c>
      <c r="P98">
        <f t="shared" si="29"/>
        <v>307.69230769230774</v>
      </c>
      <c r="S98">
        <v>8</v>
      </c>
      <c r="T98">
        <f t="shared" si="30"/>
        <v>290.90909090909093</v>
      </c>
      <c r="V98">
        <v>3</v>
      </c>
      <c r="W98">
        <f t="shared" si="31"/>
        <v>171.42857142857142</v>
      </c>
      <c r="Y98">
        <v>6</v>
      </c>
      <c r="Z98">
        <f t="shared" si="32"/>
        <v>285.71428571428572</v>
      </c>
      <c r="AB98">
        <v>6</v>
      </c>
      <c r="AC98">
        <f t="shared" si="33"/>
        <v>545.45454545454538</v>
      </c>
      <c r="AE98">
        <v>6</v>
      </c>
      <c r="AF98">
        <f t="shared" si="34"/>
        <v>203.38983050847457</v>
      </c>
      <c r="AJ98">
        <f t="shared" si="35"/>
        <v>389.13771942343374</v>
      </c>
      <c r="AK98">
        <f t="shared" si="36"/>
        <v>103.20146462356354</v>
      </c>
      <c r="AL98">
        <f t="shared" si="37"/>
        <v>299.37926480299359</v>
      </c>
      <c r="AM98">
        <f t="shared" si="38"/>
        <v>65.725516611969283</v>
      </c>
    </row>
    <row r="99" spans="2:39" x14ac:dyDescent="0.2">
      <c r="B99">
        <f t="shared" si="39"/>
        <v>96</v>
      </c>
      <c r="C99">
        <v>2</v>
      </c>
      <c r="D99">
        <f t="shared" si="25"/>
        <v>81.632653061224474</v>
      </c>
      <c r="F99">
        <v>11</v>
      </c>
      <c r="G99">
        <f t="shared" si="26"/>
        <v>400</v>
      </c>
      <c r="I99">
        <v>9</v>
      </c>
      <c r="J99">
        <f t="shared" si="27"/>
        <v>400</v>
      </c>
      <c r="L99">
        <v>9</v>
      </c>
      <c r="M99">
        <f t="shared" si="28"/>
        <v>720</v>
      </c>
      <c r="O99">
        <v>12</v>
      </c>
      <c r="P99">
        <f t="shared" si="29"/>
        <v>307.69230769230774</v>
      </c>
      <c r="S99">
        <v>7</v>
      </c>
      <c r="T99">
        <f t="shared" si="30"/>
        <v>254.54545454545453</v>
      </c>
      <c r="V99">
        <v>3</v>
      </c>
      <c r="W99">
        <f t="shared" si="31"/>
        <v>171.42857142857142</v>
      </c>
      <c r="Y99">
        <v>6</v>
      </c>
      <c r="Z99">
        <f t="shared" si="32"/>
        <v>285.71428571428572</v>
      </c>
      <c r="AB99">
        <v>6</v>
      </c>
      <c r="AC99">
        <f t="shared" si="33"/>
        <v>545.45454545454538</v>
      </c>
      <c r="AE99">
        <v>7</v>
      </c>
      <c r="AF99">
        <f t="shared" si="34"/>
        <v>237.28813559322032</v>
      </c>
      <c r="AJ99">
        <f t="shared" si="35"/>
        <v>381.86499215070643</v>
      </c>
      <c r="AK99">
        <f t="shared" si="36"/>
        <v>102.62409198320259</v>
      </c>
      <c r="AL99">
        <f t="shared" si="37"/>
        <v>298.88619854721549</v>
      </c>
      <c r="AM99">
        <f t="shared" si="38"/>
        <v>64.41091469359877</v>
      </c>
    </row>
    <row r="100" spans="2:39" x14ac:dyDescent="0.2">
      <c r="B100">
        <f t="shared" si="39"/>
        <v>97</v>
      </c>
      <c r="C100">
        <v>2</v>
      </c>
      <c r="D100">
        <f t="shared" ref="D100:D115" si="40">C100/AVERAGE(C$4:C$23)*100</f>
        <v>81.632653061224474</v>
      </c>
      <c r="F100">
        <v>11</v>
      </c>
      <c r="G100">
        <f t="shared" ref="G100:G115" si="41">F100/AVERAGE(F$4:F$23)*100</f>
        <v>400</v>
      </c>
      <c r="I100">
        <v>10</v>
      </c>
      <c r="J100">
        <f t="shared" ref="J100:J115" si="42">I100/AVERAGE(I$4:I$23)*100</f>
        <v>444.44444444444446</v>
      </c>
      <c r="L100">
        <v>9</v>
      </c>
      <c r="M100">
        <f t="shared" ref="M100:M115" si="43">L100/AVERAGE(L$4:L$23)*100</f>
        <v>720</v>
      </c>
      <c r="O100">
        <v>12</v>
      </c>
      <c r="P100">
        <f t="shared" ref="P100:P115" si="44">O100/AVERAGE(O$4:O$23)*100</f>
        <v>307.69230769230774</v>
      </c>
      <c r="S100">
        <v>8</v>
      </c>
      <c r="T100">
        <f t="shared" ref="T100:T115" si="45">S100/AVERAGE(S$4:S$23)*100</f>
        <v>290.90909090909093</v>
      </c>
      <c r="V100">
        <v>3</v>
      </c>
      <c r="W100">
        <f t="shared" ref="W100:W115" si="46">V100/AVERAGE(V$4:V$23)*100</f>
        <v>171.42857142857142</v>
      </c>
      <c r="Y100">
        <v>6</v>
      </c>
      <c r="Z100">
        <f t="shared" ref="Z100:Z115" si="47">Y100/AVERAGE(Y$4:Y$23)*100</f>
        <v>285.71428571428572</v>
      </c>
      <c r="AB100">
        <v>7</v>
      </c>
      <c r="AC100">
        <f t="shared" ref="AC100:AC115" si="48">AB100/AVERAGE(AB$4:AB$23)*100</f>
        <v>636.36363636363637</v>
      </c>
      <c r="AE100">
        <v>6</v>
      </c>
      <c r="AF100">
        <f t="shared" ref="AF100:AF115" si="49">AE100/AVERAGE(AE$4:AE$23)*100</f>
        <v>203.38983050847457</v>
      </c>
      <c r="AJ100">
        <f t="shared" si="35"/>
        <v>390.75388103959529</v>
      </c>
      <c r="AK100">
        <f t="shared" si="36"/>
        <v>103.39882318451016</v>
      </c>
      <c r="AL100">
        <f t="shared" si="37"/>
        <v>317.56108298481183</v>
      </c>
      <c r="AM100">
        <f t="shared" si="38"/>
        <v>82.990782935396723</v>
      </c>
    </row>
    <row r="101" spans="2:39" x14ac:dyDescent="0.2">
      <c r="B101">
        <f t="shared" si="39"/>
        <v>98</v>
      </c>
      <c r="C101">
        <v>2</v>
      </c>
      <c r="D101">
        <f t="shared" si="40"/>
        <v>81.632653061224474</v>
      </c>
      <c r="F101">
        <v>11</v>
      </c>
      <c r="G101">
        <f t="shared" si="41"/>
        <v>400</v>
      </c>
      <c r="I101">
        <v>9</v>
      </c>
      <c r="J101">
        <f t="shared" si="42"/>
        <v>400</v>
      </c>
      <c r="L101">
        <v>8</v>
      </c>
      <c r="M101">
        <f t="shared" si="43"/>
        <v>640</v>
      </c>
      <c r="O101">
        <v>11</v>
      </c>
      <c r="P101">
        <f t="shared" si="44"/>
        <v>282.05128205128204</v>
      </c>
      <c r="S101">
        <v>7</v>
      </c>
      <c r="T101">
        <f t="shared" si="45"/>
        <v>254.54545454545453</v>
      </c>
      <c r="V101">
        <v>4</v>
      </c>
      <c r="W101">
        <f t="shared" si="46"/>
        <v>228.57142857142856</v>
      </c>
      <c r="Y101">
        <v>6</v>
      </c>
      <c r="Z101">
        <f t="shared" si="47"/>
        <v>285.71428571428572</v>
      </c>
      <c r="AB101">
        <v>6</v>
      </c>
      <c r="AC101">
        <f t="shared" si="48"/>
        <v>545.45454545454538</v>
      </c>
      <c r="AE101">
        <v>6</v>
      </c>
      <c r="AF101">
        <f t="shared" si="49"/>
        <v>203.38983050847457</v>
      </c>
      <c r="AJ101">
        <f t="shared" si="35"/>
        <v>360.73678702250129</v>
      </c>
      <c r="AK101">
        <f t="shared" si="36"/>
        <v>90.873997434909484</v>
      </c>
      <c r="AL101">
        <f t="shared" si="37"/>
        <v>303.53510895883772</v>
      </c>
      <c r="AM101">
        <f t="shared" si="38"/>
        <v>62.004520765902051</v>
      </c>
    </row>
    <row r="102" spans="2:39" x14ac:dyDescent="0.2">
      <c r="B102">
        <f t="shared" si="39"/>
        <v>99</v>
      </c>
      <c r="C102">
        <v>3</v>
      </c>
      <c r="D102">
        <f t="shared" si="40"/>
        <v>122.44897959183672</v>
      </c>
      <c r="F102">
        <v>10</v>
      </c>
      <c r="G102">
        <f t="shared" si="41"/>
        <v>363.63636363636363</v>
      </c>
      <c r="I102">
        <v>9</v>
      </c>
      <c r="J102">
        <f t="shared" si="42"/>
        <v>400</v>
      </c>
      <c r="L102">
        <v>8</v>
      </c>
      <c r="M102">
        <f t="shared" si="43"/>
        <v>640</v>
      </c>
      <c r="O102">
        <v>12</v>
      </c>
      <c r="P102">
        <f t="shared" si="44"/>
        <v>307.69230769230774</v>
      </c>
      <c r="S102">
        <v>6</v>
      </c>
      <c r="T102">
        <f t="shared" si="45"/>
        <v>218.18181818181816</v>
      </c>
      <c r="V102">
        <v>3</v>
      </c>
      <c r="W102">
        <f t="shared" si="46"/>
        <v>171.42857142857142</v>
      </c>
      <c r="Y102">
        <v>6</v>
      </c>
      <c r="Z102">
        <f t="shared" si="47"/>
        <v>285.71428571428572</v>
      </c>
      <c r="AB102">
        <v>5</v>
      </c>
      <c r="AC102">
        <f t="shared" si="48"/>
        <v>454.5454545454545</v>
      </c>
      <c r="AE102">
        <v>6</v>
      </c>
      <c r="AF102">
        <f t="shared" si="49"/>
        <v>203.38983050847457</v>
      </c>
      <c r="AJ102">
        <f t="shared" si="35"/>
        <v>366.75553018410164</v>
      </c>
      <c r="AK102">
        <f t="shared" si="36"/>
        <v>83.352150293699651</v>
      </c>
      <c r="AL102">
        <f t="shared" si="37"/>
        <v>266.65199207572084</v>
      </c>
      <c r="AM102">
        <f t="shared" si="38"/>
        <v>50.540223070757044</v>
      </c>
    </row>
    <row r="103" spans="2:39" x14ac:dyDescent="0.2">
      <c r="B103">
        <f t="shared" si="39"/>
        <v>100</v>
      </c>
      <c r="C103">
        <v>2</v>
      </c>
      <c r="D103">
        <f t="shared" si="40"/>
        <v>81.632653061224474</v>
      </c>
      <c r="F103">
        <v>10</v>
      </c>
      <c r="G103">
        <f t="shared" si="41"/>
        <v>363.63636363636363</v>
      </c>
      <c r="I103">
        <v>9</v>
      </c>
      <c r="J103">
        <f t="shared" si="42"/>
        <v>400</v>
      </c>
      <c r="L103">
        <v>8</v>
      </c>
      <c r="M103">
        <f t="shared" si="43"/>
        <v>640</v>
      </c>
      <c r="O103">
        <v>10</v>
      </c>
      <c r="P103">
        <f t="shared" si="44"/>
        <v>256.41025641025641</v>
      </c>
      <c r="S103">
        <v>6</v>
      </c>
      <c r="T103">
        <f t="shared" si="45"/>
        <v>218.18181818181816</v>
      </c>
      <c r="V103">
        <v>2</v>
      </c>
      <c r="W103">
        <f t="shared" si="46"/>
        <v>114.28571428571428</v>
      </c>
      <c r="Y103">
        <v>6</v>
      </c>
      <c r="Z103">
        <f t="shared" si="47"/>
        <v>285.71428571428572</v>
      </c>
      <c r="AB103">
        <v>5</v>
      </c>
      <c r="AC103">
        <f t="shared" si="48"/>
        <v>454.5454545454545</v>
      </c>
      <c r="AE103">
        <v>6</v>
      </c>
      <c r="AF103">
        <f t="shared" si="49"/>
        <v>203.38983050847457</v>
      </c>
      <c r="AJ103">
        <f t="shared" si="35"/>
        <v>348.3358546215689</v>
      </c>
      <c r="AK103">
        <f t="shared" si="36"/>
        <v>91.529278518453211</v>
      </c>
      <c r="AL103">
        <f t="shared" si="37"/>
        <v>255.22342064714945</v>
      </c>
      <c r="AM103">
        <f t="shared" si="38"/>
        <v>56.824820503097627</v>
      </c>
    </row>
    <row r="104" spans="2:39" x14ac:dyDescent="0.2">
      <c r="B104">
        <f t="shared" si="39"/>
        <v>101</v>
      </c>
      <c r="C104">
        <v>1</v>
      </c>
      <c r="D104">
        <f t="shared" si="40"/>
        <v>40.816326530612237</v>
      </c>
      <c r="F104">
        <v>11</v>
      </c>
      <c r="G104">
        <f t="shared" si="41"/>
        <v>400</v>
      </c>
      <c r="I104">
        <v>9</v>
      </c>
      <c r="J104">
        <f t="shared" si="42"/>
        <v>400</v>
      </c>
      <c r="L104">
        <v>9</v>
      </c>
      <c r="M104">
        <f t="shared" si="43"/>
        <v>720</v>
      </c>
      <c r="O104">
        <v>10</v>
      </c>
      <c r="P104">
        <f t="shared" si="44"/>
        <v>256.41025641025641</v>
      </c>
      <c r="S104">
        <v>6</v>
      </c>
      <c r="T104">
        <f t="shared" si="45"/>
        <v>218.18181818181816</v>
      </c>
      <c r="V104">
        <v>1</v>
      </c>
      <c r="W104">
        <f t="shared" si="46"/>
        <v>57.142857142857139</v>
      </c>
      <c r="Y104">
        <v>6</v>
      </c>
      <c r="Z104">
        <f t="shared" si="47"/>
        <v>285.71428571428572</v>
      </c>
      <c r="AB104">
        <v>5</v>
      </c>
      <c r="AC104">
        <f t="shared" si="48"/>
        <v>454.5454545454545</v>
      </c>
      <c r="AE104">
        <v>6</v>
      </c>
      <c r="AF104">
        <f t="shared" si="49"/>
        <v>203.38983050847457</v>
      </c>
      <c r="AJ104">
        <f t="shared" si="35"/>
        <v>363.44531658817374</v>
      </c>
      <c r="AK104">
        <f t="shared" si="36"/>
        <v>110.75867942388032</v>
      </c>
      <c r="AL104">
        <f t="shared" si="37"/>
        <v>243.79484921857801</v>
      </c>
      <c r="AM104">
        <f t="shared" si="38"/>
        <v>64.537049763469753</v>
      </c>
    </row>
    <row r="105" spans="2:39" x14ac:dyDescent="0.2">
      <c r="B105">
        <f t="shared" si="39"/>
        <v>102</v>
      </c>
      <c r="C105">
        <v>1</v>
      </c>
      <c r="D105">
        <f t="shared" si="40"/>
        <v>40.816326530612237</v>
      </c>
      <c r="F105">
        <v>10</v>
      </c>
      <c r="G105">
        <f t="shared" si="41"/>
        <v>363.63636363636363</v>
      </c>
      <c r="I105">
        <v>8</v>
      </c>
      <c r="J105">
        <f t="shared" si="42"/>
        <v>355.55555555555554</v>
      </c>
      <c r="L105">
        <v>9</v>
      </c>
      <c r="M105">
        <f t="shared" si="43"/>
        <v>720</v>
      </c>
      <c r="O105">
        <v>9</v>
      </c>
      <c r="P105">
        <f t="shared" si="44"/>
        <v>230.7692307692308</v>
      </c>
      <c r="S105">
        <v>5</v>
      </c>
      <c r="T105">
        <f t="shared" si="45"/>
        <v>181.81818181818181</v>
      </c>
      <c r="V105">
        <v>1</v>
      </c>
      <c r="W105">
        <f t="shared" si="46"/>
        <v>57.142857142857139</v>
      </c>
      <c r="Y105">
        <v>6</v>
      </c>
      <c r="Z105">
        <f t="shared" si="47"/>
        <v>285.71428571428572</v>
      </c>
      <c r="AB105">
        <v>5</v>
      </c>
      <c r="AC105">
        <f t="shared" si="48"/>
        <v>454.5454545454545</v>
      </c>
      <c r="AE105">
        <v>6</v>
      </c>
      <c r="AF105">
        <f t="shared" si="49"/>
        <v>203.38983050847457</v>
      </c>
      <c r="AJ105">
        <f t="shared" si="35"/>
        <v>342.15549529835243</v>
      </c>
      <c r="AK105">
        <f t="shared" si="36"/>
        <v>111.04495792517308</v>
      </c>
      <c r="AL105">
        <f t="shared" si="37"/>
        <v>236.52212194585073</v>
      </c>
      <c r="AM105">
        <f t="shared" si="38"/>
        <v>65.658675350902172</v>
      </c>
    </row>
    <row r="106" spans="2:39" x14ac:dyDescent="0.2">
      <c r="B106">
        <f t="shared" si="39"/>
        <v>103</v>
      </c>
      <c r="C106">
        <v>1</v>
      </c>
      <c r="D106">
        <f t="shared" si="40"/>
        <v>40.816326530612237</v>
      </c>
      <c r="F106">
        <v>11</v>
      </c>
      <c r="G106">
        <f t="shared" si="41"/>
        <v>400</v>
      </c>
      <c r="I106">
        <v>9</v>
      </c>
      <c r="J106">
        <f t="shared" si="42"/>
        <v>400</v>
      </c>
      <c r="L106">
        <v>9</v>
      </c>
      <c r="M106">
        <f t="shared" si="43"/>
        <v>720</v>
      </c>
      <c r="O106">
        <v>9</v>
      </c>
      <c r="P106">
        <f t="shared" si="44"/>
        <v>230.7692307692308</v>
      </c>
      <c r="S106">
        <v>5</v>
      </c>
      <c r="T106">
        <f t="shared" si="45"/>
        <v>181.81818181818181</v>
      </c>
      <c r="V106">
        <v>4</v>
      </c>
      <c r="W106">
        <f t="shared" si="46"/>
        <v>228.57142857142856</v>
      </c>
      <c r="Y106">
        <v>6</v>
      </c>
      <c r="Z106">
        <f t="shared" si="47"/>
        <v>285.71428571428572</v>
      </c>
      <c r="AB106">
        <v>5</v>
      </c>
      <c r="AC106">
        <f t="shared" si="48"/>
        <v>454.5454545454545</v>
      </c>
      <c r="AE106">
        <v>6</v>
      </c>
      <c r="AF106">
        <f t="shared" si="49"/>
        <v>203.38983050847457</v>
      </c>
      <c r="AJ106">
        <f t="shared" si="35"/>
        <v>358.3171114599686</v>
      </c>
      <c r="AK106">
        <f t="shared" si="36"/>
        <v>112.10812828608775</v>
      </c>
      <c r="AL106">
        <f t="shared" si="37"/>
        <v>270.80783623156498</v>
      </c>
      <c r="AM106">
        <f t="shared" si="38"/>
        <v>49.107013165212386</v>
      </c>
    </row>
    <row r="107" spans="2:39" x14ac:dyDescent="0.2">
      <c r="B107">
        <f t="shared" si="39"/>
        <v>104</v>
      </c>
      <c r="C107">
        <v>1</v>
      </c>
      <c r="D107">
        <f t="shared" si="40"/>
        <v>40.816326530612237</v>
      </c>
      <c r="F107">
        <v>10</v>
      </c>
      <c r="G107">
        <f t="shared" si="41"/>
        <v>363.63636363636363</v>
      </c>
      <c r="I107">
        <v>9</v>
      </c>
      <c r="J107">
        <f t="shared" si="42"/>
        <v>400</v>
      </c>
      <c r="L107">
        <v>8</v>
      </c>
      <c r="M107">
        <f t="shared" si="43"/>
        <v>640</v>
      </c>
      <c r="O107">
        <v>8</v>
      </c>
      <c r="P107">
        <f t="shared" si="44"/>
        <v>205.12820512820517</v>
      </c>
      <c r="S107">
        <v>5</v>
      </c>
      <c r="T107">
        <f t="shared" si="45"/>
        <v>181.81818181818181</v>
      </c>
      <c r="V107">
        <v>4</v>
      </c>
      <c r="W107">
        <f t="shared" si="46"/>
        <v>228.57142857142856</v>
      </c>
      <c r="Y107">
        <v>6</v>
      </c>
      <c r="Z107">
        <f t="shared" si="47"/>
        <v>285.71428571428572</v>
      </c>
      <c r="AB107">
        <v>5</v>
      </c>
      <c r="AC107">
        <f t="shared" si="48"/>
        <v>454.5454545454545</v>
      </c>
      <c r="AE107">
        <v>6</v>
      </c>
      <c r="AF107">
        <f t="shared" si="49"/>
        <v>203.38983050847457</v>
      </c>
      <c r="AJ107">
        <f t="shared" si="35"/>
        <v>329.91617905903615</v>
      </c>
      <c r="AK107">
        <f t="shared" si="36"/>
        <v>100.33731409218609</v>
      </c>
      <c r="AL107">
        <f t="shared" si="37"/>
        <v>270.80783623156498</v>
      </c>
      <c r="AM107">
        <f t="shared" si="38"/>
        <v>49.107013165212386</v>
      </c>
    </row>
    <row r="108" spans="2:39" x14ac:dyDescent="0.2">
      <c r="B108">
        <f t="shared" si="39"/>
        <v>105</v>
      </c>
      <c r="C108">
        <v>1</v>
      </c>
      <c r="D108">
        <f t="shared" si="40"/>
        <v>40.816326530612237</v>
      </c>
      <c r="F108">
        <v>11</v>
      </c>
      <c r="G108">
        <f t="shared" si="41"/>
        <v>400</v>
      </c>
      <c r="I108">
        <v>8</v>
      </c>
      <c r="J108">
        <f t="shared" si="42"/>
        <v>355.55555555555554</v>
      </c>
      <c r="L108">
        <v>8</v>
      </c>
      <c r="M108">
        <f t="shared" si="43"/>
        <v>640</v>
      </c>
      <c r="O108">
        <v>8</v>
      </c>
      <c r="P108">
        <f t="shared" si="44"/>
        <v>205.12820512820517</v>
      </c>
      <c r="S108">
        <v>4</v>
      </c>
      <c r="T108">
        <f t="shared" si="45"/>
        <v>145.45454545454547</v>
      </c>
      <c r="V108">
        <v>5</v>
      </c>
      <c r="W108">
        <f t="shared" si="46"/>
        <v>285.71428571428572</v>
      </c>
      <c r="Y108">
        <v>6</v>
      </c>
      <c r="Z108">
        <f t="shared" si="47"/>
        <v>285.71428571428572</v>
      </c>
      <c r="AB108">
        <v>6</v>
      </c>
      <c r="AC108">
        <f t="shared" si="48"/>
        <v>545.45454545454538</v>
      </c>
      <c r="AE108">
        <v>6</v>
      </c>
      <c r="AF108">
        <f t="shared" si="49"/>
        <v>203.38983050847457</v>
      </c>
      <c r="AJ108">
        <f t="shared" si="35"/>
        <v>328.30001744287455</v>
      </c>
      <c r="AK108">
        <f t="shared" si="36"/>
        <v>100.21446973167937</v>
      </c>
      <c r="AL108">
        <f t="shared" si="37"/>
        <v>293.14549856922741</v>
      </c>
      <c r="AM108">
        <f t="shared" si="38"/>
        <v>68.424775692041422</v>
      </c>
    </row>
    <row r="109" spans="2:39" x14ac:dyDescent="0.2">
      <c r="B109">
        <f t="shared" si="39"/>
        <v>106</v>
      </c>
      <c r="C109">
        <v>2</v>
      </c>
      <c r="D109">
        <f t="shared" si="40"/>
        <v>81.632653061224474</v>
      </c>
      <c r="F109">
        <v>10</v>
      </c>
      <c r="G109">
        <f t="shared" si="41"/>
        <v>363.63636363636363</v>
      </c>
      <c r="I109">
        <v>9</v>
      </c>
      <c r="J109">
        <f t="shared" si="42"/>
        <v>400</v>
      </c>
      <c r="L109">
        <v>8</v>
      </c>
      <c r="M109">
        <f t="shared" si="43"/>
        <v>640</v>
      </c>
      <c r="O109">
        <v>8</v>
      </c>
      <c r="P109">
        <f t="shared" si="44"/>
        <v>205.12820512820517</v>
      </c>
      <c r="S109">
        <v>4</v>
      </c>
      <c r="T109">
        <f t="shared" si="45"/>
        <v>145.45454545454547</v>
      </c>
      <c r="V109">
        <v>4</v>
      </c>
      <c r="W109">
        <f t="shared" si="46"/>
        <v>228.57142857142856</v>
      </c>
      <c r="Y109">
        <v>6</v>
      </c>
      <c r="Z109">
        <f t="shared" si="47"/>
        <v>285.71428571428572</v>
      </c>
      <c r="AB109">
        <v>5</v>
      </c>
      <c r="AC109">
        <f t="shared" si="48"/>
        <v>454.5454545454545</v>
      </c>
      <c r="AE109">
        <v>5</v>
      </c>
      <c r="AF109">
        <f t="shared" si="49"/>
        <v>169.4915254237288</v>
      </c>
      <c r="AJ109">
        <f t="shared" si="35"/>
        <v>338.07944436515862</v>
      </c>
      <c r="AK109">
        <f t="shared" si="36"/>
        <v>94.626719807974681</v>
      </c>
      <c r="AL109">
        <f t="shared" si="37"/>
        <v>256.75544794188863</v>
      </c>
      <c r="AM109">
        <f t="shared" si="38"/>
        <v>55.116568748876944</v>
      </c>
    </row>
    <row r="110" spans="2:39" x14ac:dyDescent="0.2">
      <c r="B110">
        <f t="shared" si="39"/>
        <v>107</v>
      </c>
      <c r="C110">
        <v>2</v>
      </c>
      <c r="D110">
        <f t="shared" si="40"/>
        <v>81.632653061224474</v>
      </c>
      <c r="F110">
        <v>11</v>
      </c>
      <c r="G110">
        <f t="shared" si="41"/>
        <v>400</v>
      </c>
      <c r="I110">
        <v>8</v>
      </c>
      <c r="J110">
        <f t="shared" si="42"/>
        <v>355.55555555555554</v>
      </c>
      <c r="L110">
        <v>9</v>
      </c>
      <c r="M110">
        <f t="shared" si="43"/>
        <v>720</v>
      </c>
      <c r="O110">
        <v>8</v>
      </c>
      <c r="P110">
        <f t="shared" si="44"/>
        <v>205.12820512820517</v>
      </c>
      <c r="S110">
        <v>4</v>
      </c>
      <c r="T110">
        <f t="shared" si="45"/>
        <v>145.45454545454547</v>
      </c>
      <c r="V110">
        <v>3</v>
      </c>
      <c r="W110">
        <f t="shared" si="46"/>
        <v>171.42857142857142</v>
      </c>
      <c r="Y110">
        <v>7</v>
      </c>
      <c r="Z110">
        <f t="shared" si="47"/>
        <v>333.33333333333331</v>
      </c>
      <c r="AB110">
        <v>5</v>
      </c>
      <c r="AC110">
        <f t="shared" si="48"/>
        <v>454.5454545454545</v>
      </c>
      <c r="AE110">
        <v>6</v>
      </c>
      <c r="AF110">
        <f t="shared" si="49"/>
        <v>203.38983050847457</v>
      </c>
      <c r="AJ110">
        <f t="shared" si="35"/>
        <v>352.46328274899702</v>
      </c>
      <c r="AK110">
        <f t="shared" si="36"/>
        <v>107.79828274150655</v>
      </c>
      <c r="AL110">
        <f t="shared" si="37"/>
        <v>261.63034705407586</v>
      </c>
      <c r="AM110">
        <f t="shared" si="38"/>
        <v>58.044246877084774</v>
      </c>
    </row>
    <row r="111" spans="2:39" x14ac:dyDescent="0.2">
      <c r="B111">
        <f t="shared" si="39"/>
        <v>108</v>
      </c>
      <c r="C111">
        <v>1</v>
      </c>
      <c r="D111">
        <f t="shared" si="40"/>
        <v>40.816326530612237</v>
      </c>
      <c r="F111">
        <v>12</v>
      </c>
      <c r="G111">
        <f t="shared" si="41"/>
        <v>436.36363636363632</v>
      </c>
      <c r="I111">
        <v>8</v>
      </c>
      <c r="J111">
        <f t="shared" si="42"/>
        <v>355.55555555555554</v>
      </c>
      <c r="L111">
        <v>9</v>
      </c>
      <c r="M111">
        <f t="shared" si="43"/>
        <v>720</v>
      </c>
      <c r="O111">
        <v>7</v>
      </c>
      <c r="P111">
        <f t="shared" si="44"/>
        <v>179.4871794871795</v>
      </c>
      <c r="S111">
        <v>5</v>
      </c>
      <c r="T111">
        <f t="shared" si="45"/>
        <v>181.81818181818181</v>
      </c>
      <c r="V111">
        <v>3</v>
      </c>
      <c r="W111">
        <f t="shared" si="46"/>
        <v>171.42857142857142</v>
      </c>
      <c r="Y111">
        <v>6</v>
      </c>
      <c r="Z111">
        <f t="shared" si="47"/>
        <v>285.71428571428572</v>
      </c>
      <c r="AB111">
        <v>5</v>
      </c>
      <c r="AC111">
        <f t="shared" si="48"/>
        <v>454.5454545454545</v>
      </c>
      <c r="AE111">
        <v>6</v>
      </c>
      <c r="AF111">
        <f t="shared" si="49"/>
        <v>203.38983050847457</v>
      </c>
      <c r="AJ111">
        <f t="shared" si="35"/>
        <v>346.44453958739672</v>
      </c>
      <c r="AK111">
        <f t="shared" si="36"/>
        <v>115.97316527736396</v>
      </c>
      <c r="AL111">
        <f t="shared" si="37"/>
        <v>259.37926480299359</v>
      </c>
      <c r="AM111">
        <f t="shared" si="38"/>
        <v>52.758524314288479</v>
      </c>
    </row>
    <row r="112" spans="2:39" x14ac:dyDescent="0.2">
      <c r="B112">
        <f t="shared" si="39"/>
        <v>109</v>
      </c>
      <c r="C112">
        <v>1</v>
      </c>
      <c r="D112">
        <f t="shared" si="40"/>
        <v>40.816326530612237</v>
      </c>
      <c r="F112">
        <v>11</v>
      </c>
      <c r="G112">
        <f t="shared" si="41"/>
        <v>400</v>
      </c>
      <c r="I112">
        <v>8</v>
      </c>
      <c r="J112">
        <f t="shared" si="42"/>
        <v>355.55555555555554</v>
      </c>
      <c r="L112">
        <v>9</v>
      </c>
      <c r="M112">
        <f t="shared" si="43"/>
        <v>720</v>
      </c>
      <c r="O112">
        <v>7</v>
      </c>
      <c r="P112">
        <f t="shared" si="44"/>
        <v>179.4871794871795</v>
      </c>
      <c r="S112">
        <v>4</v>
      </c>
      <c r="T112">
        <f t="shared" si="45"/>
        <v>145.45454545454547</v>
      </c>
      <c r="V112">
        <v>3</v>
      </c>
      <c r="W112">
        <f t="shared" si="46"/>
        <v>171.42857142857142</v>
      </c>
      <c r="Y112">
        <v>6</v>
      </c>
      <c r="Z112">
        <f t="shared" si="47"/>
        <v>285.71428571428572</v>
      </c>
      <c r="AB112">
        <v>5</v>
      </c>
      <c r="AC112">
        <f t="shared" si="48"/>
        <v>454.5454545454545</v>
      </c>
      <c r="AE112">
        <v>6</v>
      </c>
      <c r="AF112">
        <f t="shared" si="49"/>
        <v>203.38983050847457</v>
      </c>
      <c r="AJ112">
        <f t="shared" si="35"/>
        <v>339.17181231466941</v>
      </c>
      <c r="AK112">
        <f t="shared" si="36"/>
        <v>114.78540452819983</v>
      </c>
      <c r="AL112">
        <f t="shared" si="37"/>
        <v>252.10653753026631</v>
      </c>
      <c r="AM112">
        <f t="shared" si="38"/>
        <v>55.842589047856556</v>
      </c>
    </row>
    <row r="113" spans="2:39" x14ac:dyDescent="0.2">
      <c r="B113">
        <f t="shared" si="39"/>
        <v>110</v>
      </c>
      <c r="C113">
        <v>1</v>
      </c>
      <c r="D113">
        <f t="shared" si="40"/>
        <v>40.816326530612237</v>
      </c>
      <c r="F113">
        <v>10</v>
      </c>
      <c r="G113">
        <f t="shared" si="41"/>
        <v>363.63636363636363</v>
      </c>
      <c r="I113">
        <v>8</v>
      </c>
      <c r="J113">
        <f t="shared" si="42"/>
        <v>355.55555555555554</v>
      </c>
      <c r="L113">
        <v>8</v>
      </c>
      <c r="M113">
        <f t="shared" si="43"/>
        <v>640</v>
      </c>
      <c r="O113">
        <v>7</v>
      </c>
      <c r="P113">
        <f t="shared" si="44"/>
        <v>179.4871794871795</v>
      </c>
      <c r="S113">
        <v>4</v>
      </c>
      <c r="T113">
        <f t="shared" si="45"/>
        <v>145.45454545454547</v>
      </c>
      <c r="V113">
        <v>4</v>
      </c>
      <c r="W113">
        <f t="shared" si="46"/>
        <v>228.57142857142856</v>
      </c>
      <c r="Y113">
        <v>7</v>
      </c>
      <c r="Z113">
        <f t="shared" si="47"/>
        <v>333.33333333333331</v>
      </c>
      <c r="AB113">
        <v>5</v>
      </c>
      <c r="AC113">
        <f t="shared" si="48"/>
        <v>454.5454545454545</v>
      </c>
      <c r="AE113">
        <v>6</v>
      </c>
      <c r="AF113">
        <f t="shared" si="49"/>
        <v>203.38983050847457</v>
      </c>
      <c r="AJ113">
        <f t="shared" si="35"/>
        <v>315.89908504194216</v>
      </c>
      <c r="AK113">
        <f t="shared" si="36"/>
        <v>100.78978581809093</v>
      </c>
      <c r="AL113">
        <f t="shared" si="37"/>
        <v>273.0589184826473</v>
      </c>
      <c r="AM113">
        <f t="shared" si="38"/>
        <v>54.628821354353782</v>
      </c>
    </row>
    <row r="114" spans="2:39" x14ac:dyDescent="0.2">
      <c r="B114">
        <f t="shared" si="39"/>
        <v>111</v>
      </c>
      <c r="C114">
        <v>1</v>
      </c>
      <c r="D114">
        <f t="shared" si="40"/>
        <v>40.816326530612237</v>
      </c>
      <c r="F114">
        <v>12</v>
      </c>
      <c r="G114">
        <f t="shared" si="41"/>
        <v>436.36363636363632</v>
      </c>
      <c r="I114">
        <v>7</v>
      </c>
      <c r="J114">
        <f t="shared" si="42"/>
        <v>311.11111111111114</v>
      </c>
      <c r="L114">
        <v>9</v>
      </c>
      <c r="M114">
        <f t="shared" si="43"/>
        <v>720</v>
      </c>
      <c r="O114">
        <v>8</v>
      </c>
      <c r="P114">
        <f t="shared" si="44"/>
        <v>205.12820512820517</v>
      </c>
      <c r="S114">
        <v>4</v>
      </c>
      <c r="T114">
        <f t="shared" si="45"/>
        <v>145.45454545454547</v>
      </c>
      <c r="V114">
        <v>3</v>
      </c>
      <c r="W114">
        <f t="shared" si="46"/>
        <v>171.42857142857142</v>
      </c>
      <c r="Y114">
        <v>7</v>
      </c>
      <c r="Z114">
        <f t="shared" si="47"/>
        <v>333.33333333333331</v>
      </c>
      <c r="AB114">
        <v>5</v>
      </c>
      <c r="AC114">
        <f t="shared" si="48"/>
        <v>454.5454545454545</v>
      </c>
      <c r="AE114">
        <v>5</v>
      </c>
      <c r="AF114">
        <f t="shared" si="49"/>
        <v>169.4915254237288</v>
      </c>
      <c r="AJ114">
        <f t="shared" si="35"/>
        <v>342.68385582671294</v>
      </c>
      <c r="AK114">
        <f t="shared" si="36"/>
        <v>114.49580219958756</v>
      </c>
      <c r="AL114">
        <f t="shared" si="37"/>
        <v>254.85068603712671</v>
      </c>
      <c r="AM114">
        <f t="shared" si="38"/>
        <v>60.10427504635841</v>
      </c>
    </row>
    <row r="115" spans="2:39" x14ac:dyDescent="0.2">
      <c r="B115">
        <f t="shared" si="39"/>
        <v>112</v>
      </c>
      <c r="C115">
        <v>0</v>
      </c>
      <c r="D115">
        <f t="shared" si="40"/>
        <v>0</v>
      </c>
      <c r="F115">
        <v>11</v>
      </c>
      <c r="G115">
        <f t="shared" si="41"/>
        <v>400</v>
      </c>
      <c r="I115">
        <v>8</v>
      </c>
      <c r="J115">
        <f t="shared" si="42"/>
        <v>355.55555555555554</v>
      </c>
      <c r="L115">
        <v>8</v>
      </c>
      <c r="M115">
        <f t="shared" si="43"/>
        <v>640</v>
      </c>
      <c r="O115">
        <v>7</v>
      </c>
      <c r="P115">
        <f t="shared" si="44"/>
        <v>179.4871794871795</v>
      </c>
      <c r="S115">
        <v>3</v>
      </c>
      <c r="T115">
        <f t="shared" si="45"/>
        <v>109.09090909090908</v>
      </c>
      <c r="V115">
        <v>3</v>
      </c>
      <c r="W115">
        <f t="shared" si="46"/>
        <v>171.42857142857142</v>
      </c>
      <c r="Y115">
        <v>7</v>
      </c>
      <c r="Z115">
        <f t="shared" si="47"/>
        <v>333.33333333333331</v>
      </c>
      <c r="AB115">
        <v>5</v>
      </c>
      <c r="AC115">
        <f t="shared" si="48"/>
        <v>454.5454545454545</v>
      </c>
      <c r="AE115">
        <v>5</v>
      </c>
      <c r="AF115">
        <f t="shared" si="49"/>
        <v>169.4915254237288</v>
      </c>
      <c r="AJ115">
        <f t="shared" si="35"/>
        <v>315.008547008547</v>
      </c>
      <c r="AK115">
        <f t="shared" si="36"/>
        <v>107.72267106893118</v>
      </c>
      <c r="AL115">
        <f t="shared" si="37"/>
        <v>247.5779587643994</v>
      </c>
      <c r="AM115">
        <f t="shared" si="38"/>
        <v>63.743396429785555</v>
      </c>
    </row>
    <row r="120" spans="2:39" x14ac:dyDescent="0.2">
      <c r="B120" t="s">
        <v>50</v>
      </c>
      <c r="D120">
        <v>450</v>
      </c>
      <c r="G120">
        <v>430</v>
      </c>
      <c r="J120">
        <v>490</v>
      </c>
      <c r="M120">
        <v>340</v>
      </c>
      <c r="P120">
        <v>400</v>
      </c>
      <c r="T120">
        <v>240</v>
      </c>
      <c r="W120">
        <v>270</v>
      </c>
      <c r="Z120">
        <v>190</v>
      </c>
      <c r="AC120">
        <v>220</v>
      </c>
      <c r="AF120">
        <v>300</v>
      </c>
    </row>
    <row r="130" spans="2:9" x14ac:dyDescent="0.2">
      <c r="B130" s="5"/>
      <c r="C130" s="5"/>
      <c r="D130" s="5"/>
      <c r="E130" s="5"/>
      <c r="F130" s="5"/>
      <c r="G130" s="5"/>
    </row>
    <row r="131" spans="2:9" x14ac:dyDescent="0.2">
      <c r="B131" s="5"/>
      <c r="C131" s="5"/>
      <c r="D131" s="5"/>
      <c r="E131" s="5"/>
      <c r="F131" s="5"/>
      <c r="G131" s="5"/>
    </row>
    <row r="132" spans="2:9" x14ac:dyDescent="0.2">
      <c r="B132" s="6" t="s">
        <v>51</v>
      </c>
      <c r="C132" s="5"/>
      <c r="D132" s="6"/>
      <c r="E132" s="6"/>
      <c r="G132" s="5"/>
      <c r="I132" s="6" t="s">
        <v>52</v>
      </c>
    </row>
    <row r="133" spans="2:9" x14ac:dyDescent="0.2">
      <c r="B133" s="6" t="s">
        <v>53</v>
      </c>
      <c r="C133" s="5"/>
      <c r="D133" s="6"/>
      <c r="E133" s="6"/>
      <c r="G133" s="5"/>
      <c r="I133" s="6" t="s">
        <v>54</v>
      </c>
    </row>
    <row r="134" spans="2:9" x14ac:dyDescent="0.2">
      <c r="B134" s="5"/>
      <c r="C134" s="5"/>
      <c r="D134" s="5"/>
      <c r="E134" s="5"/>
      <c r="G134" s="5"/>
      <c r="I134" s="5"/>
    </row>
    <row r="135" spans="2:9" x14ac:dyDescent="0.2">
      <c r="B135" s="5">
        <f>D120</f>
        <v>450</v>
      </c>
      <c r="C135" s="5"/>
      <c r="D135" s="5"/>
      <c r="E135" s="5"/>
      <c r="G135" s="5"/>
      <c r="I135" s="5">
        <f>T120</f>
        <v>240</v>
      </c>
    </row>
    <row r="136" spans="2:9" x14ac:dyDescent="0.2">
      <c r="B136" s="5">
        <f>G120</f>
        <v>430</v>
      </c>
      <c r="C136" s="5"/>
      <c r="D136" s="5"/>
      <c r="E136" s="5"/>
      <c r="G136" s="5"/>
      <c r="I136" s="5">
        <f>W120</f>
        <v>270</v>
      </c>
    </row>
    <row r="137" spans="2:9" x14ac:dyDescent="0.2">
      <c r="B137" s="5">
        <f>J120</f>
        <v>490</v>
      </c>
      <c r="C137" s="5"/>
      <c r="D137" s="5"/>
      <c r="E137" s="5"/>
      <c r="G137" s="5"/>
      <c r="I137" s="5">
        <f>Z120</f>
        <v>190</v>
      </c>
    </row>
    <row r="138" spans="2:9" x14ac:dyDescent="0.2">
      <c r="B138" s="5">
        <f>M120</f>
        <v>340</v>
      </c>
      <c r="C138" s="5"/>
      <c r="D138" s="5"/>
      <c r="E138" s="5"/>
      <c r="G138" s="5"/>
      <c r="I138" s="5">
        <v>228</v>
      </c>
    </row>
    <row r="139" spans="2:9" x14ac:dyDescent="0.2">
      <c r="B139" s="5">
        <f>P120</f>
        <v>400</v>
      </c>
      <c r="C139" s="5"/>
      <c r="D139" s="5"/>
      <c r="E139" s="5"/>
      <c r="G139" s="5"/>
      <c r="I139" s="5">
        <v>320</v>
      </c>
    </row>
    <row r="140" spans="2:9" x14ac:dyDescent="0.2">
      <c r="B140" s="5"/>
      <c r="C140" s="5"/>
      <c r="D140" s="5"/>
      <c r="E140" s="5"/>
      <c r="G140" s="5"/>
      <c r="I140" s="5">
        <v>300</v>
      </c>
    </row>
    <row r="141" spans="2:9" x14ac:dyDescent="0.2">
      <c r="B141" s="5"/>
      <c r="C141" s="5"/>
      <c r="D141" s="5"/>
      <c r="E141" s="5"/>
      <c r="G141" s="5"/>
      <c r="I141" s="5"/>
    </row>
    <row r="142" spans="2:9" x14ac:dyDescent="0.2">
      <c r="B142" s="5"/>
      <c r="C142" s="5"/>
      <c r="D142" s="5"/>
      <c r="E142" s="5"/>
      <c r="G142" s="5"/>
      <c r="I142" s="5"/>
    </row>
    <row r="143" spans="2:9" x14ac:dyDescent="0.2">
      <c r="B143" s="5">
        <f>AVERAGE(B135:B140)</f>
        <v>422</v>
      </c>
      <c r="C143" s="5"/>
      <c r="D143" s="5"/>
      <c r="E143" s="5"/>
      <c r="G143" s="5"/>
      <c r="I143" s="5">
        <f>AVERAGE(I135:I140)</f>
        <v>258</v>
      </c>
    </row>
    <row r="144" spans="2:9" x14ac:dyDescent="0.2">
      <c r="B144" s="5">
        <f>STDEV(B135:B140)/SQRT(6)</f>
        <v>22.985502677412416</v>
      </c>
      <c r="C144" s="5"/>
      <c r="D144" s="5"/>
      <c r="E144" s="5"/>
      <c r="G144" s="5"/>
      <c r="I144" s="5">
        <f>STDEV(I135:I140)/SQRT(6)</f>
        <v>19.663841605003505</v>
      </c>
    </row>
    <row r="145" spans="1:9" x14ac:dyDescent="0.2">
      <c r="B145" s="5"/>
      <c r="C145" s="5"/>
      <c r="D145" s="5"/>
      <c r="E145" s="5"/>
      <c r="F145" s="5"/>
      <c r="G145" s="5"/>
    </row>
    <row r="146" spans="1:9" x14ac:dyDescent="0.2">
      <c r="C146" s="5"/>
      <c r="D146" s="5"/>
      <c r="E146" s="5"/>
    </row>
    <row r="147" spans="1:9" x14ac:dyDescent="0.2">
      <c r="C147" s="5"/>
      <c r="D147" s="5"/>
      <c r="E147" s="5"/>
    </row>
    <row r="150" spans="1:9" x14ac:dyDescent="0.2">
      <c r="A150" t="s">
        <v>9</v>
      </c>
      <c r="H150" t="s">
        <v>9</v>
      </c>
    </row>
    <row r="151" spans="1:9" x14ac:dyDescent="0.2">
      <c r="A151" t="s">
        <v>8</v>
      </c>
      <c r="B151">
        <v>0.99</v>
      </c>
      <c r="H151" t="s">
        <v>8</v>
      </c>
      <c r="I151">
        <v>0.99</v>
      </c>
    </row>
    <row r="152" spans="1:9" x14ac:dyDescent="0.2">
      <c r="A152" t="s">
        <v>7</v>
      </c>
      <c r="B152">
        <v>0.98</v>
      </c>
      <c r="H152" t="s">
        <v>7</v>
      </c>
      <c r="I152">
        <v>0.98</v>
      </c>
    </row>
    <row r="154" spans="1:9" x14ac:dyDescent="0.2">
      <c r="A154" t="s">
        <v>56</v>
      </c>
      <c r="H154" t="s">
        <v>6</v>
      </c>
    </row>
    <row r="158" spans="1:9" x14ac:dyDescent="0.2">
      <c r="A158" s="2" t="s">
        <v>57</v>
      </c>
    </row>
    <row r="161" spans="1:2" x14ac:dyDescent="0.2">
      <c r="A161" t="s">
        <v>58</v>
      </c>
    </row>
    <row r="162" spans="1:2" x14ac:dyDescent="0.2">
      <c r="A162" t="s">
        <v>3</v>
      </c>
    </row>
    <row r="163" spans="1:2" x14ac:dyDescent="0.2">
      <c r="A163" t="s">
        <v>55</v>
      </c>
      <c r="B163">
        <v>5.2</v>
      </c>
    </row>
    <row r="164" spans="1:2" x14ac:dyDescent="0.2">
      <c r="A164" t="s">
        <v>7</v>
      </c>
      <c r="B164">
        <v>9</v>
      </c>
    </row>
    <row r="165" spans="1:2" x14ac:dyDescent="0.2">
      <c r="A165" t="s">
        <v>0</v>
      </c>
      <c r="B165" s="1">
        <v>5.5000000000000003E-4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5B,C</vt:lpstr>
      <vt:lpstr>Fig 5G</vt:lpstr>
      <vt:lpstr>Fig5H</vt:lpstr>
      <vt:lpstr>Figure 5I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2020-03-06T16:48:36Z</dcterms:created>
  <dcterms:modified xsi:type="dcterms:W3CDTF">2020-03-10T21:07:08Z</dcterms:modified>
</cp:coreProperties>
</file>