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s6j/Box/  CT paper/     Revisions/   Resubmission/Data files/Source files/"/>
    </mc:Choice>
  </mc:AlternateContent>
  <xr:revisionPtr revIDLastSave="0" documentId="13_ncr:1_{23B827FC-9661-3141-83A0-154F8AE3D071}" xr6:coauthVersionLast="47" xr6:coauthVersionMax="47" xr10:uidLastSave="{00000000-0000-0000-0000-000000000000}"/>
  <bookViews>
    <workbookView xWindow="0" yWindow="460" windowWidth="25600" windowHeight="16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N21" i="1"/>
  <c r="D23" i="1"/>
  <c r="H6" i="1"/>
  <c r="R18" i="1"/>
  <c r="Q18" i="1"/>
  <c r="R17" i="1"/>
  <c r="Q17" i="1"/>
  <c r="R16" i="1"/>
  <c r="Q16" i="1"/>
  <c r="R8" i="1"/>
  <c r="Q8" i="1"/>
  <c r="R7" i="1"/>
  <c r="Q7" i="1"/>
  <c r="R6" i="1"/>
  <c r="Q6" i="1"/>
  <c r="H20" i="1"/>
  <c r="G20" i="1"/>
  <c r="H19" i="1"/>
  <c r="G19" i="1"/>
  <c r="H18" i="1"/>
  <c r="G18" i="1"/>
  <c r="H17" i="1"/>
  <c r="G17" i="1"/>
  <c r="H16" i="1"/>
  <c r="G16" i="1"/>
  <c r="H9" i="1"/>
  <c r="G9" i="1"/>
  <c r="H8" i="1"/>
  <c r="G8" i="1"/>
  <c r="H7" i="1"/>
  <c r="G7" i="1"/>
  <c r="G6" i="1"/>
</calcChain>
</file>

<file path=xl/sharedStrings.xml><?xml version="1.0" encoding="utf-8"?>
<sst xmlns="http://schemas.openxmlformats.org/spreadsheetml/2006/main" count="44" uniqueCount="18">
  <si>
    <t>time</t>
  </si>
  <si>
    <t>bro 1</t>
  </si>
  <si>
    <t>bro 2</t>
  </si>
  <si>
    <t>bro 3</t>
  </si>
  <si>
    <t>bro 4</t>
  </si>
  <si>
    <t>Normal</t>
  </si>
  <si>
    <t>Ventralized</t>
  </si>
  <si>
    <t>mean proportion</t>
  </si>
  <si>
    <t>Normal + 0.5 ng DN Wnt</t>
  </si>
  <si>
    <t>Ventralized + 0.5ng DN Wnt</t>
  </si>
  <si>
    <t>SEM</t>
  </si>
  <si>
    <t>relative area --------------------------------------------------&gt;</t>
  </si>
  <si>
    <t>time (h)</t>
  </si>
  <si>
    <t>Ttest (2-tailed, equal variance)</t>
  </si>
  <si>
    <t>Blastopore closure at 8h, Ventralized vs.Ventralized + DN Wnt</t>
  </si>
  <si>
    <t>Blastopore closure at 5.3h, Ventralized vs.Ventralized + DN Wnt</t>
  </si>
  <si>
    <t>Blastopore closure at 5.3h, Normal vs. Normal + DN Wnt</t>
  </si>
  <si>
    <t>Figure 7C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</si>
</sst>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colors>
    <mruColors>
      <color rgb="FFBF4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Blastopore closure</a:t>
            </a:r>
          </a:p>
        </c:rich>
      </c:tx>
      <c:layout>
        <c:manualLayout>
          <c:xMode val="edge"/>
          <c:yMode val="edge"/>
          <c:x val="0.32256713961787598"/>
          <c:y val="4.9445865302642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65550463543201"/>
          <c:y val="0.15004262574595101"/>
          <c:w val="0.60905320461916701"/>
          <c:h val="0.60554711990924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square"/>
            <c:size val="9"/>
          </c:marker>
          <c:errBars>
            <c:errDir val="y"/>
            <c:errBarType val="both"/>
            <c:errValType val="cust"/>
            <c:noEndCap val="0"/>
            <c:plus>
              <c:numRef>
                <c:f>Sheet1!$H$6:$H$9</c:f>
                <c:numCache>
                  <c:formatCode>General</c:formatCode>
                  <c:ptCount val="4"/>
                  <c:pt idx="0">
                    <c:v>1.181453906563153E-2</c:v>
                  </c:pt>
                  <c:pt idx="1">
                    <c:v>2.2730302828309769E-2</c:v>
                  </c:pt>
                  <c:pt idx="2">
                    <c:v>2.0155644370746528E-2</c:v>
                  </c:pt>
                  <c:pt idx="3">
                    <c:v>1.1902380714238077E-2</c:v>
                  </c:pt>
                </c:numCache>
              </c:numRef>
            </c:plus>
            <c:minus>
              <c:numRef>
                <c:f>Sheet1!$H$6:$H$9</c:f>
                <c:numCache>
                  <c:formatCode>General</c:formatCode>
                  <c:ptCount val="4"/>
                  <c:pt idx="0">
                    <c:v>1.181453906563153E-2</c:v>
                  </c:pt>
                  <c:pt idx="1">
                    <c:v>2.2730302828309769E-2</c:v>
                  </c:pt>
                  <c:pt idx="2">
                    <c:v>2.0155644370746528E-2</c:v>
                  </c:pt>
                  <c:pt idx="3">
                    <c:v>1.1902380714238077E-2</c:v>
                  </c:pt>
                </c:numCache>
              </c:numRef>
            </c:minus>
            <c:spPr>
              <a:ln w="381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errBars>
          <c:xVal>
            <c:numRef>
              <c:f>Sheet1!$B$6:$B$9</c:f>
              <c:numCache>
                <c:formatCode>0.0</c:formatCode>
                <c:ptCount val="4"/>
                <c:pt idx="0">
                  <c:v>-0.75</c:v>
                </c:pt>
                <c:pt idx="1">
                  <c:v>0.5</c:v>
                </c:pt>
                <c:pt idx="2">
                  <c:v>2.75</c:v>
                </c:pt>
                <c:pt idx="3">
                  <c:v>5.25</c:v>
                </c:pt>
              </c:numCache>
            </c:numRef>
          </c:xVal>
          <c:yVal>
            <c:numRef>
              <c:f>Sheet1!$G$6:$G$9</c:f>
              <c:numCache>
                <c:formatCode>0.00</c:formatCode>
                <c:ptCount val="4"/>
                <c:pt idx="0">
                  <c:v>0.50750000000000006</c:v>
                </c:pt>
                <c:pt idx="1">
                  <c:v>0.49</c:v>
                </c:pt>
                <c:pt idx="2">
                  <c:v>0.28249999999999997</c:v>
                </c:pt>
                <c:pt idx="3">
                  <c:v>5.5000000000000007E-2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62-8F42-9FC5-42A56B24E476}"/>
            </c:ext>
          </c:extLst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Normal + 0.5 ng DN Wnt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Sheet1!$H$16:$H$20</c:f>
                <c:numCache>
                  <c:formatCode>General</c:formatCode>
                  <c:ptCount val="5"/>
                  <c:pt idx="0">
                    <c:v>4.6636895265444088E-2</c:v>
                  </c:pt>
                  <c:pt idx="1">
                    <c:v>1.547847968417226E-2</c:v>
                  </c:pt>
                  <c:pt idx="2">
                    <c:v>4.0901303972693488E-2</c:v>
                  </c:pt>
                  <c:pt idx="3">
                    <c:v>3.4731109973624531E-2</c:v>
                  </c:pt>
                  <c:pt idx="4">
                    <c:v>4.4417526570788048E-2</c:v>
                  </c:pt>
                </c:numCache>
              </c:numRef>
            </c:plus>
            <c:minus>
              <c:numRef>
                <c:f>Sheet1!$H$16:$H$20</c:f>
                <c:numCache>
                  <c:formatCode>General</c:formatCode>
                  <c:ptCount val="5"/>
                  <c:pt idx="0">
                    <c:v>4.6636895265444088E-2</c:v>
                  </c:pt>
                  <c:pt idx="1">
                    <c:v>1.547847968417226E-2</c:v>
                  </c:pt>
                  <c:pt idx="2">
                    <c:v>4.0901303972693488E-2</c:v>
                  </c:pt>
                  <c:pt idx="3">
                    <c:v>3.4731109973624531E-2</c:v>
                  </c:pt>
                  <c:pt idx="4">
                    <c:v>4.4417526570788048E-2</c:v>
                  </c:pt>
                </c:numCache>
              </c:numRef>
            </c:minus>
            <c:spPr>
              <a:ln w="38100">
                <a:solidFill>
                  <a:srgbClr val="BF4A4B"/>
                </a:solidFill>
              </a:ln>
            </c:spPr>
          </c:errBars>
          <c:xVal>
            <c:numRef>
              <c:f>Sheet1!$B$16:$B$20</c:f>
              <c:numCache>
                <c:formatCode>0.0</c:formatCode>
                <c:ptCount val="5"/>
                <c:pt idx="0">
                  <c:v>-0.75</c:v>
                </c:pt>
                <c:pt idx="1">
                  <c:v>0.5</c:v>
                </c:pt>
                <c:pt idx="2">
                  <c:v>2.75</c:v>
                </c:pt>
                <c:pt idx="3">
                  <c:v>5.25</c:v>
                </c:pt>
                <c:pt idx="4">
                  <c:v>8</c:v>
                </c:pt>
              </c:numCache>
            </c:numRef>
          </c:xVal>
          <c:yVal>
            <c:numRef>
              <c:f>Sheet1!$G$16:$G$20</c:f>
              <c:numCache>
                <c:formatCode>0.00</c:formatCode>
                <c:ptCount val="5"/>
                <c:pt idx="0">
                  <c:v>0.54500000000000004</c:v>
                </c:pt>
                <c:pt idx="1">
                  <c:v>0.47249999999999998</c:v>
                </c:pt>
                <c:pt idx="2">
                  <c:v>0.42249999999999999</c:v>
                </c:pt>
                <c:pt idx="3">
                  <c:v>0.34749999999999998</c:v>
                </c:pt>
                <c:pt idx="4">
                  <c:v>0.34250000000000003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62-8F42-9FC5-42A56B24E476}"/>
            </c:ext>
          </c:extLst>
        </c:ser>
        <c:ser>
          <c:idx val="2"/>
          <c:order val="2"/>
          <c:tx>
            <c:strRef>
              <c:f>Sheet1!$L$3</c:f>
              <c:strCache>
                <c:ptCount val="1"/>
                <c:pt idx="0">
                  <c:v>Ventralized</c:v>
                </c:pt>
              </c:strCache>
            </c:strRef>
          </c:tx>
          <c:marker>
            <c:symbol val="triangl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Sheet1!$R$6:$R$8</c:f>
                <c:numCache>
                  <c:formatCode>General</c:formatCode>
                  <c:ptCount val="3"/>
                  <c:pt idx="0">
                    <c:v>3.5355339059327522E-2</c:v>
                  </c:pt>
                  <c:pt idx="1">
                    <c:v>4.8023431780746396E-2</c:v>
                  </c:pt>
                  <c:pt idx="2">
                    <c:v>1.3768926368215252E-2</c:v>
                  </c:pt>
                </c:numCache>
              </c:numRef>
            </c:plus>
            <c:minus>
              <c:numRef>
                <c:f>Sheet1!$R$6:$R$8</c:f>
                <c:numCache>
                  <c:formatCode>General</c:formatCode>
                  <c:ptCount val="3"/>
                  <c:pt idx="0">
                    <c:v>3.5355339059327522E-2</c:v>
                  </c:pt>
                  <c:pt idx="1">
                    <c:v>4.8023431780746396E-2</c:v>
                  </c:pt>
                  <c:pt idx="2">
                    <c:v>1.3768926368215252E-2</c:v>
                  </c:pt>
                </c:numCache>
              </c:numRef>
            </c:minus>
            <c:spPr>
              <a:ln w="38100">
                <a:solidFill>
                  <a:schemeClr val="accent3"/>
                </a:solidFill>
              </a:ln>
            </c:spPr>
          </c:errBars>
          <c:xVal>
            <c:numRef>
              <c:f>Sheet1!$L$6:$L$8</c:f>
              <c:numCache>
                <c:formatCode>0.0</c:formatCode>
                <c:ptCount val="3"/>
                <c:pt idx="0" formatCode="General">
                  <c:v>2</c:v>
                </c:pt>
                <c:pt idx="1">
                  <c:v>5.25</c:v>
                </c:pt>
                <c:pt idx="2" formatCode="General">
                  <c:v>8</c:v>
                </c:pt>
              </c:numCache>
            </c:numRef>
          </c:xVal>
          <c:yVal>
            <c:numRef>
              <c:f>Sheet1!$Q$6:$Q$8</c:f>
              <c:numCache>
                <c:formatCode>0.00</c:formatCode>
                <c:ptCount val="3"/>
                <c:pt idx="0">
                  <c:v>0.51</c:v>
                </c:pt>
                <c:pt idx="1">
                  <c:v>0.24249999999999999</c:v>
                </c:pt>
                <c:pt idx="2">
                  <c:v>6.25E-2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62-8F42-9FC5-42A56B24E476}"/>
            </c:ext>
          </c:extLst>
        </c:ser>
        <c:ser>
          <c:idx val="3"/>
          <c:order val="3"/>
          <c:tx>
            <c:strRef>
              <c:f>Sheet1!$L$13</c:f>
              <c:strCache>
                <c:ptCount val="1"/>
                <c:pt idx="0">
                  <c:v>Ventralized + 0.5ng DN Wnt</c:v>
                </c:pt>
              </c:strCache>
            </c:strRef>
          </c:tx>
          <c:marker>
            <c:symbol val="triangl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Sheet1!$R$16:$R$18</c:f>
                <c:numCache>
                  <c:formatCode>General</c:formatCode>
                  <c:ptCount val="3"/>
                  <c:pt idx="0">
                    <c:v>2.0207259421636908E-2</c:v>
                  </c:pt>
                  <c:pt idx="1">
                    <c:v>1.9737865470545103E-2</c:v>
                  </c:pt>
                  <c:pt idx="2">
                    <c:v>2.4152294576982387E-2</c:v>
                  </c:pt>
                </c:numCache>
              </c:numRef>
            </c:plus>
            <c:minus>
              <c:numRef>
                <c:f>Sheet1!$R$16:$R$18</c:f>
                <c:numCache>
                  <c:formatCode>General</c:formatCode>
                  <c:ptCount val="3"/>
                  <c:pt idx="0">
                    <c:v>2.0207259421636908E-2</c:v>
                  </c:pt>
                  <c:pt idx="1">
                    <c:v>1.9737865470545103E-2</c:v>
                  </c:pt>
                  <c:pt idx="2">
                    <c:v>2.4152294576982387E-2</c:v>
                  </c:pt>
                </c:numCache>
              </c:numRef>
            </c:minus>
            <c:spPr>
              <a:ln w="38100">
                <a:solidFill>
                  <a:schemeClr val="accent4"/>
                </a:solidFill>
              </a:ln>
            </c:spPr>
          </c:errBars>
          <c:xVal>
            <c:numRef>
              <c:f>Sheet1!$L$16:$L$18</c:f>
              <c:numCache>
                <c:formatCode>0.0</c:formatCode>
                <c:ptCount val="3"/>
                <c:pt idx="0" formatCode="General">
                  <c:v>2</c:v>
                </c:pt>
                <c:pt idx="1">
                  <c:v>5.25</c:v>
                </c:pt>
                <c:pt idx="2" formatCode="General">
                  <c:v>8</c:v>
                </c:pt>
              </c:numCache>
            </c:numRef>
          </c:xVal>
          <c:yVal>
            <c:numRef>
              <c:f>Sheet1!$Q$16:$Q$18</c:f>
              <c:numCache>
                <c:formatCode>0.00</c:formatCode>
                <c:ptCount val="3"/>
                <c:pt idx="0">
                  <c:v>0.48499999999999999</c:v>
                </c:pt>
                <c:pt idx="1">
                  <c:v>0.3125</c:v>
                </c:pt>
                <c:pt idx="2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62-8F42-9FC5-42A56B24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916200"/>
        <c:axId val="2097469032"/>
      </c:scatterChart>
      <c:valAx>
        <c:axId val="2097916200"/>
        <c:scaling>
          <c:orientation val="minMax"/>
          <c:max val="8.5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from stage 10 (hours)</a:t>
                </a:r>
              </a:p>
            </c:rich>
          </c:tx>
          <c:layout>
            <c:manualLayout>
              <c:xMode val="edge"/>
              <c:yMode val="edge"/>
              <c:x val="0.28911386228604802"/>
              <c:y val="0.864768310610789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97469032"/>
        <c:crosses val="autoZero"/>
        <c:crossBetween val="midCat"/>
        <c:majorUnit val="2"/>
      </c:valAx>
      <c:valAx>
        <c:axId val="2097469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Blastopore area (</a:t>
                </a:r>
                <a:r>
                  <a:rPr lang="en-US" sz="3200" b="1" i="0" u="none" strike="noStrike" baseline="0">
                    <a:effectLst/>
                  </a:rPr>
                  <a:t>A</a:t>
                </a:r>
                <a:r>
                  <a:rPr lang="en-US" sz="3200" b="1" i="0" u="none" strike="noStrike" baseline="-25000">
                    <a:effectLst/>
                  </a:rPr>
                  <a:t>BP</a:t>
                </a:r>
                <a:r>
                  <a:rPr lang="en-US" sz="3200" b="1" i="0" u="none" strike="noStrike" baseline="0">
                    <a:effectLst/>
                  </a:rPr>
                  <a:t>/A</a:t>
                </a:r>
                <a:r>
                  <a:rPr lang="en-US" sz="3200" b="1" i="0" u="none" strike="noStrike" baseline="-25000">
                    <a:effectLst/>
                  </a:rPr>
                  <a:t>WE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1369963930693398E-2"/>
              <c:y val="0.1484480447138349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97916200"/>
        <c:crossesAt val="-2"/>
        <c:crossBetween val="midCat"/>
      </c:valAx>
    </c:plotArea>
    <c:legend>
      <c:legendPos val="r"/>
      <c:layout>
        <c:manualLayout>
          <c:xMode val="edge"/>
          <c:yMode val="edge"/>
          <c:x val="0.405438428641134"/>
          <c:y val="0.14363480140429999"/>
          <c:w val="0.46211928703322802"/>
          <c:h val="0.179056057890462"/>
        </c:manualLayout>
      </c:layout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3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321392</xdr:colOff>
      <xdr:row>24</xdr:row>
      <xdr:rowOff>168337</xdr:rowOff>
    </xdr:from>
    <xdr:to>
      <xdr:col>14</xdr:col>
      <xdr:colOff>583926</xdr:colOff>
      <xdr:row>63</xdr:row>
      <xdr:rowOff>187387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3"/>
  <sheetViews>
    <sheetView tabSelected="1" workbookViewId="0">
      <selection activeCell="A2" sqref="A2"/>
    </sheetView>
  </sheetViews>
  <sheetFormatPr baseColWidth="10" defaultRowHeight="16" x14ac:dyDescent="0.2"/>
  <cols>
    <col min="7" max="7" width="14.33203125" customWidth="1"/>
    <col min="17" max="17" width="16.5" customWidth="1"/>
  </cols>
  <sheetData>
    <row r="2" spans="1:18" x14ac:dyDescent="0.2">
      <c r="A2" t="s">
        <v>17</v>
      </c>
    </row>
    <row r="3" spans="1:18" x14ac:dyDescent="0.2">
      <c r="B3" t="s">
        <v>5</v>
      </c>
      <c r="L3" t="s">
        <v>6</v>
      </c>
    </row>
    <row r="4" spans="1:18" x14ac:dyDescent="0.2">
      <c r="C4" t="s">
        <v>11</v>
      </c>
      <c r="L4" t="s">
        <v>12</v>
      </c>
      <c r="M4" t="s">
        <v>11</v>
      </c>
    </row>
    <row r="5" spans="1:18" x14ac:dyDescent="0.2">
      <c r="B5" t="s">
        <v>12</v>
      </c>
      <c r="C5" t="s">
        <v>1</v>
      </c>
      <c r="D5" t="s">
        <v>2</v>
      </c>
      <c r="E5" t="s">
        <v>3</v>
      </c>
      <c r="F5" t="s">
        <v>4</v>
      </c>
      <c r="G5" s="3" t="s">
        <v>7</v>
      </c>
      <c r="H5" t="s">
        <v>10</v>
      </c>
      <c r="L5" t="s">
        <v>0</v>
      </c>
      <c r="M5" t="s">
        <v>1</v>
      </c>
      <c r="N5" t="s">
        <v>2</v>
      </c>
      <c r="O5" t="s">
        <v>3</v>
      </c>
      <c r="P5" t="s">
        <v>4</v>
      </c>
      <c r="Q5" t="s">
        <v>7</v>
      </c>
      <c r="R5" t="s">
        <v>10</v>
      </c>
    </row>
    <row r="6" spans="1:18" x14ac:dyDescent="0.2">
      <c r="B6" s="2">
        <v>-0.75</v>
      </c>
      <c r="C6">
        <v>0.51</v>
      </c>
      <c r="D6">
        <v>0.54</v>
      </c>
      <c r="E6">
        <v>0.49</v>
      </c>
      <c r="F6">
        <v>0.49</v>
      </c>
      <c r="G6" s="3">
        <f>AVERAGE(C6:F6)</f>
        <v>0.50750000000000006</v>
      </c>
      <c r="H6" s="1">
        <f>STDEV(C6:F6)/SQRT(COUNT(C6:F6))</f>
        <v>1.181453906563153E-2</v>
      </c>
      <c r="L6">
        <v>2</v>
      </c>
      <c r="M6">
        <v>0.56000000000000005</v>
      </c>
      <c r="N6">
        <v>0.56000000000000005</v>
      </c>
      <c r="O6">
        <v>0.51</v>
      </c>
      <c r="P6">
        <v>0.41</v>
      </c>
      <c r="Q6" s="3">
        <f>AVERAGE(M6:P6)</f>
        <v>0.51</v>
      </c>
      <c r="R6" s="1">
        <f>STDEV(M6:P6)/SQRT(COUNT(M6:P6))</f>
        <v>3.5355339059327522E-2</v>
      </c>
    </row>
    <row r="7" spans="1:18" x14ac:dyDescent="0.2">
      <c r="B7" s="2">
        <v>0.5</v>
      </c>
      <c r="C7">
        <v>0.53</v>
      </c>
      <c r="D7">
        <v>0.52</v>
      </c>
      <c r="E7">
        <v>0.48</v>
      </c>
      <c r="F7">
        <v>0.43</v>
      </c>
      <c r="G7" s="3">
        <f>AVERAGE(C7:F7)</f>
        <v>0.49</v>
      </c>
      <c r="H7" s="1">
        <f>STDEV(C7:F7)/SQRT(COUNT(C7:F7))</f>
        <v>2.2730302828309769E-2</v>
      </c>
      <c r="L7" s="2">
        <v>5.25</v>
      </c>
      <c r="M7">
        <v>0.1</v>
      </c>
      <c r="N7">
        <v>0.3</v>
      </c>
      <c r="O7">
        <v>0.3</v>
      </c>
      <c r="P7">
        <v>0.27</v>
      </c>
      <c r="Q7" s="3">
        <f>AVERAGE(M7:P7)</f>
        <v>0.24249999999999999</v>
      </c>
      <c r="R7" s="1">
        <f>STDEV(M7:P7)/SQRT(COUNT(M7:P7))</f>
        <v>4.8023431780746396E-2</v>
      </c>
    </row>
    <row r="8" spans="1:18" x14ac:dyDescent="0.2">
      <c r="B8" s="2">
        <v>2.75</v>
      </c>
      <c r="C8">
        <v>0.3</v>
      </c>
      <c r="D8">
        <v>0.33</v>
      </c>
      <c r="E8">
        <v>0.24</v>
      </c>
      <c r="F8">
        <v>0.26</v>
      </c>
      <c r="G8" s="3">
        <f>AVERAGE(C8:F8)</f>
        <v>0.28249999999999997</v>
      </c>
      <c r="H8" s="1">
        <f>STDEV(C8:F8)/SQRT(COUNT(C8:F8))</f>
        <v>2.0155644370746528E-2</v>
      </c>
      <c r="L8">
        <v>8</v>
      </c>
      <c r="M8">
        <v>0.03</v>
      </c>
      <c r="N8">
        <v>0.05</v>
      </c>
      <c r="O8">
        <v>0.08</v>
      </c>
      <c r="P8">
        <v>0.09</v>
      </c>
      <c r="Q8" s="3">
        <f>AVERAGE(M8:P8)</f>
        <v>6.25E-2</v>
      </c>
      <c r="R8" s="1">
        <f>STDEV(M8:P8)/SQRT(COUNT(M8:P8))</f>
        <v>1.3768926368215252E-2</v>
      </c>
    </row>
    <row r="9" spans="1:18" x14ac:dyDescent="0.2">
      <c r="B9" s="2">
        <v>5.25</v>
      </c>
      <c r="C9">
        <v>0.08</v>
      </c>
      <c r="D9">
        <v>7.0000000000000007E-2</v>
      </c>
      <c r="E9">
        <v>0.04</v>
      </c>
      <c r="F9">
        <v>0.03</v>
      </c>
      <c r="G9" s="3">
        <f>AVERAGE(C9:F9)</f>
        <v>5.5000000000000007E-2</v>
      </c>
      <c r="H9" s="1">
        <f>STDEV(C9:F9)/SQRT(COUNT(C9:F9))</f>
        <v>1.1902380714238077E-2</v>
      </c>
      <c r="Q9" s="3"/>
      <c r="R9" s="1"/>
    </row>
    <row r="10" spans="1:18" x14ac:dyDescent="0.2">
      <c r="B10" s="2"/>
      <c r="G10" s="3"/>
      <c r="H10" s="1"/>
      <c r="Q10" s="3"/>
      <c r="R10" s="1"/>
    </row>
    <row r="11" spans="1:18" x14ac:dyDescent="0.2">
      <c r="G11" s="3"/>
      <c r="H11" s="1"/>
      <c r="Q11" s="3"/>
      <c r="R11" s="1"/>
    </row>
    <row r="12" spans="1:18" x14ac:dyDescent="0.2">
      <c r="G12" s="3"/>
      <c r="H12" s="1"/>
      <c r="Q12" s="3"/>
      <c r="R12" s="1"/>
    </row>
    <row r="13" spans="1:18" x14ac:dyDescent="0.2">
      <c r="B13" t="s">
        <v>8</v>
      </c>
      <c r="G13" s="3"/>
      <c r="H13" s="1"/>
      <c r="L13" t="s">
        <v>9</v>
      </c>
      <c r="Q13" s="3"/>
      <c r="R13" s="1"/>
    </row>
    <row r="14" spans="1:18" x14ac:dyDescent="0.2">
      <c r="C14" t="s">
        <v>11</v>
      </c>
      <c r="G14" s="3"/>
      <c r="H14" s="1"/>
      <c r="L14" t="s">
        <v>12</v>
      </c>
      <c r="M14" t="s">
        <v>11</v>
      </c>
      <c r="R14" s="1"/>
    </row>
    <row r="15" spans="1:18" x14ac:dyDescent="0.2">
      <c r="B15" t="s">
        <v>12</v>
      </c>
      <c r="C15" t="s">
        <v>1</v>
      </c>
      <c r="D15" t="s">
        <v>2</v>
      </c>
      <c r="E15" t="s">
        <v>3</v>
      </c>
      <c r="F15" t="s">
        <v>4</v>
      </c>
      <c r="G15" s="3" t="s">
        <v>7</v>
      </c>
      <c r="H15" s="1" t="s">
        <v>10</v>
      </c>
      <c r="L15" t="s">
        <v>0</v>
      </c>
      <c r="M15" t="s">
        <v>1</v>
      </c>
      <c r="N15" t="s">
        <v>2</v>
      </c>
      <c r="O15" t="s">
        <v>3</v>
      </c>
      <c r="P15" t="s">
        <v>4</v>
      </c>
      <c r="Q15" s="3" t="s">
        <v>7</v>
      </c>
      <c r="R15" s="1" t="s">
        <v>10</v>
      </c>
    </row>
    <row r="16" spans="1:18" x14ac:dyDescent="0.2">
      <c r="B16" s="2">
        <v>-0.75</v>
      </c>
      <c r="C16">
        <v>0.41</v>
      </c>
      <c r="D16">
        <v>0.59</v>
      </c>
      <c r="E16">
        <v>0.62</v>
      </c>
      <c r="F16">
        <v>0.56000000000000005</v>
      </c>
      <c r="G16" s="3">
        <f>AVERAGE(C16:F16)</f>
        <v>0.54500000000000004</v>
      </c>
      <c r="H16" s="1">
        <f>STDEV(C16:F16)/SQRT(COUNT(C16:F16))</f>
        <v>4.6636895265444088E-2</v>
      </c>
      <c r="L16">
        <v>2</v>
      </c>
      <c r="M16">
        <v>0.51</v>
      </c>
      <c r="N16">
        <v>0.52</v>
      </c>
      <c r="O16">
        <v>0.48</v>
      </c>
      <c r="P16">
        <v>0.43</v>
      </c>
      <c r="Q16" s="3">
        <f>AVERAGE(M16:P16)</f>
        <v>0.48499999999999999</v>
      </c>
      <c r="R16" s="1">
        <f>STDEV(M16:P16)/SQRT(COUNT(M16:P16))</f>
        <v>2.0207259421636908E-2</v>
      </c>
    </row>
    <row r="17" spans="2:18" x14ac:dyDescent="0.2">
      <c r="B17" s="2">
        <v>0.5</v>
      </c>
      <c r="C17">
        <v>0.43</v>
      </c>
      <c r="D17">
        <v>0.47</v>
      </c>
      <c r="E17">
        <v>0.49</v>
      </c>
      <c r="F17">
        <v>0.5</v>
      </c>
      <c r="G17" s="3">
        <f>AVERAGE(C17:F17)</f>
        <v>0.47249999999999998</v>
      </c>
      <c r="H17" s="1">
        <f>STDEV(C17:F17)/SQRT(COUNT(C17:F17))</f>
        <v>1.547847968417226E-2</v>
      </c>
      <c r="L17" s="2">
        <v>5.25</v>
      </c>
      <c r="M17">
        <v>0.28000000000000003</v>
      </c>
      <c r="N17">
        <v>0.36</v>
      </c>
      <c r="O17">
        <v>0.33</v>
      </c>
      <c r="P17">
        <v>0.28000000000000003</v>
      </c>
      <c r="Q17" s="3">
        <f>AVERAGE(M17:P17)</f>
        <v>0.3125</v>
      </c>
      <c r="R17" s="1">
        <f>STDEV(M17:P17)/SQRT(COUNT(M17:P17))</f>
        <v>1.9737865470545103E-2</v>
      </c>
    </row>
    <row r="18" spans="2:18" x14ac:dyDescent="0.2">
      <c r="B18" s="2">
        <v>2.75</v>
      </c>
      <c r="C18">
        <v>0.32</v>
      </c>
      <c r="D18">
        <v>0.43</v>
      </c>
      <c r="E18">
        <v>0.42</v>
      </c>
      <c r="F18">
        <v>0.52</v>
      </c>
      <c r="G18" s="3">
        <f>AVERAGE(C18:F18)</f>
        <v>0.42249999999999999</v>
      </c>
      <c r="H18" s="1">
        <f>STDEV(C18:F18)/SQRT(COUNT(C18:F18))</f>
        <v>4.0901303972693488E-2</v>
      </c>
      <c r="L18">
        <v>8</v>
      </c>
      <c r="M18">
        <v>0.2</v>
      </c>
      <c r="N18">
        <v>0.12</v>
      </c>
      <c r="O18">
        <v>0.09</v>
      </c>
      <c r="P18">
        <v>0.11</v>
      </c>
      <c r="Q18" s="3">
        <f>AVERAGE(M18:P18)</f>
        <v>0.13</v>
      </c>
      <c r="R18" s="1">
        <f>STDEV(M18:P18)/SQRT(COUNT(M18:P18))</f>
        <v>2.4152294576982387E-2</v>
      </c>
    </row>
    <row r="19" spans="2:18" x14ac:dyDescent="0.2">
      <c r="B19" s="2">
        <v>5.25</v>
      </c>
      <c r="C19">
        <v>0.25</v>
      </c>
      <c r="D19">
        <v>0.38</v>
      </c>
      <c r="E19">
        <v>0.35</v>
      </c>
      <c r="F19">
        <v>0.41</v>
      </c>
      <c r="G19" s="3">
        <f>AVERAGE(C19:F19)</f>
        <v>0.34749999999999998</v>
      </c>
      <c r="H19" s="1">
        <f>STDEV(C19:F19)/SQRT(COUNT(C19:F19))</f>
        <v>3.4731109973624531E-2</v>
      </c>
    </row>
    <row r="20" spans="2:18" x14ac:dyDescent="0.2">
      <c r="B20" s="2">
        <v>8</v>
      </c>
      <c r="C20">
        <v>0.28000000000000003</v>
      </c>
      <c r="D20">
        <v>0.26</v>
      </c>
      <c r="E20">
        <v>0.38</v>
      </c>
      <c r="F20">
        <v>0.45</v>
      </c>
      <c r="G20" s="3">
        <f>AVERAGE(C20:F20)</f>
        <v>0.34250000000000003</v>
      </c>
      <c r="H20" s="1">
        <f>STDEV(C20:F20)/SQRT(COUNT(C20:F20))</f>
        <v>4.4417526570788048E-2</v>
      </c>
      <c r="N20" t="s">
        <v>13</v>
      </c>
    </row>
    <row r="21" spans="2:18" x14ac:dyDescent="0.2">
      <c r="N21">
        <f>TTEST(M7:P7,M17:P17,2,2)</f>
        <v>0.22626427738860722</v>
      </c>
      <c r="O21" t="s">
        <v>15</v>
      </c>
    </row>
    <row r="22" spans="2:18" x14ac:dyDescent="0.2">
      <c r="D22" t="s">
        <v>13</v>
      </c>
      <c r="N22">
        <f>TTEST(M8:P8,M18:P18,2,2)</f>
        <v>5.1306160098827248E-2</v>
      </c>
      <c r="O22" t="s">
        <v>14</v>
      </c>
    </row>
    <row r="23" spans="2:18" x14ac:dyDescent="0.2">
      <c r="D23">
        <f>TTEST(C9:F9,C19:F19,2,2)</f>
        <v>2.0818504853315766E-4</v>
      </c>
      <c r="E23" t="s">
        <v>16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Shook</dc:creator>
  <cp:lastModifiedBy>David Shook</cp:lastModifiedBy>
  <dcterms:created xsi:type="dcterms:W3CDTF">2017-12-14T21:03:05Z</dcterms:created>
  <dcterms:modified xsi:type="dcterms:W3CDTF">2022-02-21T17:11:17Z</dcterms:modified>
</cp:coreProperties>
</file>