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ren/karen/manuscripts/Hildreth entry-exit termination paper/eLife submission/Hildreth et al. initial submission 4-9-20/Hildreth et al. source data/"/>
    </mc:Choice>
  </mc:AlternateContent>
  <xr:revisionPtr revIDLastSave="0" documentId="13_ncr:1_{B4A19D2B-B52F-244B-A16B-03CCB7BC89E3}" xr6:coauthVersionLast="45" xr6:coauthVersionMax="45" xr10:uidLastSave="{00000000-0000-0000-0000-000000000000}"/>
  <bookViews>
    <workbookView xWindow="900" yWindow="460" windowWidth="27640" windowHeight="16540" xr2:uid="{ED997303-F288-2243-B969-C527A5627830}"/>
  </bookViews>
  <sheets>
    <sheet name="Norm. H2A ChIP SB Source Data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0" i="2" l="1"/>
  <c r="L11" i="2"/>
  <c r="K11" i="2"/>
  <c r="K10" i="2"/>
  <c r="L8" i="2" a="1"/>
  <c r="L8" i="2" s="1"/>
  <c r="L7" i="2" a="1"/>
  <c r="L7" i="2" s="1"/>
  <c r="K8" i="2" a="1"/>
  <c r="K8" i="2" s="1"/>
  <c r="K7" i="2" a="1"/>
  <c r="K7" i="2" s="1"/>
  <c r="L5" i="2"/>
  <c r="K5" i="2"/>
  <c r="G33" i="2"/>
  <c r="H33" i="2"/>
  <c r="F33" i="2"/>
  <c r="C33" i="2"/>
  <c r="D33" i="2"/>
  <c r="B33" i="2"/>
  <c r="L4" i="2"/>
  <c r="K4" i="2"/>
  <c r="G25" i="2"/>
  <c r="H25" i="2"/>
  <c r="F25" i="2"/>
  <c r="C25" i="2"/>
  <c r="D25" i="2"/>
  <c r="B25" i="2"/>
  <c r="L3" i="2"/>
  <c r="K3" i="2"/>
  <c r="G17" i="2"/>
  <c r="H17" i="2"/>
  <c r="F17" i="2"/>
  <c r="C17" i="2"/>
  <c r="D17" i="2"/>
  <c r="B17" i="2"/>
  <c r="G9" i="2"/>
  <c r="H9" i="2"/>
  <c r="F9" i="2"/>
  <c r="C9" i="2"/>
  <c r="D9" i="2"/>
  <c r="B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<sst xmlns="http://schemas.openxmlformats.org/spreadsheetml/2006/main" count="52" uniqueCount="25">
  <si>
    <t>WT</t>
  </si>
  <si>
    <t>SB WT 1</t>
  </si>
  <si>
    <t>SB WT 2</t>
  </si>
  <si>
    <t>SB WT 3</t>
  </si>
  <si>
    <t>No SB WT 1</t>
  </si>
  <si>
    <t>No SB WT 2</t>
  </si>
  <si>
    <t>No SB WT 3</t>
  </si>
  <si>
    <t>IP</t>
  </si>
  <si>
    <t>IN</t>
  </si>
  <si>
    <t>Efficiency</t>
  </si>
  <si>
    <t>SB R52A 1</t>
  </si>
  <si>
    <t>SB R52A 2</t>
  </si>
  <si>
    <t>SB R52A 3</t>
  </si>
  <si>
    <t>No SB R52A 1</t>
  </si>
  <si>
    <t>No SB R52A 2</t>
  </si>
  <si>
    <t>No SB R52A 3</t>
  </si>
  <si>
    <t>Relative Occupancy</t>
  </si>
  <si>
    <t>H3 R52A</t>
  </si>
  <si>
    <t>H2A</t>
  </si>
  <si>
    <r>
      <t xml:space="preserve">GAL1 </t>
    </r>
    <r>
      <rPr>
        <b/>
        <sz val="12"/>
        <color theme="1"/>
        <rFont val="Arial"/>
        <family val="2"/>
      </rPr>
      <t>Nucleosome-Bound</t>
    </r>
  </si>
  <si>
    <t>Occupancy</t>
  </si>
  <si>
    <t>Average</t>
  </si>
  <si>
    <t>Standard Dev</t>
  </si>
  <si>
    <t>Standard Err</t>
  </si>
  <si>
    <t>Figure 7C  Source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</si>
</sst>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2" fontId="1" fillId="0" borderId="0" xfId="0" applyNumberFormat="1" applyFont="1"/>
    <xf numFmtId="11" fontId="1" fillId="0" borderId="0" xfId="0" applyNumberFormat="1" applyFont="1"/>
    <xf numFmtId="2" fontId="1" fillId="0" borderId="0" xfId="0" applyNumberFormat="1" applyFont="1" applyAlignment="1">
      <alignment horizontal="center"/>
    </xf>
    <xf numFmtId="11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496DA-9950-A940-B2A1-429AFF37130C}">
  <dimension ref="A1:W77"/>
  <sheetViews>
    <sheetView tabSelected="1" zoomScale="98" workbookViewId="0"/>
  </sheetViews>
  <sheetFormatPr baseColWidth="10" defaultRowHeight="16" x14ac:dyDescent="0.2"/>
  <cols>
    <col min="1" max="1" width="27.6640625" style="2" customWidth="1"/>
    <col min="2" max="4" width="13.1640625" style="1" customWidth="1"/>
    <col min="5" max="5" width="9.1640625" style="1" customWidth="1"/>
    <col min="6" max="8" width="15.33203125" style="1" customWidth="1"/>
    <col min="9" max="9" width="14.1640625" style="1" customWidth="1"/>
    <col min="10" max="10" width="16" style="2" customWidth="1"/>
    <col min="11" max="12" width="10.83203125" style="2"/>
    <col min="13" max="13" width="13.83203125" style="1" customWidth="1"/>
    <col min="14" max="14" width="10.83203125" style="1"/>
    <col min="15" max="15" width="17.6640625" style="1" customWidth="1"/>
    <col min="16" max="16" width="14.6640625" style="1" customWidth="1"/>
    <col min="17" max="19" width="15.1640625" style="1" customWidth="1"/>
    <col min="20" max="20" width="19" style="1" customWidth="1"/>
    <col min="21" max="21" width="18" style="1" customWidth="1"/>
    <col min="22" max="22" width="16.33203125" style="1" customWidth="1"/>
    <col min="23" max="16384" width="10.83203125" style="1"/>
  </cols>
  <sheetData>
    <row r="1" spans="1:23" x14ac:dyDescent="0.2">
      <c r="A1" s="14" t="s">
        <v>24</v>
      </c>
    </row>
    <row r="3" spans="1:23" s="2" customFormat="1" x14ac:dyDescent="0.2">
      <c r="A3" s="11" t="s">
        <v>18</v>
      </c>
      <c r="B3" s="11" t="s">
        <v>1</v>
      </c>
      <c r="C3" s="11" t="s">
        <v>2</v>
      </c>
      <c r="D3" s="11" t="s">
        <v>3</v>
      </c>
      <c r="F3" s="11" t="s">
        <v>4</v>
      </c>
      <c r="G3" s="11" t="s">
        <v>5</v>
      </c>
      <c r="H3" s="11" t="s">
        <v>6</v>
      </c>
      <c r="J3" s="11" t="s">
        <v>21</v>
      </c>
      <c r="K3" s="5" t="str">
        <f>"+SB"</f>
        <v>+SB</v>
      </c>
      <c r="L3" s="5" t="str">
        <f>"-SB"</f>
        <v>-SB</v>
      </c>
      <c r="M3" s="5"/>
      <c r="O3" s="5"/>
      <c r="P3" s="5"/>
      <c r="Q3" s="5"/>
      <c r="R3" s="5"/>
      <c r="S3" s="5"/>
    </row>
    <row r="4" spans="1:23" s="2" customFormat="1" x14ac:dyDescent="0.2">
      <c r="A4" s="2" t="s">
        <v>7</v>
      </c>
      <c r="B4" s="2">
        <v>23.186</v>
      </c>
      <c r="C4" s="2">
        <v>23.286000000000001</v>
      </c>
      <c r="D4" s="2">
        <v>23.292999999999999</v>
      </c>
      <c r="F4" s="2">
        <v>23.08</v>
      </c>
      <c r="G4" s="2">
        <v>22.856000000000002</v>
      </c>
      <c r="H4" s="2">
        <v>23.369</v>
      </c>
      <c r="J4" s="2" t="s">
        <v>0</v>
      </c>
      <c r="K4" s="10">
        <f>AVERAGE(B9:D9)/AVERAGE(B25:D25)</f>
        <v>0.23812130124089198</v>
      </c>
      <c r="L4" s="10">
        <f>AVERAGE(F9:H9)/AVERAGE(F25:H25)</f>
        <v>0.1484902139482196</v>
      </c>
      <c r="M4" s="5"/>
      <c r="O4" s="5"/>
      <c r="P4" s="5"/>
      <c r="Q4" s="5"/>
      <c r="R4" s="5"/>
      <c r="S4" s="5"/>
    </row>
    <row r="5" spans="1:23" x14ac:dyDescent="0.2">
      <c r="A5" s="2" t="s">
        <v>8</v>
      </c>
      <c r="B5" s="8">
        <v>21.36</v>
      </c>
      <c r="C5" s="8">
        <v>21.739000000000001</v>
      </c>
      <c r="D5" s="8">
        <v>21.724</v>
      </c>
      <c r="E5" s="8"/>
      <c r="F5" s="8">
        <v>21.407</v>
      </c>
      <c r="G5" s="8">
        <v>21.262</v>
      </c>
      <c r="H5" s="8">
        <v>21.535</v>
      </c>
      <c r="I5" s="6"/>
      <c r="J5" s="8" t="s">
        <v>17</v>
      </c>
      <c r="K5" s="8">
        <f>AVERAGE(B17:D17)/AVERAGE(B33:D33)</f>
        <v>0.27400072604289721</v>
      </c>
      <c r="L5" s="8">
        <f>AVERAGE(F17:H17)/AVERAGE(F33:H33)</f>
        <v>0.13440603451716124</v>
      </c>
      <c r="M5" s="6"/>
      <c r="N5" s="6"/>
      <c r="O5" s="6"/>
      <c r="P5" s="6"/>
      <c r="Q5" s="6"/>
      <c r="R5" s="6"/>
      <c r="T5" s="6"/>
      <c r="U5" s="6"/>
      <c r="V5" s="6"/>
      <c r="W5" s="6"/>
    </row>
    <row r="6" spans="1:23" x14ac:dyDescent="0.2">
      <c r="B6" s="8"/>
      <c r="C6" s="8"/>
      <c r="D6" s="8"/>
      <c r="E6" s="8"/>
      <c r="F6" s="8"/>
      <c r="G6" s="8"/>
      <c r="H6" s="8"/>
      <c r="I6" s="6"/>
      <c r="J6" s="12" t="s">
        <v>22</v>
      </c>
      <c r="K6" s="8"/>
      <c r="L6" s="8"/>
      <c r="M6" s="6"/>
      <c r="N6" s="6"/>
      <c r="O6" s="6"/>
      <c r="P6" s="6"/>
      <c r="Q6" s="6"/>
      <c r="R6" s="6"/>
      <c r="T6" s="6"/>
      <c r="U6" s="6"/>
      <c r="V6" s="6"/>
      <c r="W6" s="7"/>
    </row>
    <row r="7" spans="1:23" x14ac:dyDescent="0.2">
      <c r="A7" s="2" t="s">
        <v>9</v>
      </c>
      <c r="B7" s="8">
        <v>1.94</v>
      </c>
      <c r="C7" s="8">
        <v>1.94</v>
      </c>
      <c r="D7" s="8">
        <v>1.94</v>
      </c>
      <c r="E7" s="8"/>
      <c r="F7" s="8">
        <v>1.94</v>
      </c>
      <c r="G7" s="8">
        <v>1.94</v>
      </c>
      <c r="H7" s="8">
        <v>1.94</v>
      </c>
      <c r="I7" s="6"/>
      <c r="J7" s="2" t="s">
        <v>0</v>
      </c>
      <c r="K7" s="8" cm="1">
        <f t="array" ref="K7">STDEV(B9:D9/B25:D25)</f>
        <v>3.5040482512725173E-2</v>
      </c>
      <c r="L7" s="8" cm="1">
        <f t="array" ref="L7">STDEV(F9:H9/F25:H25)</f>
        <v>1.9389071222572593E-2</v>
      </c>
      <c r="M7" s="6"/>
      <c r="N7" s="6"/>
      <c r="O7" s="6"/>
      <c r="P7" s="6"/>
      <c r="Q7" s="6"/>
      <c r="R7" s="6"/>
      <c r="T7" s="6"/>
      <c r="U7" s="6"/>
      <c r="V7" s="6"/>
      <c r="W7" s="7"/>
    </row>
    <row r="8" spans="1:23" x14ac:dyDescent="0.2">
      <c r="B8" s="6"/>
      <c r="C8" s="6"/>
      <c r="D8" s="6"/>
      <c r="E8" s="6"/>
      <c r="F8" s="6"/>
      <c r="G8" s="6"/>
      <c r="H8" s="6"/>
      <c r="I8" s="6"/>
      <c r="J8" s="8" t="s">
        <v>17</v>
      </c>
      <c r="K8" s="8" cm="1">
        <f t="array" ref="K8">STDEV(B17:D17/B33:D33)</f>
        <v>1.2339505846975601E-2</v>
      </c>
      <c r="L8" s="8" cm="1">
        <f t="array" ref="L8">STDEV(F17:H17/F33:H33)</f>
        <v>2.2427081121830415E-2</v>
      </c>
      <c r="M8" s="6"/>
      <c r="N8" s="6"/>
      <c r="O8" s="6"/>
      <c r="P8" s="6"/>
      <c r="Q8" s="6"/>
      <c r="R8" s="6"/>
      <c r="T8" s="6"/>
      <c r="U8" s="6"/>
      <c r="V8" s="6"/>
      <c r="W8" s="7"/>
    </row>
    <row r="9" spans="1:23" x14ac:dyDescent="0.2">
      <c r="A9" s="2" t="s">
        <v>20</v>
      </c>
      <c r="B9" s="6">
        <f>B7^(B5-B4)</f>
        <v>0.29817693148909258</v>
      </c>
      <c r="C9" s="6">
        <f t="shared" ref="C9:D9" si="0">C7^(C5-C4)</f>
        <v>0.35873249972683457</v>
      </c>
      <c r="D9" s="6">
        <f t="shared" si="0"/>
        <v>0.35354042994709789</v>
      </c>
      <c r="E9" s="6"/>
      <c r="F9" s="6">
        <f>F7^(F5-F4)</f>
        <v>0.32999526307102267</v>
      </c>
      <c r="G9" s="6">
        <f t="shared" ref="G9:H9" si="1">G7^(G5-G4)</f>
        <v>0.34773150683260834</v>
      </c>
      <c r="H9" s="6">
        <f t="shared" si="1"/>
        <v>0.29660032823503979</v>
      </c>
      <c r="I9" s="6"/>
      <c r="J9" s="11" t="s">
        <v>23</v>
      </c>
      <c r="K9" s="8"/>
      <c r="L9" s="8"/>
      <c r="M9" s="6"/>
      <c r="N9" s="6"/>
      <c r="O9" s="6"/>
      <c r="P9" s="6"/>
      <c r="Q9" s="6"/>
      <c r="R9" s="6"/>
      <c r="T9" s="6"/>
      <c r="U9" s="6"/>
      <c r="V9" s="6"/>
      <c r="W9" s="7"/>
    </row>
    <row r="10" spans="1:23" x14ac:dyDescent="0.2">
      <c r="B10" s="6"/>
      <c r="C10" s="6"/>
      <c r="D10" s="6"/>
      <c r="E10" s="6"/>
      <c r="F10" s="6"/>
      <c r="G10" s="6"/>
      <c r="H10" s="6"/>
      <c r="I10" s="6"/>
      <c r="J10" s="2" t="s">
        <v>0</v>
      </c>
      <c r="K10" s="8">
        <f>K7/SQRT(3)</f>
        <v>2.0230632011256255E-2</v>
      </c>
      <c r="L10" s="8">
        <f>L7/SQRT(3)</f>
        <v>1.1194285489689114E-2</v>
      </c>
      <c r="M10" s="6"/>
      <c r="N10" s="6"/>
      <c r="O10" s="6"/>
      <c r="P10" s="6"/>
      <c r="Q10" s="6"/>
      <c r="R10" s="6"/>
      <c r="T10" s="6"/>
      <c r="U10" s="6"/>
      <c r="V10" s="6"/>
      <c r="W10" s="7"/>
    </row>
    <row r="11" spans="1:23" s="2" customFormat="1" x14ac:dyDescent="0.2">
      <c r="B11" s="12" t="s">
        <v>10</v>
      </c>
      <c r="C11" s="12" t="s">
        <v>11</v>
      </c>
      <c r="D11" s="12" t="s">
        <v>12</v>
      </c>
      <c r="F11" s="12" t="s">
        <v>13</v>
      </c>
      <c r="G11" s="12" t="s">
        <v>14</v>
      </c>
      <c r="H11" s="12" t="s">
        <v>15</v>
      </c>
      <c r="I11" s="8"/>
      <c r="J11" s="8" t="s">
        <v>17</v>
      </c>
      <c r="K11" s="8">
        <f>K8/SQRT(3)</f>
        <v>7.1242170224183245E-3</v>
      </c>
      <c r="L11" s="8">
        <f>L8/SQRT(3)</f>
        <v>1.2948281322826365E-2</v>
      </c>
      <c r="M11" s="8"/>
      <c r="N11" s="8"/>
      <c r="O11" s="8"/>
      <c r="P11" s="8"/>
      <c r="Q11" s="8"/>
      <c r="R11" s="8"/>
      <c r="T11" s="8"/>
      <c r="U11" s="8"/>
      <c r="V11" s="8"/>
      <c r="W11" s="9"/>
    </row>
    <row r="12" spans="1:23" x14ac:dyDescent="0.2">
      <c r="A12" s="2" t="s">
        <v>7</v>
      </c>
      <c r="B12" s="6">
        <v>22.117000000000001</v>
      </c>
      <c r="C12" s="6">
        <v>22.759</v>
      </c>
      <c r="D12" s="6">
        <v>22.452999999999999</v>
      </c>
      <c r="F12" s="6">
        <v>23.202999999999999</v>
      </c>
      <c r="G12" s="6">
        <v>22.733000000000001</v>
      </c>
      <c r="H12" s="6">
        <v>23.207000000000001</v>
      </c>
      <c r="I12" s="6"/>
      <c r="J12" s="8"/>
      <c r="K12" s="8"/>
      <c r="L12" s="8"/>
      <c r="M12" s="6"/>
      <c r="N12" s="6"/>
      <c r="O12" s="6"/>
      <c r="P12" s="6"/>
      <c r="Q12" s="6"/>
      <c r="R12" s="6"/>
      <c r="T12" s="6"/>
      <c r="U12" s="6"/>
      <c r="V12" s="6"/>
      <c r="W12" s="7"/>
    </row>
    <row r="13" spans="1:23" x14ac:dyDescent="0.2">
      <c r="A13" s="2" t="s">
        <v>8</v>
      </c>
      <c r="B13" s="6">
        <v>22.338000000000001</v>
      </c>
      <c r="C13" s="6">
        <v>22.236999999999998</v>
      </c>
      <c r="D13" s="6">
        <v>22.143000000000001</v>
      </c>
      <c r="F13" s="6">
        <v>21.175000000000001</v>
      </c>
      <c r="G13" s="6">
        <v>21.957999999999998</v>
      </c>
      <c r="H13" s="6">
        <v>21.257000000000001</v>
      </c>
      <c r="I13" s="6"/>
      <c r="J13" s="8"/>
      <c r="K13" s="8"/>
      <c r="L13" s="8"/>
      <c r="M13" s="6"/>
      <c r="N13" s="6"/>
      <c r="O13" s="6"/>
      <c r="P13" s="6"/>
      <c r="Q13" s="6"/>
      <c r="R13" s="6"/>
      <c r="T13" s="6"/>
      <c r="U13" s="6"/>
      <c r="V13" s="6"/>
      <c r="W13" s="7"/>
    </row>
    <row r="14" spans="1:23" x14ac:dyDescent="0.2">
      <c r="B14" s="6"/>
      <c r="C14" s="6"/>
      <c r="D14" s="6"/>
      <c r="F14" s="6"/>
      <c r="G14" s="6"/>
      <c r="H14" s="6"/>
      <c r="I14" s="6"/>
      <c r="J14" s="8"/>
      <c r="K14" s="8"/>
      <c r="L14" s="8"/>
      <c r="M14" s="6"/>
      <c r="N14" s="6"/>
      <c r="O14" s="6"/>
      <c r="P14" s="6"/>
      <c r="Q14" s="6"/>
      <c r="R14" s="6"/>
      <c r="T14" s="6"/>
      <c r="U14" s="6"/>
      <c r="V14" s="6"/>
      <c r="W14" s="7"/>
    </row>
    <row r="15" spans="1:23" x14ac:dyDescent="0.2">
      <c r="A15" s="2" t="s">
        <v>9</v>
      </c>
      <c r="B15" s="6">
        <v>1.94</v>
      </c>
      <c r="C15" s="6">
        <v>1.94</v>
      </c>
      <c r="D15" s="6">
        <v>1.94</v>
      </c>
      <c r="F15" s="6">
        <v>1.94</v>
      </c>
      <c r="G15" s="6">
        <v>1.94</v>
      </c>
      <c r="H15" s="6">
        <v>1.94</v>
      </c>
      <c r="I15" s="6"/>
      <c r="J15" s="8"/>
      <c r="K15" s="8"/>
      <c r="L15" s="8"/>
      <c r="M15" s="6"/>
      <c r="N15" s="6"/>
      <c r="O15" s="6"/>
      <c r="P15" s="6"/>
      <c r="Q15" s="6"/>
      <c r="R15" s="6"/>
      <c r="T15" s="6"/>
      <c r="U15" s="6"/>
      <c r="V15" s="6"/>
      <c r="W15" s="7"/>
    </row>
    <row r="16" spans="1:23" x14ac:dyDescent="0.2">
      <c r="B16" s="6"/>
      <c r="C16" s="6"/>
      <c r="D16" s="6"/>
      <c r="E16" s="6"/>
      <c r="F16" s="6"/>
      <c r="G16" s="6"/>
      <c r="H16" s="6"/>
      <c r="I16" s="6"/>
      <c r="J16" s="8"/>
      <c r="K16" s="8"/>
      <c r="L16" s="8"/>
      <c r="M16" s="6"/>
      <c r="N16" s="6"/>
      <c r="O16" s="6"/>
      <c r="P16" s="6"/>
      <c r="Q16" s="6"/>
      <c r="R16" s="6"/>
      <c r="T16" s="6"/>
      <c r="U16" s="6"/>
      <c r="V16" s="6"/>
      <c r="W16" s="7"/>
    </row>
    <row r="17" spans="1:23" x14ac:dyDescent="0.2">
      <c r="A17" s="2" t="s">
        <v>16</v>
      </c>
      <c r="B17" s="6">
        <f>B15^(B13-B12)</f>
        <v>1.1577217230783119</v>
      </c>
      <c r="C17" s="6">
        <f t="shared" ref="C17:D17" si="2">C15^(C13-C12)</f>
        <v>0.7075668813810404</v>
      </c>
      <c r="D17" s="6">
        <f t="shared" si="2"/>
        <v>0.81429442927527507</v>
      </c>
      <c r="E17" s="6"/>
      <c r="F17" s="6">
        <f>F15^(F13-F12)</f>
        <v>0.2608183191135775</v>
      </c>
      <c r="G17" s="6">
        <f t="shared" ref="G17:H17" si="3">G15^(G13-G12)</f>
        <v>0.59834774591765849</v>
      </c>
      <c r="H17" s="6">
        <f t="shared" si="3"/>
        <v>0.27465444159243907</v>
      </c>
      <c r="I17" s="6"/>
      <c r="J17" s="8"/>
      <c r="K17" s="8"/>
      <c r="L17" s="8"/>
      <c r="M17" s="6"/>
      <c r="N17" s="6"/>
      <c r="O17" s="6"/>
      <c r="P17" s="6"/>
      <c r="Q17" s="6"/>
      <c r="R17" s="6"/>
      <c r="T17" s="6"/>
      <c r="U17" s="6"/>
      <c r="V17" s="6"/>
      <c r="W17" s="7"/>
    </row>
    <row r="18" spans="1:23" x14ac:dyDescent="0.2">
      <c r="B18" s="6"/>
      <c r="C18" s="6"/>
      <c r="D18" s="6"/>
      <c r="E18" s="6"/>
      <c r="F18" s="6"/>
      <c r="G18" s="6"/>
      <c r="H18" s="6"/>
      <c r="I18" s="6"/>
      <c r="J18" s="8"/>
      <c r="K18" s="8"/>
      <c r="L18" s="8"/>
      <c r="M18" s="6"/>
      <c r="N18" s="6"/>
      <c r="O18" s="6"/>
      <c r="P18" s="6"/>
      <c r="Q18" s="6"/>
      <c r="R18" s="6"/>
      <c r="T18" s="6"/>
      <c r="U18" s="6"/>
      <c r="V18" s="6"/>
      <c r="W18" s="7"/>
    </row>
    <row r="19" spans="1:23" x14ac:dyDescent="0.2">
      <c r="A19" s="13" t="s">
        <v>19</v>
      </c>
      <c r="B19" s="11" t="s">
        <v>1</v>
      </c>
      <c r="C19" s="11" t="s">
        <v>2</v>
      </c>
      <c r="D19" s="11" t="s">
        <v>3</v>
      </c>
      <c r="E19" s="11"/>
      <c r="F19" s="11" t="s">
        <v>4</v>
      </c>
      <c r="G19" s="11" t="s">
        <v>5</v>
      </c>
      <c r="H19" s="11" t="s">
        <v>6</v>
      </c>
      <c r="I19" s="6"/>
      <c r="J19" s="8"/>
      <c r="K19" s="8"/>
      <c r="L19" s="8"/>
      <c r="M19" s="6"/>
      <c r="N19" s="6"/>
      <c r="O19" s="6"/>
      <c r="P19" s="6"/>
      <c r="Q19" s="6"/>
      <c r="R19" s="6"/>
      <c r="T19" s="6"/>
      <c r="U19" s="6"/>
      <c r="V19" s="6"/>
      <c r="W19" s="7"/>
    </row>
    <row r="20" spans="1:23" x14ac:dyDescent="0.2">
      <c r="A20" s="2" t="s">
        <v>7</v>
      </c>
      <c r="B20" s="1">
        <v>21.905000000000001</v>
      </c>
      <c r="C20" s="1">
        <v>22.376999999999999</v>
      </c>
      <c r="D20" s="1">
        <v>21.806999999999999</v>
      </c>
      <c r="F20" s="1">
        <v>21.91</v>
      </c>
      <c r="G20" s="1">
        <v>21.504999999999999</v>
      </c>
      <c r="H20" s="1">
        <v>22.244</v>
      </c>
    </row>
    <row r="21" spans="1:23" x14ac:dyDescent="0.2">
      <c r="A21" s="2" t="s">
        <v>8</v>
      </c>
      <c r="B21" s="1">
        <v>22.391999999999999</v>
      </c>
      <c r="C21" s="1">
        <v>22.753</v>
      </c>
      <c r="D21" s="1">
        <v>22.507999999999999</v>
      </c>
      <c r="F21" s="1">
        <v>23.338000000000001</v>
      </c>
      <c r="G21" s="1">
        <v>22.72</v>
      </c>
      <c r="H21" s="1">
        <v>23.122</v>
      </c>
    </row>
    <row r="23" spans="1:23" x14ac:dyDescent="0.2">
      <c r="A23" s="2" t="s">
        <v>9</v>
      </c>
      <c r="B23" s="1">
        <v>1.93</v>
      </c>
      <c r="C23" s="1">
        <v>1.93</v>
      </c>
      <c r="D23" s="1">
        <v>1.93</v>
      </c>
      <c r="F23" s="1">
        <v>1.93</v>
      </c>
      <c r="G23" s="1">
        <v>1.93</v>
      </c>
      <c r="H23" s="1">
        <v>1.93</v>
      </c>
    </row>
    <row r="24" spans="1:23" x14ac:dyDescent="0.2">
      <c r="H24" s="3"/>
    </row>
    <row r="25" spans="1:23" x14ac:dyDescent="0.2">
      <c r="A25" s="2" t="s">
        <v>20</v>
      </c>
      <c r="B25" s="1">
        <f>B23^(B21-B20)</f>
        <v>1.3774200789083717</v>
      </c>
      <c r="C25" s="1">
        <f t="shared" ref="C25:D25" si="4">C23^(C21-C20)</f>
        <v>1.2804704136712941</v>
      </c>
      <c r="D25" s="1">
        <f t="shared" si="4"/>
        <v>1.5855344168987942</v>
      </c>
      <c r="F25" s="1">
        <f>F23^(F21-F20)</f>
        <v>2.557265603901747</v>
      </c>
      <c r="G25" s="1">
        <f t="shared" ref="G25:H25" si="5">G23^(G21-G20)</f>
        <v>2.223064842658661</v>
      </c>
      <c r="H25" s="1">
        <f t="shared" si="5"/>
        <v>1.7812271957393802</v>
      </c>
    </row>
    <row r="26" spans="1:23" x14ac:dyDescent="0.2">
      <c r="H26" s="3"/>
    </row>
    <row r="27" spans="1:23" x14ac:dyDescent="0.2">
      <c r="A27" s="1"/>
      <c r="B27" s="4" t="s">
        <v>10</v>
      </c>
      <c r="C27" s="4" t="s">
        <v>11</v>
      </c>
      <c r="D27" s="4" t="s">
        <v>12</v>
      </c>
      <c r="E27" s="4"/>
      <c r="F27" s="4" t="s">
        <v>13</v>
      </c>
      <c r="G27" s="4" t="s">
        <v>14</v>
      </c>
      <c r="H27" s="4" t="s">
        <v>15</v>
      </c>
    </row>
    <row r="28" spans="1:23" x14ac:dyDescent="0.2">
      <c r="A28" s="2" t="s">
        <v>7</v>
      </c>
      <c r="B28" s="1">
        <v>21.285</v>
      </c>
      <c r="C28" s="1">
        <v>22.166</v>
      </c>
      <c r="D28" s="1">
        <v>21.826000000000001</v>
      </c>
      <c r="F28" s="1">
        <v>22.189</v>
      </c>
      <c r="G28" s="1">
        <v>21.094000000000001</v>
      </c>
      <c r="H28" s="1">
        <v>21.774000000000001</v>
      </c>
    </row>
    <row r="29" spans="1:23" x14ac:dyDescent="0.2">
      <c r="A29" s="2" t="s">
        <v>8</v>
      </c>
      <c r="B29" s="1">
        <v>23.542999999999999</v>
      </c>
      <c r="C29" s="1">
        <v>23.553000000000001</v>
      </c>
      <c r="D29" s="1">
        <v>23.433</v>
      </c>
      <c r="F29" s="1">
        <v>22.91</v>
      </c>
      <c r="G29" s="1">
        <v>23.547000000000001</v>
      </c>
      <c r="H29" s="1">
        <v>22.678000000000001</v>
      </c>
    </row>
    <row r="31" spans="1:23" x14ac:dyDescent="0.2">
      <c r="A31" s="2" t="s">
        <v>9</v>
      </c>
      <c r="B31" s="1">
        <v>1.93</v>
      </c>
      <c r="C31" s="1">
        <v>1.93</v>
      </c>
      <c r="D31" s="1">
        <v>1.93</v>
      </c>
      <c r="F31" s="1">
        <v>1.93</v>
      </c>
      <c r="G31" s="1">
        <v>1.93</v>
      </c>
      <c r="H31" s="1">
        <v>1.93</v>
      </c>
    </row>
    <row r="32" spans="1:23" x14ac:dyDescent="0.2">
      <c r="H32" s="3"/>
    </row>
    <row r="33" spans="1:8" x14ac:dyDescent="0.2">
      <c r="A33" s="2" t="s">
        <v>20</v>
      </c>
      <c r="B33" s="1">
        <f>B31^(B29-B28)</f>
        <v>4.4135535851053174</v>
      </c>
      <c r="C33" s="1">
        <f t="shared" ref="C33:D33" si="6">C31^(C29-C28)</f>
        <v>2.4892469724752688</v>
      </c>
      <c r="D33" s="1">
        <f t="shared" si="6"/>
        <v>2.8766736519699223</v>
      </c>
      <c r="F33" s="1">
        <f>F31^(F29-F28)</f>
        <v>1.606522527351157</v>
      </c>
      <c r="G33" s="1">
        <f t="shared" ref="G33:H33" si="7">G31^(G29-G28)</f>
        <v>5.0173232138428689</v>
      </c>
      <c r="H33" s="1">
        <f t="shared" si="7"/>
        <v>1.8119399785230923</v>
      </c>
    </row>
    <row r="34" spans="1:8" x14ac:dyDescent="0.2">
      <c r="H34" s="3"/>
    </row>
    <row r="35" spans="1:8" x14ac:dyDescent="0.2">
      <c r="H35" s="3"/>
    </row>
    <row r="36" spans="1:8" x14ac:dyDescent="0.2">
      <c r="H36" s="3"/>
    </row>
    <row r="37" spans="1:8" x14ac:dyDescent="0.2">
      <c r="H37" s="3"/>
    </row>
    <row r="38" spans="1:8" x14ac:dyDescent="0.2">
      <c r="H38" s="3"/>
    </row>
    <row r="39" spans="1:8" x14ac:dyDescent="0.2">
      <c r="H39" s="3"/>
    </row>
    <row r="40" spans="1:8" x14ac:dyDescent="0.2">
      <c r="H40" s="3"/>
    </row>
    <row r="41" spans="1:8" x14ac:dyDescent="0.2">
      <c r="H41" s="3"/>
    </row>
    <row r="42" spans="1:8" x14ac:dyDescent="0.2">
      <c r="H42" s="3"/>
    </row>
    <row r="43" spans="1:8" x14ac:dyDescent="0.2">
      <c r="H43" s="3"/>
    </row>
    <row r="44" spans="1:8" x14ac:dyDescent="0.2">
      <c r="H44" s="3"/>
    </row>
    <row r="45" spans="1:8" x14ac:dyDescent="0.2">
      <c r="H45" s="3"/>
    </row>
    <row r="46" spans="1:8" x14ac:dyDescent="0.2">
      <c r="H46" s="3"/>
    </row>
    <row r="47" spans="1:8" x14ac:dyDescent="0.2">
      <c r="H47" s="3"/>
    </row>
    <row r="48" spans="1:8" x14ac:dyDescent="0.2">
      <c r="H48" s="3"/>
    </row>
    <row r="49" spans="8:8" x14ac:dyDescent="0.2">
      <c r="H49" s="3"/>
    </row>
    <row r="50" spans="8:8" x14ac:dyDescent="0.2">
      <c r="H50" s="3"/>
    </row>
    <row r="51" spans="8:8" x14ac:dyDescent="0.2">
      <c r="H51" s="3"/>
    </row>
    <row r="52" spans="8:8" x14ac:dyDescent="0.2">
      <c r="H52" s="3"/>
    </row>
    <row r="53" spans="8:8" x14ac:dyDescent="0.2">
      <c r="H53" s="3"/>
    </row>
    <row r="54" spans="8:8" x14ac:dyDescent="0.2">
      <c r="H54" s="3"/>
    </row>
    <row r="55" spans="8:8" x14ac:dyDescent="0.2">
      <c r="H55" s="3"/>
    </row>
    <row r="56" spans="8:8" x14ac:dyDescent="0.2">
      <c r="H56" s="3"/>
    </row>
    <row r="57" spans="8:8" x14ac:dyDescent="0.2">
      <c r="H57" s="3"/>
    </row>
    <row r="58" spans="8:8" x14ac:dyDescent="0.2">
      <c r="H58" s="3"/>
    </row>
    <row r="59" spans="8:8" x14ac:dyDescent="0.2">
      <c r="H59" s="3"/>
    </row>
    <row r="60" spans="8:8" x14ac:dyDescent="0.2">
      <c r="H60" s="3"/>
    </row>
    <row r="61" spans="8:8" x14ac:dyDescent="0.2">
      <c r="H61" s="3"/>
    </row>
    <row r="62" spans="8:8" x14ac:dyDescent="0.2">
      <c r="H62" s="3"/>
    </row>
    <row r="63" spans="8:8" x14ac:dyDescent="0.2">
      <c r="H63" s="3"/>
    </row>
    <row r="64" spans="8:8" x14ac:dyDescent="0.2">
      <c r="H64" s="3"/>
    </row>
    <row r="65" spans="8:8" x14ac:dyDescent="0.2">
      <c r="H65" s="3"/>
    </row>
    <row r="66" spans="8:8" x14ac:dyDescent="0.2">
      <c r="H66" s="3"/>
    </row>
    <row r="67" spans="8:8" x14ac:dyDescent="0.2">
      <c r="H67" s="3"/>
    </row>
    <row r="68" spans="8:8" x14ac:dyDescent="0.2">
      <c r="H68" s="3"/>
    </row>
    <row r="69" spans="8:8" x14ac:dyDescent="0.2">
      <c r="H69" s="3"/>
    </row>
    <row r="70" spans="8:8" x14ac:dyDescent="0.2">
      <c r="H70" s="3"/>
    </row>
    <row r="71" spans="8:8" x14ac:dyDescent="0.2">
      <c r="H71" s="3"/>
    </row>
    <row r="72" spans="8:8" x14ac:dyDescent="0.2">
      <c r="H72" s="3"/>
    </row>
    <row r="73" spans="8:8" x14ac:dyDescent="0.2">
      <c r="H73" s="3"/>
    </row>
    <row r="74" spans="8:8" x14ac:dyDescent="0.2">
      <c r="H74" s="3"/>
    </row>
    <row r="75" spans="8:8" x14ac:dyDescent="0.2">
      <c r="H75" s="3"/>
    </row>
    <row r="76" spans="8:8" x14ac:dyDescent="0.2">
      <c r="H76" s="3"/>
    </row>
    <row r="77" spans="8:8" x14ac:dyDescent="0.2">
      <c r="H7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Norm. H2A ChIP SB Source Data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Hildreth, Ashley Elizabeth</dc:creator>
  <cp:lastModifiedBy>Microsoft Office User</cp:lastModifiedBy>
  <dcterms:created xsi:type="dcterms:W3CDTF">2020-03-13T15:44:32Z</dcterms:created>
  <dcterms:modified xsi:type="dcterms:W3CDTF">2020-05-01T12:47:08Z</dcterms:modified>
</cp:coreProperties>
</file>