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bru\Box Sync\KI (andra.brunner@ki.se)\4 AZD1775 DNAPK\1_eLife resubmission\Submitted files\"/>
    </mc:Choice>
  </mc:AlternateContent>
  <xr:revisionPtr revIDLastSave="0" documentId="13_ncr:1_{274D01EE-846F-4F27-82CB-62E947EE7B3A}" xr6:coauthVersionLast="45" xr6:coauthVersionMax="45" xr10:uidLastSave="{00000000-0000-0000-0000-000000000000}"/>
  <bookViews>
    <workbookView xWindow="-108" yWindow="-108" windowWidth="23256" windowHeight="12576" activeTab="6" xr2:uid="{740122E8-E32D-7A43-B8BA-C3941E2AE66A}"/>
  </bookViews>
  <sheets>
    <sheet name="C" sheetId="4" r:id="rId1"/>
    <sheet name="E" sheetId="5" r:id="rId2"/>
    <sheet name="F" sheetId="6" r:id="rId3"/>
    <sheet name="G" sheetId="1" r:id="rId4"/>
    <sheet name="H" sheetId="2" r:id="rId5"/>
    <sheet name="S2E" sheetId="8" r:id="rId6"/>
    <sheet name="S3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" l="1"/>
  <c r="B42" i="2" s="1"/>
  <c r="B37" i="2"/>
  <c r="C36" i="2"/>
  <c r="B41" i="2" s="1"/>
  <c r="B36" i="2"/>
  <c r="C35" i="2"/>
  <c r="B40" i="2" s="1"/>
  <c r="B35" i="2"/>
  <c r="E10" i="2" l="1"/>
  <c r="D10" i="2"/>
  <c r="C10" i="2"/>
  <c r="B10" i="2"/>
  <c r="E9" i="2"/>
  <c r="D9" i="2"/>
  <c r="C9" i="2"/>
  <c r="B9" i="2"/>
  <c r="E8" i="2"/>
  <c r="D8" i="2"/>
  <c r="D11" i="2" s="1"/>
  <c r="C8" i="2"/>
  <c r="B8" i="2"/>
  <c r="B11" i="2" s="1"/>
  <c r="B15" i="2" l="1"/>
  <c r="B16" i="2"/>
  <c r="C15" i="2"/>
  <c r="B14" i="2"/>
  <c r="C14" i="2"/>
  <c r="C19" i="2" s="1"/>
  <c r="C16" i="2"/>
  <c r="C21" i="2" s="1"/>
  <c r="C20" i="2" l="1"/>
  <c r="L31" i="1" l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D31" i="1"/>
  <c r="D42" i="1" s="1"/>
  <c r="C31" i="1"/>
  <c r="C42" i="1" s="1"/>
  <c r="L30" i="1"/>
  <c r="L41" i="1" s="1"/>
  <c r="K30" i="1"/>
  <c r="K41" i="1" s="1"/>
  <c r="J30" i="1"/>
  <c r="J41" i="1" s="1"/>
  <c r="I30" i="1"/>
  <c r="I41" i="1" s="1"/>
  <c r="H30" i="1"/>
  <c r="H41" i="1" s="1"/>
  <c r="G30" i="1"/>
  <c r="G41" i="1" s="1"/>
  <c r="F30" i="1"/>
  <c r="F41" i="1" s="1"/>
  <c r="E30" i="1"/>
  <c r="E41" i="1" s="1"/>
  <c r="D30" i="1"/>
  <c r="D41" i="1" s="1"/>
  <c r="C30" i="1"/>
  <c r="C41" i="1" s="1"/>
  <c r="L29" i="1"/>
  <c r="L40" i="1" s="1"/>
  <c r="K29" i="1"/>
  <c r="K40" i="1" s="1"/>
  <c r="J29" i="1"/>
  <c r="J40" i="1" s="1"/>
  <c r="I29" i="1"/>
  <c r="I40" i="1" s="1"/>
  <c r="H29" i="1"/>
  <c r="H40" i="1" s="1"/>
  <c r="G29" i="1"/>
  <c r="G40" i="1" s="1"/>
  <c r="F29" i="1"/>
  <c r="F40" i="1" s="1"/>
  <c r="E29" i="1"/>
  <c r="E40" i="1" s="1"/>
  <c r="D29" i="1"/>
  <c r="D40" i="1" s="1"/>
  <c r="C29" i="1"/>
  <c r="C40" i="1" s="1"/>
  <c r="L28" i="1"/>
  <c r="L39" i="1" s="1"/>
  <c r="K28" i="1"/>
  <c r="K39" i="1" s="1"/>
  <c r="J28" i="1"/>
  <c r="J39" i="1" s="1"/>
  <c r="I28" i="1"/>
  <c r="I39" i="1" s="1"/>
  <c r="H28" i="1"/>
  <c r="H39" i="1" s="1"/>
  <c r="G28" i="1"/>
  <c r="G39" i="1" s="1"/>
  <c r="F28" i="1"/>
  <c r="F39" i="1" s="1"/>
  <c r="E28" i="1"/>
  <c r="E39" i="1" s="1"/>
  <c r="D28" i="1"/>
  <c r="D39" i="1" s="1"/>
  <c r="C28" i="1"/>
  <c r="C39" i="1" s="1"/>
  <c r="L27" i="1"/>
  <c r="L38" i="1" s="1"/>
  <c r="K27" i="1"/>
  <c r="K38" i="1" s="1"/>
  <c r="J27" i="1"/>
  <c r="J38" i="1" s="1"/>
  <c r="I27" i="1"/>
  <c r="I38" i="1" s="1"/>
  <c r="H27" i="1"/>
  <c r="H38" i="1" s="1"/>
  <c r="G27" i="1"/>
  <c r="G38" i="1" s="1"/>
  <c r="F27" i="1"/>
  <c r="F38" i="1" s="1"/>
  <c r="E27" i="1"/>
  <c r="E38" i="1" s="1"/>
  <c r="D27" i="1"/>
  <c r="D38" i="1" s="1"/>
  <c r="C27" i="1"/>
  <c r="C38" i="1" s="1"/>
  <c r="N26" i="1"/>
  <c r="H37" i="1" s="1"/>
  <c r="M26" i="1"/>
  <c r="C37" i="1" s="1"/>
  <c r="L26" i="1"/>
  <c r="K26" i="1"/>
  <c r="J26" i="1"/>
  <c r="I26" i="1"/>
  <c r="H26" i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<sst xmlns="http://schemas.openxmlformats.org/spreadsheetml/2006/main" count="156" uniqueCount="70">
  <si>
    <t>0h</t>
  </si>
  <si>
    <t>Background subtraction</t>
  </si>
  <si>
    <t>Cell viability</t>
  </si>
  <si>
    <t>Average</t>
  </si>
  <si>
    <t>4h</t>
  </si>
  <si>
    <t>EV</t>
  </si>
  <si>
    <t>PTEN</t>
  </si>
  <si>
    <t>AZD1775</t>
  </si>
  <si>
    <t>Mean of 0 AZD1775</t>
  </si>
  <si>
    <t>Raw data</t>
  </si>
  <si>
    <t>EV DMSO</t>
  </si>
  <si>
    <t>EV AZD1775</t>
  </si>
  <si>
    <t>PTEN DMSO</t>
  </si>
  <si>
    <t>PTEN AZD1775</t>
  </si>
  <si>
    <t>Background</t>
  </si>
  <si>
    <t>Background removal</t>
  </si>
  <si>
    <t>Fold change (realtive to DMSO)</t>
  </si>
  <si>
    <t>Fold change relative to EV</t>
  </si>
  <si>
    <t>Experiment #1</t>
  </si>
  <si>
    <t>Fold change (Relative to DMSO)</t>
  </si>
  <si>
    <t>Fold change realative to EV</t>
  </si>
  <si>
    <t>Experiment #2</t>
  </si>
  <si>
    <t>DMSO</t>
  </si>
  <si>
    <t>Replicate</t>
  </si>
  <si>
    <t>MDA-MB-231 gSCR</t>
  </si>
  <si>
    <t>n/a</t>
  </si>
  <si>
    <t>MDA-MB-231PTEN-KO #2.3</t>
  </si>
  <si>
    <t>HCC1937</t>
  </si>
  <si>
    <t>proportion EdU-γH2AX-positive</t>
  </si>
  <si>
    <t>Mean PTEN prot</t>
  </si>
  <si>
    <t>WEE1 gene effect</t>
  </si>
  <si>
    <t>BT20</t>
  </si>
  <si>
    <t>HCC70</t>
  </si>
  <si>
    <t>HCC1569</t>
  </si>
  <si>
    <t>CAL51</t>
  </si>
  <si>
    <t>BT549</t>
  </si>
  <si>
    <t>HCC38</t>
  </si>
  <si>
    <t>HCC1143</t>
  </si>
  <si>
    <t>HCC1187</t>
  </si>
  <si>
    <t>T47D</t>
  </si>
  <si>
    <t>MCF7</t>
  </si>
  <si>
    <t>HCC1954</t>
  </si>
  <si>
    <t>MDAMB157</t>
  </si>
  <si>
    <t>gScrambled</t>
  </si>
  <si>
    <t>PTEN-KO #1.4</t>
  </si>
  <si>
    <t>PTEN-KO #2.3</t>
  </si>
  <si>
    <t>Mean</t>
  </si>
  <si>
    <t>SD</t>
  </si>
  <si>
    <t>Replicates</t>
  </si>
  <si>
    <t>KPL1</t>
  </si>
  <si>
    <t>EFM192A</t>
  </si>
  <si>
    <t>CAL120</t>
  </si>
  <si>
    <t>AU565</t>
  </si>
  <si>
    <t>EFM19</t>
  </si>
  <si>
    <t>HCC1500</t>
  </si>
  <si>
    <t>MDAMB436</t>
  </si>
  <si>
    <t>HCC1806</t>
  </si>
  <si>
    <t>HCC1395</t>
  </si>
  <si>
    <t>JIMT1</t>
  </si>
  <si>
    <t>HCC2218</t>
  </si>
  <si>
    <t>MDAMB231</t>
  </si>
  <si>
    <t>CAMA1</t>
  </si>
  <si>
    <t>MDAMB468</t>
  </si>
  <si>
    <t>CAL851</t>
  </si>
  <si>
    <t>MDAMB453</t>
  </si>
  <si>
    <t>siSCR</t>
  </si>
  <si>
    <t>siWEE1</t>
  </si>
  <si>
    <t>WT</t>
  </si>
  <si>
    <t>PTEN-KO #1.1</t>
  </si>
  <si>
    <t>MDA-MB-231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</si>
</sst>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2" fillId="0" borderId="0" xfId="0" applyFont="1"/>
    <xf numFmtId="0" fontId="0" fillId="0" borderId="11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 vertical="justify" textRotation="255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7525-69AB-4270-9831-AFAE8235C88D}">
  <dimension ref="A1:C14"/>
  <sheetViews>
    <sheetView workbookViewId="0">
      <selection activeCell="C20" sqref="C20"/>
    </sheetView>
  </sheetViews>
  <sheetFormatPr defaultRowHeight="15.6" x14ac:dyDescent="0.3"/>
  <cols>
    <col min="1" max="1" width="8.796875" style="1"/>
  </cols>
  <sheetData>
    <row r="1" spans="1:3" s="1" customFormat="1" x14ac:dyDescent="0.3">
      <c r="A1" s="13"/>
      <c r="B1" s="13" t="s">
        <v>29</v>
      </c>
      <c r="C1" s="13" t="s">
        <v>30</v>
      </c>
    </row>
    <row r="2" spans="1:3" x14ac:dyDescent="0.3">
      <c r="A2" s="14" t="s">
        <v>31</v>
      </c>
      <c r="B2" s="11">
        <v>0.66285000000000005</v>
      </c>
      <c r="C2" s="11">
        <v>-0.58513111799999995</v>
      </c>
    </row>
    <row r="3" spans="1:3" x14ac:dyDescent="0.3">
      <c r="A3" s="14" t="s">
        <v>27</v>
      </c>
      <c r="B3" s="11">
        <v>0.47155000000000002</v>
      </c>
      <c r="C3" s="11">
        <v>-0.395407552</v>
      </c>
    </row>
    <row r="4" spans="1:3" x14ac:dyDescent="0.3">
      <c r="A4" s="14" t="s">
        <v>32</v>
      </c>
      <c r="B4" s="11">
        <v>0.49016999999999999</v>
      </c>
      <c r="C4" s="11">
        <v>-0.639574211</v>
      </c>
    </row>
    <row r="5" spans="1:3" x14ac:dyDescent="0.3">
      <c r="A5" s="14" t="s">
        <v>33</v>
      </c>
      <c r="B5" s="11">
        <v>0.53003</v>
      </c>
      <c r="C5" s="11">
        <v>-0.60959628700000001</v>
      </c>
    </row>
    <row r="6" spans="1:3" x14ac:dyDescent="0.3">
      <c r="A6" s="14" t="s">
        <v>34</v>
      </c>
      <c r="B6" s="11">
        <v>0.58082</v>
      </c>
      <c r="C6" s="11">
        <v>-0.52161894499999995</v>
      </c>
    </row>
    <row r="7" spans="1:3" x14ac:dyDescent="0.3">
      <c r="A7" s="14" t="s">
        <v>35</v>
      </c>
      <c r="B7" s="11">
        <v>0.42252000000000001</v>
      </c>
      <c r="C7" s="11">
        <v>-0.38619977700000002</v>
      </c>
    </row>
    <row r="8" spans="1:3" x14ac:dyDescent="0.3">
      <c r="A8" s="14" t="s">
        <v>36</v>
      </c>
      <c r="B8" s="11">
        <v>0.50012000000000001</v>
      </c>
      <c r="C8" s="11">
        <v>-1.0551479939999999</v>
      </c>
    </row>
    <row r="9" spans="1:3" x14ac:dyDescent="0.3">
      <c r="A9" s="14" t="s">
        <v>37</v>
      </c>
      <c r="B9" s="11">
        <v>1.2666999999999999</v>
      </c>
      <c r="C9" s="11">
        <v>-0.38619462199999999</v>
      </c>
    </row>
    <row r="10" spans="1:3" x14ac:dyDescent="0.3">
      <c r="A10" s="14" t="s">
        <v>38</v>
      </c>
      <c r="B10" s="11">
        <v>1.14167</v>
      </c>
      <c r="C10" s="11">
        <v>-0.31626219100000003</v>
      </c>
    </row>
    <row r="11" spans="1:3" x14ac:dyDescent="0.3">
      <c r="A11" s="14" t="s">
        <v>39</v>
      </c>
      <c r="B11" s="11">
        <v>2.0789399999999998</v>
      </c>
      <c r="C11" s="11">
        <v>-0.21831145299999999</v>
      </c>
    </row>
    <row r="12" spans="1:3" x14ac:dyDescent="0.3">
      <c r="A12" s="14" t="s">
        <v>40</v>
      </c>
      <c r="B12" s="11">
        <v>1.87836</v>
      </c>
      <c r="C12" s="11">
        <v>-0.14184777300000001</v>
      </c>
    </row>
    <row r="13" spans="1:3" x14ac:dyDescent="0.3">
      <c r="A13" s="14" t="s">
        <v>41</v>
      </c>
      <c r="B13" s="11">
        <v>0.97352000000000005</v>
      </c>
      <c r="C13" s="11">
        <v>-9.2565184999999994E-2</v>
      </c>
    </row>
    <row r="14" spans="1:3" x14ac:dyDescent="0.3">
      <c r="A14" s="14" t="s">
        <v>42</v>
      </c>
      <c r="B14" s="11">
        <v>1.7480800000000001</v>
      </c>
      <c r="C14" s="11">
        <v>0.21926073900000001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6867-BFBE-409E-969D-DDA95C1F39DC}">
  <dimension ref="A1:J4"/>
  <sheetViews>
    <sheetView workbookViewId="0">
      <selection activeCell="G10" sqref="G10"/>
    </sheetView>
  </sheetViews>
  <sheetFormatPr defaultRowHeight="15.6" x14ac:dyDescent="0.3"/>
  <sheetData>
    <row r="1" spans="1:10" s="1" customFormat="1" x14ac:dyDescent="0.3">
      <c r="A1" s="13"/>
      <c r="B1" s="15" t="s">
        <v>43</v>
      </c>
      <c r="C1" s="15"/>
      <c r="D1" s="15"/>
      <c r="E1" s="15" t="s">
        <v>44</v>
      </c>
      <c r="F1" s="15"/>
      <c r="G1" s="15"/>
      <c r="H1" s="15" t="s">
        <v>45</v>
      </c>
      <c r="I1" s="15"/>
      <c r="J1" s="15"/>
    </row>
    <row r="2" spans="1:10" x14ac:dyDescent="0.3">
      <c r="A2" s="12"/>
      <c r="B2" s="12" t="s">
        <v>46</v>
      </c>
      <c r="C2" s="12" t="s">
        <v>47</v>
      </c>
      <c r="D2" s="12" t="s">
        <v>48</v>
      </c>
      <c r="E2" s="12" t="s">
        <v>46</v>
      </c>
      <c r="F2" s="12" t="s">
        <v>47</v>
      </c>
      <c r="G2" s="12" t="s">
        <v>48</v>
      </c>
      <c r="H2" s="12" t="s">
        <v>46</v>
      </c>
      <c r="I2" s="12" t="s">
        <v>47</v>
      </c>
      <c r="J2" s="12" t="s">
        <v>48</v>
      </c>
    </row>
    <row r="3" spans="1:10" x14ac:dyDescent="0.3">
      <c r="A3" s="14" t="s">
        <v>22</v>
      </c>
      <c r="B3" s="11">
        <v>100</v>
      </c>
      <c r="C3" s="11">
        <v>0</v>
      </c>
      <c r="D3" s="11">
        <v>5</v>
      </c>
      <c r="E3" s="11">
        <v>100</v>
      </c>
      <c r="F3" s="11">
        <v>0</v>
      </c>
      <c r="G3" s="11">
        <v>5</v>
      </c>
      <c r="H3" s="11">
        <v>100</v>
      </c>
      <c r="I3" s="11">
        <v>0</v>
      </c>
      <c r="J3" s="11">
        <v>5</v>
      </c>
    </row>
    <row r="4" spans="1:10" x14ac:dyDescent="0.3">
      <c r="A4" s="14" t="s">
        <v>7</v>
      </c>
      <c r="B4" s="11">
        <v>53.11</v>
      </c>
      <c r="C4" s="11">
        <v>6.6</v>
      </c>
      <c r="D4" s="11">
        <v>5</v>
      </c>
      <c r="E4" s="11">
        <v>27.43</v>
      </c>
      <c r="F4" s="11">
        <v>6.4</v>
      </c>
      <c r="G4" s="11">
        <v>5</v>
      </c>
      <c r="H4" s="11">
        <v>36.89</v>
      </c>
      <c r="I4" s="11">
        <v>5.8</v>
      </c>
      <c r="J4" s="11">
        <v>5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9865-ACC9-43E9-A70A-4EA96A7B24E1}">
  <dimension ref="A1:O8"/>
  <sheetViews>
    <sheetView workbookViewId="0">
      <selection activeCell="A16" sqref="A16"/>
    </sheetView>
  </sheetViews>
  <sheetFormatPr defaultRowHeight="15.6" x14ac:dyDescent="0.3"/>
  <cols>
    <col min="1" max="1" width="13.5" customWidth="1"/>
  </cols>
  <sheetData>
    <row r="1" spans="1:15" x14ac:dyDescent="0.3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</row>
    <row r="2" spans="1:15" x14ac:dyDescent="0.3">
      <c r="A2" s="22"/>
      <c r="B2" s="24" t="s">
        <v>22</v>
      </c>
      <c r="C2" s="24"/>
      <c r="D2" s="24"/>
      <c r="E2" s="24"/>
      <c r="F2" s="24"/>
      <c r="G2" s="24"/>
      <c r="H2" s="24" t="s">
        <v>7</v>
      </c>
      <c r="I2" s="24"/>
      <c r="J2" s="24"/>
      <c r="K2" s="24"/>
      <c r="L2" s="24"/>
      <c r="M2" s="24"/>
      <c r="N2" s="23"/>
      <c r="O2" s="23"/>
    </row>
    <row r="3" spans="1:15" x14ac:dyDescent="0.3">
      <c r="A3" s="22" t="s">
        <v>23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1</v>
      </c>
      <c r="I3" s="23">
        <v>2</v>
      </c>
      <c r="J3" s="23">
        <v>3</v>
      </c>
      <c r="K3" s="23">
        <v>4</v>
      </c>
      <c r="L3" s="23">
        <v>5</v>
      </c>
      <c r="M3" s="23">
        <v>6</v>
      </c>
      <c r="N3" s="23"/>
      <c r="O3" s="23"/>
    </row>
    <row r="4" spans="1:15" x14ac:dyDescent="0.3">
      <c r="A4" s="22" t="s">
        <v>24</v>
      </c>
      <c r="B4" s="23">
        <v>0.03</v>
      </c>
      <c r="C4" s="23">
        <v>0.04</v>
      </c>
      <c r="D4" s="23">
        <v>0.03</v>
      </c>
      <c r="E4" s="23" t="s">
        <v>25</v>
      </c>
      <c r="F4" s="23" t="s">
        <v>25</v>
      </c>
      <c r="G4" s="23" t="s">
        <v>25</v>
      </c>
      <c r="H4" s="23">
        <v>0.1</v>
      </c>
      <c r="I4" s="23">
        <v>0.05</v>
      </c>
      <c r="J4" s="23">
        <v>0.08</v>
      </c>
      <c r="K4" s="23" t="s">
        <v>25</v>
      </c>
      <c r="L4" s="23" t="s">
        <v>25</v>
      </c>
      <c r="M4" s="23" t="s">
        <v>25</v>
      </c>
      <c r="N4" s="23"/>
      <c r="O4" s="23"/>
    </row>
    <row r="5" spans="1:15" x14ac:dyDescent="0.3">
      <c r="A5" s="22" t="s">
        <v>26</v>
      </c>
      <c r="B5" s="23">
        <v>0.06</v>
      </c>
      <c r="C5" s="23">
        <v>7.0000000000000007E-2</v>
      </c>
      <c r="D5" s="23">
        <v>7.0000000000000007E-2</v>
      </c>
      <c r="E5" s="23" t="s">
        <v>25</v>
      </c>
      <c r="F5" s="23" t="s">
        <v>25</v>
      </c>
      <c r="G5" s="23" t="s">
        <v>25</v>
      </c>
      <c r="H5" s="23">
        <v>0.19</v>
      </c>
      <c r="I5" s="23">
        <v>0.18</v>
      </c>
      <c r="J5" s="23">
        <v>0.24</v>
      </c>
      <c r="K5" s="23" t="s">
        <v>25</v>
      </c>
      <c r="L5" s="23" t="s">
        <v>25</v>
      </c>
      <c r="M5" s="23" t="s">
        <v>25</v>
      </c>
      <c r="N5" s="23"/>
      <c r="O5" s="23"/>
    </row>
    <row r="6" spans="1:15" x14ac:dyDescent="0.3">
      <c r="A6" s="22" t="s">
        <v>27</v>
      </c>
      <c r="B6" s="23">
        <v>0</v>
      </c>
      <c r="C6" s="23">
        <v>0.01</v>
      </c>
      <c r="D6" s="23">
        <v>0.04</v>
      </c>
      <c r="E6" s="23">
        <v>0</v>
      </c>
      <c r="F6" s="23">
        <v>0.01</v>
      </c>
      <c r="G6" s="23">
        <v>0</v>
      </c>
      <c r="H6" s="23">
        <v>0.42</v>
      </c>
      <c r="I6" s="23">
        <v>0.19</v>
      </c>
      <c r="J6" s="23">
        <v>0.4</v>
      </c>
      <c r="K6" s="23">
        <v>0.4</v>
      </c>
      <c r="L6" s="23">
        <v>0.3</v>
      </c>
      <c r="M6" s="23">
        <v>0.4</v>
      </c>
      <c r="N6" s="23"/>
      <c r="O6" s="23"/>
    </row>
    <row r="7" spans="1:15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2">
    <mergeCell ref="B2:G2"/>
    <mergeCell ref="H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C4EC-3A65-C64E-8F0B-16B8A858C2EE}">
  <dimension ref="A2:N97"/>
  <sheetViews>
    <sheetView workbookViewId="0">
      <selection activeCell="E51" sqref="E51"/>
    </sheetView>
  </sheetViews>
  <sheetFormatPr defaultColWidth="11.19921875" defaultRowHeight="15.6" x14ac:dyDescent="0.3"/>
  <sheetData>
    <row r="2" spans="1:12" x14ac:dyDescent="0.3">
      <c r="A2" t="s">
        <v>0</v>
      </c>
      <c r="C2" s="18" t="s">
        <v>5</v>
      </c>
      <c r="D2" s="19"/>
      <c r="E2" s="19"/>
      <c r="F2" s="19"/>
      <c r="G2" s="20"/>
      <c r="H2" s="18" t="s">
        <v>6</v>
      </c>
      <c r="I2" s="19"/>
      <c r="J2" s="19"/>
      <c r="K2" s="19"/>
      <c r="L2" s="20"/>
    </row>
    <row r="3" spans="1:12" x14ac:dyDescent="0.3"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16"/>
      <c r="B4" s="4">
        <v>0</v>
      </c>
      <c r="C4" s="2">
        <v>563.33299999999997</v>
      </c>
      <c r="D4" s="3">
        <v>564.80499999999995</v>
      </c>
      <c r="E4" s="3">
        <v>571.54399999999998</v>
      </c>
      <c r="F4" s="3">
        <v>666.22500000000002</v>
      </c>
      <c r="G4" s="9">
        <v>639.43899999999996</v>
      </c>
      <c r="H4" s="2">
        <v>684.85199999999998</v>
      </c>
      <c r="I4" s="3">
        <v>686.64099999999996</v>
      </c>
      <c r="J4" s="3">
        <v>680.84799999999996</v>
      </c>
      <c r="K4" s="3">
        <v>682.90499999999997</v>
      </c>
      <c r="L4" s="9">
        <v>654.73699999999997</v>
      </c>
    </row>
    <row r="5" spans="1:12" x14ac:dyDescent="0.3">
      <c r="A5" s="16"/>
      <c r="B5" s="4">
        <v>25</v>
      </c>
      <c r="C5" s="4">
        <v>578.52</v>
      </c>
      <c r="D5">
        <v>620.74900000000002</v>
      </c>
      <c r="E5">
        <v>594.16700000000003</v>
      </c>
      <c r="F5">
        <v>667.57100000000003</v>
      </c>
      <c r="G5" s="10">
        <v>642.72500000000002</v>
      </c>
      <c r="H5" s="4">
        <v>717.75300000000004</v>
      </c>
      <c r="I5">
        <v>741.245</v>
      </c>
      <c r="J5">
        <v>715.56299999999999</v>
      </c>
      <c r="K5">
        <v>679.55200000000002</v>
      </c>
      <c r="L5" s="10">
        <v>656.39300000000003</v>
      </c>
    </row>
    <row r="6" spans="1:12" x14ac:dyDescent="0.3">
      <c r="A6" s="16"/>
      <c r="B6" s="4">
        <v>50</v>
      </c>
      <c r="C6" s="4">
        <v>513.12699999999995</v>
      </c>
      <c r="D6">
        <v>494.47399999999999</v>
      </c>
      <c r="E6">
        <v>501.62900000000002</v>
      </c>
      <c r="F6">
        <v>547.64</v>
      </c>
      <c r="G6" s="10">
        <v>555.04100000000005</v>
      </c>
      <c r="H6" s="4">
        <v>680.98</v>
      </c>
      <c r="I6">
        <v>673.36300000000006</v>
      </c>
      <c r="J6">
        <v>669.59799999999996</v>
      </c>
      <c r="K6">
        <v>658.12</v>
      </c>
      <c r="L6" s="10">
        <v>630.94200000000001</v>
      </c>
    </row>
    <row r="7" spans="1:12" x14ac:dyDescent="0.3">
      <c r="A7" s="16"/>
      <c r="B7" s="4">
        <v>100</v>
      </c>
      <c r="C7" s="4">
        <v>484.35500000000002</v>
      </c>
      <c r="D7">
        <v>536.69299999999998</v>
      </c>
      <c r="E7">
        <v>533.00699999999995</v>
      </c>
      <c r="F7">
        <v>526.40300000000002</v>
      </c>
      <c r="G7" s="10">
        <v>511.88400000000001</v>
      </c>
      <c r="H7" s="4">
        <v>648.90300000000002</v>
      </c>
      <c r="I7">
        <v>660.447</v>
      </c>
      <c r="J7">
        <v>669.96799999999996</v>
      </c>
      <c r="K7">
        <v>639.96500000000003</v>
      </c>
      <c r="L7" s="10">
        <v>610.30999999999995</v>
      </c>
    </row>
    <row r="8" spans="1:12" x14ac:dyDescent="0.3">
      <c r="A8" s="16"/>
      <c r="B8" s="4">
        <v>200</v>
      </c>
      <c r="C8" s="4">
        <v>500.66</v>
      </c>
      <c r="D8">
        <v>499.15300000000002</v>
      </c>
      <c r="E8">
        <v>500.75599999999997</v>
      </c>
      <c r="F8">
        <v>511.34899999999999</v>
      </c>
      <c r="G8" s="10">
        <v>489.92399999999998</v>
      </c>
      <c r="H8" s="4">
        <v>626.90499999999997</v>
      </c>
      <c r="I8">
        <v>617.11599999999999</v>
      </c>
      <c r="J8">
        <v>610.351</v>
      </c>
      <c r="K8">
        <v>607.09900000000005</v>
      </c>
      <c r="L8" s="10">
        <v>568.13</v>
      </c>
    </row>
    <row r="9" spans="1:12" x14ac:dyDescent="0.3">
      <c r="A9" s="16"/>
      <c r="B9" s="4">
        <v>400</v>
      </c>
      <c r="C9" s="5">
        <v>495.58699999999999</v>
      </c>
      <c r="D9" s="6">
        <v>493.23</v>
      </c>
      <c r="E9" s="6">
        <v>489.91500000000002</v>
      </c>
      <c r="F9" s="6">
        <v>470.89499999999998</v>
      </c>
      <c r="G9" s="7">
        <v>485.01499999999999</v>
      </c>
      <c r="H9" s="5">
        <v>586.28800000000001</v>
      </c>
      <c r="I9" s="6">
        <v>613.78800000000001</v>
      </c>
      <c r="J9" s="6">
        <v>585.71100000000001</v>
      </c>
      <c r="K9" s="6">
        <v>591.58699999999999</v>
      </c>
      <c r="L9" s="7">
        <v>542.68200000000002</v>
      </c>
    </row>
    <row r="10" spans="1:12" x14ac:dyDescent="0.3">
      <c r="B10" s="5"/>
      <c r="C10" s="6"/>
      <c r="D10" s="6"/>
      <c r="E10" s="6"/>
      <c r="F10" s="6"/>
      <c r="G10" s="6"/>
      <c r="H10" s="6"/>
      <c r="I10" s="6"/>
      <c r="J10" s="6"/>
      <c r="K10" s="6"/>
      <c r="L10" s="7"/>
    </row>
    <row r="13" spans="1:12" x14ac:dyDescent="0.3">
      <c r="A13" t="s">
        <v>4</v>
      </c>
      <c r="C13" s="18" t="s">
        <v>5</v>
      </c>
      <c r="D13" s="19"/>
      <c r="E13" s="19"/>
      <c r="F13" s="19"/>
      <c r="G13" s="20"/>
      <c r="H13" s="18" t="s">
        <v>6</v>
      </c>
      <c r="I13" s="19"/>
      <c r="J13" s="19"/>
      <c r="K13" s="19"/>
      <c r="L13" s="20"/>
    </row>
    <row r="14" spans="1:12" x14ac:dyDescent="0.3">
      <c r="B14" s="2" t="s">
        <v>7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6.05" customHeight="1" x14ac:dyDescent="0.3">
      <c r="A15" s="16"/>
      <c r="B15" s="4">
        <v>0</v>
      </c>
      <c r="C15" s="2">
        <v>7970.85</v>
      </c>
      <c r="D15" s="3">
        <v>8090.0379999999996</v>
      </c>
      <c r="E15" s="3">
        <v>8055.9089999999997</v>
      </c>
      <c r="F15" s="3">
        <v>8379.4249999999993</v>
      </c>
      <c r="G15" s="9">
        <v>8254.866</v>
      </c>
      <c r="H15" s="2">
        <v>8290.3050000000003</v>
      </c>
      <c r="I15" s="3">
        <v>8141.6469999999999</v>
      </c>
      <c r="J15" s="3">
        <v>8000.5889999999999</v>
      </c>
      <c r="K15" s="3">
        <v>7399.4470000000001</v>
      </c>
      <c r="L15" s="9">
        <v>8138.9369999999999</v>
      </c>
    </row>
    <row r="16" spans="1:12" x14ac:dyDescent="0.3">
      <c r="A16" s="16"/>
      <c r="B16" s="4">
        <v>25</v>
      </c>
      <c r="C16" s="4">
        <v>5766.7690000000002</v>
      </c>
      <c r="D16">
        <v>5338.43</v>
      </c>
      <c r="E16">
        <v>7358.8370000000004</v>
      </c>
      <c r="F16">
        <v>7115.1329999999998</v>
      </c>
      <c r="G16" s="10">
        <v>7384.43</v>
      </c>
      <c r="H16" s="4">
        <v>6827.3029999999999</v>
      </c>
      <c r="I16">
        <v>8028.05</v>
      </c>
      <c r="J16">
        <v>5616.107</v>
      </c>
      <c r="K16">
        <v>7895.0950000000003</v>
      </c>
      <c r="L16" s="10">
        <v>7005.9179999999997</v>
      </c>
    </row>
    <row r="17" spans="1:14" x14ac:dyDescent="0.3">
      <c r="A17" s="16"/>
      <c r="B17" s="4">
        <v>50</v>
      </c>
      <c r="C17" s="4">
        <v>6398.6080000000002</v>
      </c>
      <c r="D17">
        <v>3970.2869999999998</v>
      </c>
      <c r="E17">
        <v>3926.68</v>
      </c>
      <c r="F17">
        <v>5588.866</v>
      </c>
      <c r="G17" s="10">
        <v>5228.4269999999997</v>
      </c>
      <c r="H17" s="4">
        <v>6039.7290000000003</v>
      </c>
      <c r="I17">
        <v>5497.5789999999997</v>
      </c>
      <c r="J17">
        <v>5266.4920000000002</v>
      </c>
      <c r="K17">
        <v>5396.9350000000004</v>
      </c>
      <c r="L17" s="10">
        <v>7301.7079999999996</v>
      </c>
    </row>
    <row r="18" spans="1:14" x14ac:dyDescent="0.3">
      <c r="A18" s="16"/>
      <c r="B18" s="4">
        <v>100</v>
      </c>
      <c r="C18" s="4">
        <v>3959.511</v>
      </c>
      <c r="D18">
        <v>3856.3780000000002</v>
      </c>
      <c r="E18">
        <v>3820.1889999999999</v>
      </c>
      <c r="F18">
        <v>3771.0970000000002</v>
      </c>
      <c r="G18" s="10">
        <v>3541.5030000000002</v>
      </c>
      <c r="H18" s="4">
        <v>5800.942</v>
      </c>
      <c r="I18">
        <v>4558.3819999999996</v>
      </c>
      <c r="J18">
        <v>5089.7520000000004</v>
      </c>
      <c r="K18">
        <v>6077.52</v>
      </c>
      <c r="L18" s="10">
        <v>6877.4870000000001</v>
      </c>
    </row>
    <row r="19" spans="1:14" x14ac:dyDescent="0.3">
      <c r="A19" s="16"/>
      <c r="B19" s="4">
        <v>200</v>
      </c>
      <c r="C19" s="4">
        <v>3272.6709999999998</v>
      </c>
      <c r="D19">
        <v>3410.3180000000002</v>
      </c>
      <c r="E19">
        <v>2915.6880000000001</v>
      </c>
      <c r="F19">
        <v>2844.9369999999999</v>
      </c>
      <c r="G19" s="10">
        <v>2706.944</v>
      </c>
      <c r="H19" s="4">
        <v>5075.9110000000001</v>
      </c>
      <c r="I19">
        <v>4742.7569999999996</v>
      </c>
      <c r="J19">
        <v>5095.0990000000002</v>
      </c>
      <c r="K19">
        <v>6045.8739999999998</v>
      </c>
      <c r="L19" s="10">
        <v>6197.0839999999998</v>
      </c>
    </row>
    <row r="20" spans="1:14" x14ac:dyDescent="0.3">
      <c r="A20" s="16"/>
      <c r="B20" s="4">
        <v>400</v>
      </c>
      <c r="C20" s="5">
        <v>2551.2260000000001</v>
      </c>
      <c r="D20" s="6">
        <v>2676.5830000000001</v>
      </c>
      <c r="E20" s="6">
        <v>2903.9589999999998</v>
      </c>
      <c r="F20" s="6">
        <v>2618.1289999999999</v>
      </c>
      <c r="G20" s="7">
        <v>2846.47</v>
      </c>
      <c r="H20" s="5">
        <v>4718.9369999999999</v>
      </c>
      <c r="I20" s="6">
        <v>5198.1530000000002</v>
      </c>
      <c r="J20" s="6">
        <v>4906.5379999999996</v>
      </c>
      <c r="K20" s="6">
        <v>4922.4830000000002</v>
      </c>
      <c r="L20" s="7">
        <v>5397.2030000000004</v>
      </c>
    </row>
    <row r="21" spans="1:14" x14ac:dyDescent="0.3">
      <c r="B21" s="5"/>
      <c r="C21" s="6"/>
      <c r="D21" s="6"/>
      <c r="E21" s="6"/>
      <c r="F21" s="6"/>
      <c r="G21" s="6"/>
      <c r="H21" s="6"/>
      <c r="I21" s="6"/>
      <c r="J21" s="6"/>
      <c r="K21" s="6"/>
      <c r="L21" s="7"/>
    </row>
    <row r="23" spans="1:14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4" x14ac:dyDescent="0.3">
      <c r="A24" s="8" t="s">
        <v>1</v>
      </c>
      <c r="C24" s="18" t="s">
        <v>5</v>
      </c>
      <c r="D24" s="19"/>
      <c r="E24" s="19"/>
      <c r="F24" s="19"/>
      <c r="G24" s="20"/>
      <c r="H24" s="18" t="s">
        <v>6</v>
      </c>
      <c r="I24" s="19"/>
      <c r="J24" s="19"/>
      <c r="K24" s="19"/>
      <c r="L24" s="20"/>
      <c r="M24" t="s">
        <v>8</v>
      </c>
    </row>
    <row r="25" spans="1:14" x14ac:dyDescent="0.3">
      <c r="B25" s="2" t="s">
        <v>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t="s">
        <v>5</v>
      </c>
      <c r="N25" t="s">
        <v>6</v>
      </c>
    </row>
    <row r="26" spans="1:14" ht="16.05" customHeight="1" x14ac:dyDescent="0.3">
      <c r="A26" s="16"/>
      <c r="B26" s="4">
        <v>0</v>
      </c>
      <c r="C26" s="2">
        <f>C15-C4</f>
        <v>7407.5170000000007</v>
      </c>
      <c r="D26" s="3">
        <f t="shared" ref="D26:L26" si="0">D15-D4</f>
        <v>7525.2329999999993</v>
      </c>
      <c r="E26" s="3">
        <f t="shared" si="0"/>
        <v>7484.3649999999998</v>
      </c>
      <c r="F26" s="3">
        <f t="shared" si="0"/>
        <v>7713.1999999999989</v>
      </c>
      <c r="G26" s="9">
        <f t="shared" si="0"/>
        <v>7615.4269999999997</v>
      </c>
      <c r="H26" s="2">
        <f t="shared" si="0"/>
        <v>7605.4530000000004</v>
      </c>
      <c r="I26" s="3">
        <f t="shared" si="0"/>
        <v>7455.0060000000003</v>
      </c>
      <c r="J26" s="3">
        <f t="shared" si="0"/>
        <v>7319.741</v>
      </c>
      <c r="K26" s="3">
        <f t="shared" si="0"/>
        <v>6716.5420000000004</v>
      </c>
      <c r="L26" s="9">
        <f t="shared" si="0"/>
        <v>7484.2</v>
      </c>
      <c r="M26">
        <f>AVERAGE(C26:G26)</f>
        <v>7549.1484</v>
      </c>
      <c r="N26">
        <f>AVERAGE(H26:L26)</f>
        <v>7316.1884000000009</v>
      </c>
    </row>
    <row r="27" spans="1:14" x14ac:dyDescent="0.3">
      <c r="A27" s="16"/>
      <c r="B27" s="4">
        <v>25</v>
      </c>
      <c r="C27" s="4">
        <f t="shared" ref="C27:L31" si="1">C16-C5</f>
        <v>5188.2489999999998</v>
      </c>
      <c r="D27">
        <f t="shared" si="1"/>
        <v>4717.6810000000005</v>
      </c>
      <c r="E27">
        <f t="shared" si="1"/>
        <v>6764.67</v>
      </c>
      <c r="F27">
        <f t="shared" si="1"/>
        <v>6447.5619999999999</v>
      </c>
      <c r="G27" s="10">
        <f t="shared" si="1"/>
        <v>6741.7049999999999</v>
      </c>
      <c r="H27" s="4">
        <f t="shared" si="1"/>
        <v>6109.55</v>
      </c>
      <c r="I27">
        <f t="shared" si="1"/>
        <v>7286.8050000000003</v>
      </c>
      <c r="J27">
        <f t="shared" si="1"/>
        <v>4900.5439999999999</v>
      </c>
      <c r="K27">
        <f t="shared" si="1"/>
        <v>7215.5430000000006</v>
      </c>
      <c r="L27" s="10">
        <f t="shared" si="1"/>
        <v>6349.5249999999996</v>
      </c>
    </row>
    <row r="28" spans="1:14" x14ac:dyDescent="0.3">
      <c r="A28" s="16"/>
      <c r="B28" s="4">
        <v>50</v>
      </c>
      <c r="C28" s="4">
        <f t="shared" si="1"/>
        <v>5885.4809999999998</v>
      </c>
      <c r="D28">
        <f t="shared" si="1"/>
        <v>3475.8129999999996</v>
      </c>
      <c r="E28">
        <f t="shared" si="1"/>
        <v>3425.0509999999999</v>
      </c>
      <c r="F28">
        <f t="shared" si="1"/>
        <v>5041.2259999999997</v>
      </c>
      <c r="G28" s="10">
        <f t="shared" si="1"/>
        <v>4673.3859999999995</v>
      </c>
      <c r="H28" s="4">
        <f t="shared" si="1"/>
        <v>5358.7489999999998</v>
      </c>
      <c r="I28">
        <f t="shared" si="1"/>
        <v>4824.2159999999994</v>
      </c>
      <c r="J28">
        <f t="shared" si="1"/>
        <v>4596.8940000000002</v>
      </c>
      <c r="K28">
        <f t="shared" si="1"/>
        <v>4738.8150000000005</v>
      </c>
      <c r="L28" s="10">
        <f t="shared" si="1"/>
        <v>6670.7659999999996</v>
      </c>
    </row>
    <row r="29" spans="1:14" x14ac:dyDescent="0.3">
      <c r="A29" s="16"/>
      <c r="B29" s="4">
        <v>100</v>
      </c>
      <c r="C29" s="4">
        <f t="shared" si="1"/>
        <v>3475.1559999999999</v>
      </c>
      <c r="D29">
        <f t="shared" si="1"/>
        <v>3319.6850000000004</v>
      </c>
      <c r="E29">
        <f t="shared" si="1"/>
        <v>3287.1819999999998</v>
      </c>
      <c r="F29">
        <f t="shared" si="1"/>
        <v>3244.6940000000004</v>
      </c>
      <c r="G29" s="10">
        <f t="shared" si="1"/>
        <v>3029.6190000000001</v>
      </c>
      <c r="H29" s="4">
        <f t="shared" si="1"/>
        <v>5152.0389999999998</v>
      </c>
      <c r="I29">
        <f t="shared" si="1"/>
        <v>3897.9349999999995</v>
      </c>
      <c r="J29">
        <f t="shared" si="1"/>
        <v>4419.7840000000006</v>
      </c>
      <c r="K29">
        <f t="shared" si="1"/>
        <v>5437.5550000000003</v>
      </c>
      <c r="L29" s="10">
        <f t="shared" si="1"/>
        <v>6267.1769999999997</v>
      </c>
    </row>
    <row r="30" spans="1:14" x14ac:dyDescent="0.3">
      <c r="A30" s="16"/>
      <c r="B30" s="4">
        <v>200</v>
      </c>
      <c r="C30" s="4">
        <f t="shared" si="1"/>
        <v>2772.011</v>
      </c>
      <c r="D30">
        <f t="shared" si="1"/>
        <v>2911.165</v>
      </c>
      <c r="E30">
        <f t="shared" si="1"/>
        <v>2414.9320000000002</v>
      </c>
      <c r="F30">
        <f t="shared" si="1"/>
        <v>2333.5879999999997</v>
      </c>
      <c r="G30" s="10">
        <f t="shared" si="1"/>
        <v>2217.02</v>
      </c>
      <c r="H30" s="4">
        <f t="shared" si="1"/>
        <v>4449.0060000000003</v>
      </c>
      <c r="I30">
        <f t="shared" si="1"/>
        <v>4125.6409999999996</v>
      </c>
      <c r="J30">
        <f t="shared" si="1"/>
        <v>4484.7480000000005</v>
      </c>
      <c r="K30">
        <f t="shared" si="1"/>
        <v>5438.7749999999996</v>
      </c>
      <c r="L30" s="10">
        <f t="shared" si="1"/>
        <v>5628.9539999999997</v>
      </c>
    </row>
    <row r="31" spans="1:14" x14ac:dyDescent="0.3">
      <c r="A31" s="16"/>
      <c r="B31" s="4">
        <v>400</v>
      </c>
      <c r="C31" s="5">
        <f t="shared" si="1"/>
        <v>2055.6390000000001</v>
      </c>
      <c r="D31" s="6">
        <f t="shared" si="1"/>
        <v>2183.3530000000001</v>
      </c>
      <c r="E31" s="6">
        <f t="shared" si="1"/>
        <v>2414.0439999999999</v>
      </c>
      <c r="F31" s="6">
        <f t="shared" si="1"/>
        <v>2147.2339999999999</v>
      </c>
      <c r="G31" s="7">
        <f t="shared" si="1"/>
        <v>2361.4549999999999</v>
      </c>
      <c r="H31" s="5">
        <f t="shared" si="1"/>
        <v>4132.6489999999994</v>
      </c>
      <c r="I31" s="6">
        <f t="shared" si="1"/>
        <v>4584.3649999999998</v>
      </c>
      <c r="J31" s="6">
        <f t="shared" si="1"/>
        <v>4320.8269999999993</v>
      </c>
      <c r="K31" s="6">
        <f t="shared" si="1"/>
        <v>4330.8960000000006</v>
      </c>
      <c r="L31" s="7">
        <f t="shared" si="1"/>
        <v>4854.5210000000006</v>
      </c>
    </row>
    <row r="32" spans="1:14" x14ac:dyDescent="0.3">
      <c r="B32" s="5"/>
      <c r="C32" s="6"/>
      <c r="D32" s="6"/>
      <c r="E32" s="6"/>
      <c r="F32" s="6"/>
      <c r="G32" s="6"/>
      <c r="H32" s="6"/>
      <c r="I32" s="6"/>
      <c r="J32" s="6"/>
      <c r="K32" s="6"/>
      <c r="L32" s="7"/>
    </row>
    <row r="34" spans="1:12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">
      <c r="A35" s="8" t="s">
        <v>2</v>
      </c>
      <c r="C35" s="18" t="s">
        <v>5</v>
      </c>
      <c r="D35" s="19"/>
      <c r="E35" s="19"/>
      <c r="F35" s="19"/>
      <c r="G35" s="20"/>
      <c r="H35" s="18" t="s">
        <v>6</v>
      </c>
      <c r="I35" s="19"/>
      <c r="J35" s="19"/>
      <c r="K35" s="19"/>
      <c r="L35" s="20"/>
    </row>
    <row r="36" spans="1:12" x14ac:dyDescent="0.3">
      <c r="B36" s="2" t="s">
        <v>7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05" customHeight="1" x14ac:dyDescent="0.3">
      <c r="A37" s="16"/>
      <c r="B37" s="4">
        <v>0</v>
      </c>
      <c r="C37" s="2">
        <f>M26/$M$26*100</f>
        <v>100</v>
      </c>
      <c r="D37" s="3"/>
      <c r="E37" s="3"/>
      <c r="F37" s="3"/>
      <c r="G37" s="9"/>
      <c r="H37" s="2">
        <f>N26/$N$26*100</f>
        <v>100</v>
      </c>
      <c r="I37" s="3"/>
      <c r="J37" s="3"/>
      <c r="K37" s="3"/>
      <c r="L37" s="9"/>
    </row>
    <row r="38" spans="1:12" x14ac:dyDescent="0.3">
      <c r="A38" s="16"/>
      <c r="B38" s="4">
        <v>25</v>
      </c>
      <c r="C38" s="4">
        <f>C27/$M$26*100</f>
        <v>68.726281761794482</v>
      </c>
      <c r="D38">
        <f t="shared" ref="D38:G38" si="2">D27/$M$26*100</f>
        <v>62.492889926498208</v>
      </c>
      <c r="E38">
        <f>E27/$M$26*100</f>
        <v>89.608385496832994</v>
      </c>
      <c r="F38">
        <f t="shared" si="2"/>
        <v>85.407805733425505</v>
      </c>
      <c r="G38" s="10">
        <f t="shared" si="2"/>
        <v>89.304178998521209</v>
      </c>
      <c r="H38" s="4">
        <f>H27/$N$26*100</f>
        <v>83.507280922399417</v>
      </c>
      <c r="I38">
        <f t="shared" ref="I38:L38" si="3">I27/$N$26*100</f>
        <v>99.598378303106557</v>
      </c>
      <c r="J38">
        <f t="shared" si="3"/>
        <v>66.982200731736214</v>
      </c>
      <c r="K38">
        <f t="shared" si="3"/>
        <v>98.624346524482604</v>
      </c>
      <c r="L38" s="10">
        <f t="shared" si="3"/>
        <v>86.787335875604271</v>
      </c>
    </row>
    <row r="39" spans="1:12" x14ac:dyDescent="0.3">
      <c r="A39" s="16"/>
      <c r="B39" s="4">
        <v>50</v>
      </c>
      <c r="C39" s="4">
        <f t="shared" ref="C39:G42" si="4">C28/$M$26*100</f>
        <v>77.962184449838077</v>
      </c>
      <c r="D39">
        <f t="shared" si="4"/>
        <v>46.042451622755223</v>
      </c>
      <c r="E39">
        <f t="shared" si="4"/>
        <v>45.370031406456391</v>
      </c>
      <c r="F39">
        <f t="shared" si="4"/>
        <v>66.778737585818277</v>
      </c>
      <c r="G39" s="10">
        <f t="shared" si="4"/>
        <v>61.906135001929485</v>
      </c>
      <c r="H39" s="4">
        <f t="shared" ref="H39:L42" si="5">H28/$N$26*100</f>
        <v>73.245093032322657</v>
      </c>
      <c r="I39">
        <f t="shared" si="5"/>
        <v>65.938925246922281</v>
      </c>
      <c r="J39">
        <f t="shared" si="5"/>
        <v>62.831815539359262</v>
      </c>
      <c r="K39">
        <f t="shared" si="5"/>
        <v>64.771637099995942</v>
      </c>
      <c r="L39" s="10">
        <f t="shared" si="5"/>
        <v>91.178160474927068</v>
      </c>
    </row>
    <row r="40" spans="1:12" x14ac:dyDescent="0.3">
      <c r="A40" s="16"/>
      <c r="B40" s="4">
        <v>100</v>
      </c>
      <c r="C40" s="4">
        <f t="shared" si="4"/>
        <v>46.033748654351534</v>
      </c>
      <c r="D40">
        <f t="shared" si="4"/>
        <v>43.974297816161631</v>
      </c>
      <c r="E40">
        <f t="shared" si="4"/>
        <v>43.54374594093288</v>
      </c>
      <c r="F40">
        <f t="shared" si="4"/>
        <v>42.980927491106151</v>
      </c>
      <c r="G40" s="10">
        <f t="shared" si="4"/>
        <v>40.13193064266693</v>
      </c>
      <c r="H40" s="4">
        <f t="shared" si="5"/>
        <v>70.419714724678201</v>
      </c>
      <c r="I40">
        <f t="shared" si="5"/>
        <v>53.278220664738477</v>
      </c>
      <c r="J40">
        <f t="shared" si="5"/>
        <v>60.411019486594967</v>
      </c>
      <c r="K40">
        <f t="shared" si="5"/>
        <v>74.322238612663384</v>
      </c>
      <c r="L40" s="10">
        <f t="shared" si="5"/>
        <v>85.661777107872155</v>
      </c>
    </row>
    <row r="41" spans="1:12" x14ac:dyDescent="0.3">
      <c r="A41" s="16"/>
      <c r="B41" s="4">
        <v>200</v>
      </c>
      <c r="C41" s="4">
        <f t="shared" si="4"/>
        <v>36.719519250674686</v>
      </c>
      <c r="D41">
        <f t="shared" si="4"/>
        <v>38.562826503715307</v>
      </c>
      <c r="E41">
        <f t="shared" si="4"/>
        <v>31.989462546530419</v>
      </c>
      <c r="F41">
        <f t="shared" si="4"/>
        <v>30.911937033851387</v>
      </c>
      <c r="G41" s="10">
        <f t="shared" si="4"/>
        <v>29.367815845294547</v>
      </c>
      <c r="H41" s="4">
        <f t="shared" si="5"/>
        <v>60.810435116733728</v>
      </c>
      <c r="I41">
        <f t="shared" si="5"/>
        <v>56.390579006959406</v>
      </c>
      <c r="J41">
        <f t="shared" si="5"/>
        <v>61.298968189501515</v>
      </c>
      <c r="K41">
        <f t="shared" si="5"/>
        <v>74.338913962357765</v>
      </c>
      <c r="L41" s="10">
        <f t="shared" si="5"/>
        <v>76.938341281643304</v>
      </c>
    </row>
    <row r="42" spans="1:12" x14ac:dyDescent="0.3">
      <c r="A42" s="16"/>
      <c r="B42" s="4">
        <v>400</v>
      </c>
      <c r="C42" s="5">
        <f t="shared" si="4"/>
        <v>27.230078031053147</v>
      </c>
      <c r="D42" s="6">
        <f t="shared" si="4"/>
        <v>28.921845012346033</v>
      </c>
      <c r="E42" s="6">
        <f t="shared" si="4"/>
        <v>31.977699630331813</v>
      </c>
      <c r="F42" s="6">
        <f t="shared" si="4"/>
        <v>28.443393694578845</v>
      </c>
      <c r="G42" s="7">
        <f t="shared" si="4"/>
        <v>31.281078008745993</v>
      </c>
      <c r="H42" s="5">
        <f t="shared" si="5"/>
        <v>56.486366589466165</v>
      </c>
      <c r="I42" s="6">
        <f t="shared" si="5"/>
        <v>62.6605651653257</v>
      </c>
      <c r="J42" s="6">
        <f t="shared" si="5"/>
        <v>59.058443601589026</v>
      </c>
      <c r="K42" s="6">
        <f t="shared" si="5"/>
        <v>59.196069909845406</v>
      </c>
      <c r="L42" s="7">
        <f t="shared" si="5"/>
        <v>66.353143666994683</v>
      </c>
    </row>
    <row r="43" spans="1:12" x14ac:dyDescent="0.3">
      <c r="B43" s="5"/>
      <c r="C43" s="6"/>
      <c r="D43" s="6"/>
      <c r="E43" s="6"/>
      <c r="F43" s="6"/>
      <c r="G43" s="6"/>
      <c r="H43" s="6"/>
      <c r="I43" s="6"/>
      <c r="J43" s="6"/>
      <c r="K43" s="6"/>
      <c r="L43" s="7"/>
    </row>
    <row r="48" spans="1:12" ht="16.05" customHeight="1" x14ac:dyDescent="0.3">
      <c r="A48" s="16"/>
    </row>
    <row r="49" spans="1:12" x14ac:dyDescent="0.3">
      <c r="A49" s="16"/>
    </row>
    <row r="50" spans="1:12" x14ac:dyDescent="0.3">
      <c r="A50" s="16"/>
    </row>
    <row r="51" spans="1:12" x14ac:dyDescent="0.3">
      <c r="A51" s="16"/>
    </row>
    <row r="52" spans="1:12" x14ac:dyDescent="0.3">
      <c r="A52" s="16"/>
    </row>
    <row r="53" spans="1:12" x14ac:dyDescent="0.3">
      <c r="A53" s="16"/>
    </row>
    <row r="57" spans="1:12" x14ac:dyDescent="0.3"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9" spans="1:12" ht="16.05" customHeight="1" x14ac:dyDescent="0.3">
      <c r="A59" s="16"/>
    </row>
    <row r="60" spans="1:12" x14ac:dyDescent="0.3">
      <c r="A60" s="16"/>
    </row>
    <row r="61" spans="1:12" x14ac:dyDescent="0.3">
      <c r="A61" s="16"/>
    </row>
    <row r="62" spans="1:12" x14ac:dyDescent="0.3">
      <c r="A62" s="16"/>
    </row>
    <row r="63" spans="1:12" x14ac:dyDescent="0.3">
      <c r="A63" s="16"/>
    </row>
    <row r="64" spans="1:12" x14ac:dyDescent="0.3">
      <c r="A64" s="16"/>
    </row>
    <row r="67" spans="1:12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3">
      <c r="A68" s="8"/>
      <c r="B68" s="8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70" spans="1:12" ht="16.05" customHeight="1" x14ac:dyDescent="0.3">
      <c r="A70" s="16"/>
    </row>
    <row r="71" spans="1:12" x14ac:dyDescent="0.3">
      <c r="A71" s="16"/>
    </row>
    <row r="72" spans="1:12" x14ac:dyDescent="0.3">
      <c r="A72" s="16"/>
    </row>
    <row r="73" spans="1:12" x14ac:dyDescent="0.3">
      <c r="A73" s="16"/>
    </row>
    <row r="74" spans="1:12" x14ac:dyDescent="0.3">
      <c r="A74" s="16"/>
    </row>
    <row r="75" spans="1:12" x14ac:dyDescent="0.3">
      <c r="A75" s="16"/>
    </row>
    <row r="78" spans="1:12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x14ac:dyDescent="0.3">
      <c r="A79" s="8"/>
      <c r="B79" s="8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1" spans="1:12" ht="16.05" customHeight="1" x14ac:dyDescent="0.3">
      <c r="A81" s="16"/>
    </row>
    <row r="82" spans="1:12" x14ac:dyDescent="0.3">
      <c r="A82" s="16"/>
    </row>
    <row r="83" spans="1:12" x14ac:dyDescent="0.3">
      <c r="A83" s="16"/>
    </row>
    <row r="84" spans="1:12" x14ac:dyDescent="0.3">
      <c r="A84" s="16"/>
    </row>
    <row r="85" spans="1:12" x14ac:dyDescent="0.3">
      <c r="A85" s="16"/>
    </row>
    <row r="86" spans="1:12" x14ac:dyDescent="0.3">
      <c r="A86" s="16"/>
    </row>
    <row r="89" spans="1:12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x14ac:dyDescent="0.3">
      <c r="A90" s="8"/>
      <c r="B90" s="8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2" spans="1:12" ht="16.05" customHeight="1" x14ac:dyDescent="0.3">
      <c r="A92" s="16"/>
    </row>
    <row r="93" spans="1:12" x14ac:dyDescent="0.3">
      <c r="A93" s="16"/>
    </row>
    <row r="94" spans="1:12" x14ac:dyDescent="0.3">
      <c r="A94" s="16"/>
    </row>
    <row r="95" spans="1:12" x14ac:dyDescent="0.3">
      <c r="A95" s="16"/>
    </row>
    <row r="96" spans="1:12" x14ac:dyDescent="0.3">
      <c r="A96" s="16"/>
    </row>
    <row r="97" spans="1:1" x14ac:dyDescent="0.3">
      <c r="A97" s="16"/>
    </row>
  </sheetData>
  <mergeCells count="21">
    <mergeCell ref="A37:A42"/>
    <mergeCell ref="C2:G2"/>
    <mergeCell ref="H2:L2"/>
    <mergeCell ref="A4:A9"/>
    <mergeCell ref="C13:G13"/>
    <mergeCell ref="H13:L13"/>
    <mergeCell ref="A15:A20"/>
    <mergeCell ref="C24:G24"/>
    <mergeCell ref="H24:L24"/>
    <mergeCell ref="A26:A31"/>
    <mergeCell ref="C35:G35"/>
    <mergeCell ref="H35:L35"/>
    <mergeCell ref="A81:A86"/>
    <mergeCell ref="C90:L90"/>
    <mergeCell ref="A92:A97"/>
    <mergeCell ref="A48:A53"/>
    <mergeCell ref="C57:L57"/>
    <mergeCell ref="A59:A64"/>
    <mergeCell ref="C68:L68"/>
    <mergeCell ref="A70:A75"/>
    <mergeCell ref="C79:L79"/>
  </mergeCells>
  <conditionalFormatting sqref="C92:L9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C4B7-AD0B-2249-B403-F8F218144C77}">
  <dimension ref="A1:F42"/>
  <sheetViews>
    <sheetView topLeftCell="A19" workbookViewId="0">
      <selection activeCell="H28" sqref="H28"/>
    </sheetView>
  </sheetViews>
  <sheetFormatPr defaultColWidth="11.19921875" defaultRowHeight="15.6" x14ac:dyDescent="0.3"/>
  <sheetData>
    <row r="1" spans="1:6" x14ac:dyDescent="0.3">
      <c r="A1" s="1" t="s">
        <v>18</v>
      </c>
    </row>
    <row r="2" spans="1:6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</row>
    <row r="3" spans="1:6" x14ac:dyDescent="0.3">
      <c r="B3">
        <v>0.31380000000000002</v>
      </c>
      <c r="C3">
        <v>7.5899999999999995E-2</v>
      </c>
      <c r="D3">
        <v>0.30880000000000002</v>
      </c>
      <c r="E3">
        <v>0.08</v>
      </c>
      <c r="F3">
        <v>5.5383333333333333E-2</v>
      </c>
    </row>
    <row r="4" spans="1:6" x14ac:dyDescent="0.3">
      <c r="B4">
        <v>0.35039999999999999</v>
      </c>
      <c r="C4">
        <v>7.6600000000000001E-2</v>
      </c>
      <c r="D4">
        <v>0.37069999999999997</v>
      </c>
      <c r="E4">
        <v>0.1208</v>
      </c>
    </row>
    <row r="5" spans="1:6" x14ac:dyDescent="0.3">
      <c r="B5">
        <v>0.38729999999999998</v>
      </c>
      <c r="C5">
        <v>6.7699999999999996E-2</v>
      </c>
      <c r="D5">
        <v>0.3266</v>
      </c>
      <c r="E5">
        <v>9.0499999999999997E-2</v>
      </c>
    </row>
    <row r="6" spans="1:6" x14ac:dyDescent="0.3">
      <c r="A6" t="s">
        <v>15</v>
      </c>
    </row>
    <row r="7" spans="1:6" x14ac:dyDescent="0.3">
      <c r="B7" t="s">
        <v>10</v>
      </c>
      <c r="C7" t="s">
        <v>11</v>
      </c>
      <c r="D7" t="s">
        <v>12</v>
      </c>
      <c r="E7" t="s">
        <v>13</v>
      </c>
    </row>
    <row r="8" spans="1:6" x14ac:dyDescent="0.3">
      <c r="B8">
        <f t="shared" ref="B8:E10" si="0">B3-$F$3</f>
        <v>0.25841666666666668</v>
      </c>
      <c r="C8">
        <f t="shared" si="0"/>
        <v>2.0516666666666662E-2</v>
      </c>
      <c r="D8">
        <f t="shared" si="0"/>
        <v>0.25341666666666668</v>
      </c>
      <c r="E8">
        <f t="shared" si="0"/>
        <v>2.4616666666666669E-2</v>
      </c>
    </row>
    <row r="9" spans="1:6" x14ac:dyDescent="0.3">
      <c r="B9">
        <f t="shared" si="0"/>
        <v>0.29501666666666665</v>
      </c>
      <c r="C9">
        <f t="shared" si="0"/>
        <v>2.1216666666666668E-2</v>
      </c>
      <c r="D9">
        <f t="shared" si="0"/>
        <v>0.31531666666666663</v>
      </c>
      <c r="E9">
        <f t="shared" si="0"/>
        <v>6.5416666666666679E-2</v>
      </c>
    </row>
    <row r="10" spans="1:6" x14ac:dyDescent="0.3">
      <c r="B10">
        <f t="shared" si="0"/>
        <v>0.33191666666666664</v>
      </c>
      <c r="C10">
        <f t="shared" si="0"/>
        <v>1.2316666666666663E-2</v>
      </c>
      <c r="D10">
        <f t="shared" si="0"/>
        <v>0.27121666666666666</v>
      </c>
      <c r="E10">
        <f t="shared" si="0"/>
        <v>3.5116666666666664E-2</v>
      </c>
    </row>
    <row r="11" spans="1:6" x14ac:dyDescent="0.3">
      <c r="A11" t="s">
        <v>3</v>
      </c>
      <c r="B11">
        <f>AVERAGE(B8:B10)</f>
        <v>0.29511666666666664</v>
      </c>
      <c r="D11">
        <f t="shared" ref="D11" si="1">AVERAGE(D8:D10)</f>
        <v>0.27998333333333331</v>
      </c>
    </row>
    <row r="13" spans="1:6" x14ac:dyDescent="0.3">
      <c r="A13" t="s">
        <v>16</v>
      </c>
      <c r="B13" t="s">
        <v>5</v>
      </c>
      <c r="C13" t="s">
        <v>6</v>
      </c>
      <c r="E13" s="1"/>
    </row>
    <row r="14" spans="1:6" x14ac:dyDescent="0.3">
      <c r="B14">
        <f>C8/$B$11</f>
        <v>6.9520528604506679E-2</v>
      </c>
      <c r="C14">
        <f>E8/$D$11</f>
        <v>8.7921900113101983E-2</v>
      </c>
    </row>
    <row r="15" spans="1:6" x14ac:dyDescent="0.3">
      <c r="B15">
        <f>C9/$B$11</f>
        <v>7.189247190376688E-2</v>
      </c>
      <c r="C15">
        <f>E9/$D$11</f>
        <v>0.23364485981308417</v>
      </c>
    </row>
    <row r="16" spans="1:6" x14ac:dyDescent="0.3">
      <c r="B16">
        <f>C10/$B$11</f>
        <v>4.1734907098887442E-2</v>
      </c>
      <c r="C16">
        <f>E10/$D$11</f>
        <v>0.12542413238883268</v>
      </c>
    </row>
    <row r="18" spans="1:6" x14ac:dyDescent="0.3">
      <c r="A18" t="s">
        <v>17</v>
      </c>
      <c r="B18" t="s">
        <v>5</v>
      </c>
      <c r="C18" t="s">
        <v>6</v>
      </c>
    </row>
    <row r="19" spans="1:6" x14ac:dyDescent="0.3">
      <c r="B19">
        <v>1</v>
      </c>
      <c r="C19">
        <f>C14/B14</f>
        <v>1.2646897524798515</v>
      </c>
    </row>
    <row r="20" spans="1:6" x14ac:dyDescent="0.3">
      <c r="B20">
        <v>1</v>
      </c>
      <c r="C20">
        <f t="shared" ref="C20:C21" si="2">C15/B15</f>
        <v>3.2499210783270076</v>
      </c>
    </row>
    <row r="21" spans="1:6" x14ac:dyDescent="0.3">
      <c r="B21">
        <v>1</v>
      </c>
      <c r="C21">
        <f t="shared" si="2"/>
        <v>3.0052572560339113</v>
      </c>
    </row>
    <row r="22" spans="1:6" x14ac:dyDescent="0.3">
      <c r="A22" s="1" t="s">
        <v>21</v>
      </c>
    </row>
    <row r="23" spans="1:6" x14ac:dyDescent="0.3">
      <c r="A23" t="s">
        <v>9</v>
      </c>
      <c r="B23" t="s">
        <v>10</v>
      </c>
      <c r="C23" t="s">
        <v>11</v>
      </c>
      <c r="D23" t="s">
        <v>12</v>
      </c>
      <c r="E23" t="s">
        <v>13</v>
      </c>
      <c r="F23" t="s">
        <v>14</v>
      </c>
    </row>
    <row r="24" spans="1:6" x14ac:dyDescent="0.3">
      <c r="B24">
        <v>0.72540000000000004</v>
      </c>
      <c r="C24">
        <v>0.27350000000000002</v>
      </c>
      <c r="D24">
        <v>0.4244</v>
      </c>
      <c r="E24">
        <v>0.23630000000000001</v>
      </c>
      <c r="F24">
        <v>5.5383333E-2</v>
      </c>
    </row>
    <row r="25" spans="1:6" x14ac:dyDescent="0.3">
      <c r="B25">
        <v>0.42799999999999999</v>
      </c>
      <c r="C25">
        <v>0.29580000000000001</v>
      </c>
      <c r="D25">
        <v>0.31430000000000002</v>
      </c>
      <c r="E25">
        <v>0.31</v>
      </c>
    </row>
    <row r="26" spans="1:6" x14ac:dyDescent="0.3">
      <c r="B26">
        <v>0.84989999999999999</v>
      </c>
      <c r="C26">
        <v>0.28039999999999998</v>
      </c>
      <c r="D26">
        <v>0.39850000000000002</v>
      </c>
      <c r="E26">
        <v>0.25790000000000002</v>
      </c>
    </row>
    <row r="27" spans="1:6" x14ac:dyDescent="0.3">
      <c r="A27" t="s">
        <v>15</v>
      </c>
    </row>
    <row r="28" spans="1:6" x14ac:dyDescent="0.3">
      <c r="B28" t="s">
        <v>10</v>
      </c>
      <c r="C28" t="s">
        <v>11</v>
      </c>
      <c r="D28" t="s">
        <v>12</v>
      </c>
      <c r="E28" t="s">
        <v>13</v>
      </c>
    </row>
    <row r="29" spans="1:6" x14ac:dyDescent="0.3">
      <c r="B29">
        <v>0.67001666699999995</v>
      </c>
      <c r="C29">
        <v>0.21811666699999999</v>
      </c>
      <c r="D29">
        <v>0.36901666700000002</v>
      </c>
      <c r="E29">
        <v>0.180916667</v>
      </c>
    </row>
    <row r="30" spans="1:6" x14ac:dyDescent="0.3">
      <c r="B30">
        <v>0.37261666700000001</v>
      </c>
      <c r="C30">
        <v>0.240416667</v>
      </c>
      <c r="D30">
        <v>0.25891666699999999</v>
      </c>
      <c r="E30">
        <v>0.25461666700000002</v>
      </c>
    </row>
    <row r="31" spans="1:6" x14ac:dyDescent="0.3">
      <c r="B31">
        <v>0.79451666700000001</v>
      </c>
      <c r="C31">
        <v>0.225016667</v>
      </c>
      <c r="D31">
        <v>0.34311666699999999</v>
      </c>
      <c r="E31">
        <v>0.20251666700000001</v>
      </c>
    </row>
    <row r="32" spans="1:6" x14ac:dyDescent="0.3">
      <c r="A32" t="s">
        <v>3</v>
      </c>
      <c r="B32">
        <v>0.61238333300000003</v>
      </c>
      <c r="D32">
        <v>0.32368333300000002</v>
      </c>
    </row>
    <row r="34" spans="1:3" x14ac:dyDescent="0.3">
      <c r="A34" t="s">
        <v>19</v>
      </c>
      <c r="B34" t="s">
        <v>5</v>
      </c>
      <c r="C34" t="s">
        <v>6</v>
      </c>
    </row>
    <row r="35" spans="1:3" x14ac:dyDescent="0.3">
      <c r="B35">
        <f>C29/$B$10</f>
        <v>0.65714285814712525</v>
      </c>
      <c r="C35">
        <f>E29/$D$10</f>
        <v>0.66705586062803424</v>
      </c>
    </row>
    <row r="36" spans="1:3" x14ac:dyDescent="0.3">
      <c r="B36">
        <f>C30/$B$10</f>
        <v>0.7243283966859152</v>
      </c>
      <c r="C36">
        <f>E30/$D$10</f>
        <v>0.93879432311190325</v>
      </c>
    </row>
    <row r="37" spans="1:3" x14ac:dyDescent="0.3">
      <c r="B37">
        <f>C31/$B$10</f>
        <v>0.67793120863670608</v>
      </c>
      <c r="C37">
        <f>E31/$D$10</f>
        <v>0.74669698396116269</v>
      </c>
    </row>
    <row r="39" spans="1:3" x14ac:dyDescent="0.3">
      <c r="A39" t="s">
        <v>20</v>
      </c>
      <c r="B39" t="s">
        <v>6</v>
      </c>
    </row>
    <row r="40" spans="1:3" x14ac:dyDescent="0.3">
      <c r="B40">
        <f>C35/B35</f>
        <v>1.0150850037522428</v>
      </c>
    </row>
    <row r="41" spans="1:3" x14ac:dyDescent="0.3">
      <c r="B41">
        <f t="shared" ref="B41:B42" si="3">C36/B36</f>
        <v>1.2960893531266389</v>
      </c>
    </row>
    <row r="42" spans="1:3" x14ac:dyDescent="0.3">
      <c r="B42">
        <f t="shared" si="3"/>
        <v>1.1014347391717545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FE91-B7C3-4E1C-9A62-2EEB8F3E6253}">
  <dimension ref="A1:C28"/>
  <sheetViews>
    <sheetView workbookViewId="0">
      <selection activeCell="F4" sqref="F4"/>
    </sheetView>
  </sheetViews>
  <sheetFormatPr defaultRowHeight="15.6" x14ac:dyDescent="0.3"/>
  <cols>
    <col min="1" max="1" width="8.796875" style="1"/>
    <col min="2" max="2" width="17.3984375" customWidth="1"/>
    <col min="3" max="3" width="15.8984375" customWidth="1"/>
  </cols>
  <sheetData>
    <row r="1" spans="1:3" s="1" customFormat="1" x14ac:dyDescent="0.3">
      <c r="A1" s="13"/>
      <c r="B1" s="13" t="s">
        <v>29</v>
      </c>
      <c r="C1" s="13" t="s">
        <v>30</v>
      </c>
    </row>
    <row r="2" spans="1:3" x14ac:dyDescent="0.3">
      <c r="A2" s="14" t="s">
        <v>40</v>
      </c>
      <c r="B2" s="11">
        <v>0.63306565999999997</v>
      </c>
      <c r="C2" s="11">
        <v>-0.1418478</v>
      </c>
    </row>
    <row r="3" spans="1:3" x14ac:dyDescent="0.3">
      <c r="A3" s="14" t="s">
        <v>49</v>
      </c>
      <c r="B3" s="11">
        <v>-9.03307E-2</v>
      </c>
      <c r="C3" s="11">
        <v>-0.22310759999999999</v>
      </c>
    </row>
    <row r="4" spans="1:3" x14ac:dyDescent="0.3">
      <c r="A4" s="14" t="s">
        <v>38</v>
      </c>
      <c r="B4" s="11">
        <v>0.56913884000000003</v>
      </c>
      <c r="C4" s="11">
        <v>-0.31626219999999999</v>
      </c>
    </row>
    <row r="5" spans="1:3" x14ac:dyDescent="0.3">
      <c r="A5" s="14" t="s">
        <v>50</v>
      </c>
      <c r="B5" s="11">
        <v>0.13345777</v>
      </c>
      <c r="C5" s="11">
        <v>0.12448633000000001</v>
      </c>
    </row>
    <row r="6" spans="1:3" x14ac:dyDescent="0.3">
      <c r="A6" s="14" t="s">
        <v>39</v>
      </c>
      <c r="B6" s="11">
        <v>1.75056652</v>
      </c>
      <c r="C6" s="11">
        <v>-0.21831149999999999</v>
      </c>
    </row>
    <row r="7" spans="1:3" x14ac:dyDescent="0.3">
      <c r="A7" s="14" t="s">
        <v>51</v>
      </c>
      <c r="B7" s="11">
        <v>0.55495578999999995</v>
      </c>
      <c r="C7" s="11">
        <v>-5.2292900000000003E-2</v>
      </c>
    </row>
    <row r="8" spans="1:3" x14ac:dyDescent="0.3">
      <c r="A8" s="14" t="s">
        <v>52</v>
      </c>
      <c r="B8" s="11">
        <v>6.75785E-2</v>
      </c>
      <c r="C8" s="11">
        <v>-0.25151790000000002</v>
      </c>
    </row>
    <row r="9" spans="1:3" x14ac:dyDescent="0.3">
      <c r="A9" s="14" t="s">
        <v>35</v>
      </c>
      <c r="B9" s="11">
        <v>-0.55941399999999997</v>
      </c>
      <c r="C9" s="11">
        <v>-0.38619979999999998</v>
      </c>
    </row>
    <row r="10" spans="1:3" x14ac:dyDescent="0.3">
      <c r="A10" s="14" t="s">
        <v>53</v>
      </c>
      <c r="B10" s="11">
        <v>-0.29444700000000001</v>
      </c>
      <c r="C10" s="11">
        <v>-0.13203390000000001</v>
      </c>
    </row>
    <row r="11" spans="1:3" x14ac:dyDescent="0.3">
      <c r="A11" s="14" t="s">
        <v>54</v>
      </c>
      <c r="B11" s="11">
        <v>1.3222744500000001</v>
      </c>
      <c r="C11" s="11">
        <v>-0.3001238</v>
      </c>
    </row>
    <row r="12" spans="1:3" x14ac:dyDescent="0.3">
      <c r="A12" s="14" t="s">
        <v>37</v>
      </c>
      <c r="B12" s="11">
        <v>0.24260817000000001</v>
      </c>
      <c r="C12" s="11">
        <v>-0.3861946</v>
      </c>
    </row>
    <row r="13" spans="1:3" x14ac:dyDescent="0.3">
      <c r="A13" s="14" t="s">
        <v>31</v>
      </c>
      <c r="B13" s="11">
        <v>-0.68735570000000001</v>
      </c>
      <c r="C13" s="11">
        <v>-0.58513110000000002</v>
      </c>
    </row>
    <row r="14" spans="1:3" x14ac:dyDescent="0.3">
      <c r="A14" s="14" t="s">
        <v>55</v>
      </c>
      <c r="B14" s="11">
        <v>-1.0921573</v>
      </c>
      <c r="C14" s="11">
        <v>-0.56884460000000003</v>
      </c>
    </row>
    <row r="15" spans="1:3" x14ac:dyDescent="0.3">
      <c r="A15" s="14" t="s">
        <v>42</v>
      </c>
      <c r="B15" s="11">
        <v>0.43102488</v>
      </c>
      <c r="C15" s="11">
        <v>0.21926074000000001</v>
      </c>
    </row>
    <row r="16" spans="1:3" x14ac:dyDescent="0.3">
      <c r="A16" s="14" t="s">
        <v>56</v>
      </c>
      <c r="B16" s="11">
        <v>-0.50885820000000004</v>
      </c>
      <c r="C16" s="11">
        <v>-0.46019409999999999</v>
      </c>
    </row>
    <row r="17" spans="1:3" x14ac:dyDescent="0.3">
      <c r="A17" s="14" t="s">
        <v>32</v>
      </c>
      <c r="B17" s="11">
        <v>-2.7774413999999998</v>
      </c>
      <c r="C17" s="11">
        <v>-0.63957419999999998</v>
      </c>
    </row>
    <row r="18" spans="1:3" x14ac:dyDescent="0.3">
      <c r="A18" s="14" t="s">
        <v>57</v>
      </c>
      <c r="B18" s="11">
        <v>-3.6435202000000002</v>
      </c>
      <c r="C18" s="11">
        <v>-0.53028359999999997</v>
      </c>
    </row>
    <row r="19" spans="1:3" x14ac:dyDescent="0.3">
      <c r="A19" s="14" t="s">
        <v>58</v>
      </c>
      <c r="B19" s="11">
        <v>-0.28929379999999999</v>
      </c>
      <c r="C19" s="11">
        <v>-1.1770274000000001</v>
      </c>
    </row>
    <row r="20" spans="1:3" x14ac:dyDescent="0.3">
      <c r="A20" s="14" t="s">
        <v>59</v>
      </c>
      <c r="B20" s="11">
        <v>1.66391029</v>
      </c>
      <c r="C20" s="11">
        <v>-3.3537999999999998E-2</v>
      </c>
    </row>
    <row r="21" spans="1:3" x14ac:dyDescent="0.3">
      <c r="A21" s="14" t="s">
        <v>60</v>
      </c>
      <c r="B21" s="11">
        <v>0.61272987999999995</v>
      </c>
      <c r="C21" s="11">
        <v>-0.67285989999999996</v>
      </c>
    </row>
    <row r="22" spans="1:3" x14ac:dyDescent="0.3">
      <c r="A22" s="14" t="s">
        <v>61</v>
      </c>
      <c r="B22" s="11">
        <v>0.18115816000000001</v>
      </c>
      <c r="C22" s="11">
        <v>0.33677837999999999</v>
      </c>
    </row>
    <row r="23" spans="1:3" x14ac:dyDescent="0.3">
      <c r="A23" s="14" t="s">
        <v>62</v>
      </c>
      <c r="B23" s="11">
        <v>-0.57821929999999999</v>
      </c>
      <c r="C23" s="11">
        <v>-0.2028528</v>
      </c>
    </row>
    <row r="24" spans="1:3" x14ac:dyDescent="0.3">
      <c r="A24" s="14" t="s">
        <v>34</v>
      </c>
      <c r="B24" s="11">
        <v>-0.43783949999999999</v>
      </c>
      <c r="C24" s="11">
        <v>-0.5216189</v>
      </c>
    </row>
    <row r="25" spans="1:3" x14ac:dyDescent="0.3">
      <c r="A25" s="14" t="s">
        <v>63</v>
      </c>
      <c r="B25" s="11">
        <v>-0.39007560000000002</v>
      </c>
      <c r="C25" s="11">
        <v>-0.26044390000000001</v>
      </c>
    </row>
    <row r="26" spans="1:3" x14ac:dyDescent="0.3">
      <c r="A26" s="14" t="s">
        <v>41</v>
      </c>
      <c r="B26" s="11">
        <v>0.10436925</v>
      </c>
      <c r="C26" s="11">
        <v>-9.25652E-2</v>
      </c>
    </row>
    <row r="27" spans="1:3" x14ac:dyDescent="0.3">
      <c r="A27" s="14" t="s">
        <v>64</v>
      </c>
      <c r="B27" s="11">
        <v>-0.17065559999999999</v>
      </c>
      <c r="C27" s="11">
        <v>-0.25619730000000002</v>
      </c>
    </row>
    <row r="28" spans="1:3" x14ac:dyDescent="0.3">
      <c r="A28" s="14"/>
      <c r="B28" s="11"/>
      <c r="C28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6F2A-3BF2-49ED-9F57-BEB0FC9FAC88}">
  <dimension ref="A1:G12"/>
  <sheetViews>
    <sheetView tabSelected="1" workbookViewId="0">
      <selection activeCell="B7" sqref="B7"/>
    </sheetView>
  </sheetViews>
  <sheetFormatPr defaultRowHeight="15.6" x14ac:dyDescent="0.3"/>
  <sheetData>
    <row r="1" spans="1:7" x14ac:dyDescent="0.3">
      <c r="A1" s="1" t="s">
        <v>2</v>
      </c>
      <c r="B1" s="21" t="s">
        <v>69</v>
      </c>
      <c r="C1" s="21"/>
      <c r="D1" s="21"/>
      <c r="E1" s="21"/>
      <c r="F1" s="21"/>
      <c r="G1" s="21"/>
    </row>
    <row r="2" spans="1:7" s="1" customFormat="1" x14ac:dyDescent="0.3">
      <c r="A2" s="13"/>
      <c r="B2" s="15" t="s">
        <v>65</v>
      </c>
      <c r="C2" s="15"/>
      <c r="D2" s="15"/>
      <c r="E2" s="15" t="s">
        <v>66</v>
      </c>
      <c r="F2" s="15"/>
      <c r="G2" s="15"/>
    </row>
    <row r="3" spans="1:7" s="1" customFormat="1" x14ac:dyDescent="0.3">
      <c r="A3" s="13"/>
      <c r="B3" s="13" t="s">
        <v>46</v>
      </c>
      <c r="C3" s="13" t="s">
        <v>47</v>
      </c>
      <c r="D3" s="13" t="s">
        <v>48</v>
      </c>
      <c r="E3" s="13" t="s">
        <v>46</v>
      </c>
      <c r="F3" s="13" t="s">
        <v>47</v>
      </c>
      <c r="G3" s="13" t="s">
        <v>48</v>
      </c>
    </row>
    <row r="4" spans="1:7" x14ac:dyDescent="0.3">
      <c r="A4" s="14" t="s">
        <v>67</v>
      </c>
      <c r="B4" s="11">
        <v>1</v>
      </c>
      <c r="C4" s="11">
        <v>0.21082500000000001</v>
      </c>
      <c r="D4" s="11">
        <v>4</v>
      </c>
      <c r="E4" s="11">
        <v>0.47778999999999999</v>
      </c>
      <c r="F4" s="11">
        <v>6.1081000000000003E-2</v>
      </c>
      <c r="G4" s="11">
        <v>4</v>
      </c>
    </row>
    <row r="5" spans="1:7" x14ac:dyDescent="0.3">
      <c r="A5" s="14" t="s">
        <v>68</v>
      </c>
      <c r="B5" s="11">
        <v>1</v>
      </c>
      <c r="C5" s="11">
        <v>0.115785</v>
      </c>
      <c r="D5" s="11">
        <v>4</v>
      </c>
      <c r="E5" s="11">
        <v>0.254828</v>
      </c>
      <c r="F5" s="11">
        <v>5.2028999999999999E-2</v>
      </c>
      <c r="G5" s="11">
        <v>4</v>
      </c>
    </row>
    <row r="6" spans="1:7" x14ac:dyDescent="0.3">
      <c r="A6" s="14" t="s">
        <v>44</v>
      </c>
      <c r="B6" s="11">
        <v>1</v>
      </c>
      <c r="C6" s="11">
        <v>8.8024000000000005E-2</v>
      </c>
      <c r="D6" s="11">
        <v>4</v>
      </c>
      <c r="E6" s="11">
        <v>0.25129400000000002</v>
      </c>
      <c r="F6" s="11">
        <v>8.1096000000000001E-2</v>
      </c>
      <c r="G6" s="11">
        <v>4</v>
      </c>
    </row>
    <row r="8" spans="1:7" x14ac:dyDescent="0.3">
      <c r="B8" s="21" t="s">
        <v>27</v>
      </c>
      <c r="C8" s="21"/>
      <c r="D8" s="21"/>
      <c r="E8" s="21"/>
      <c r="F8" s="21"/>
      <c r="G8" s="21"/>
    </row>
    <row r="9" spans="1:7" s="1" customFormat="1" x14ac:dyDescent="0.3">
      <c r="A9" s="13"/>
      <c r="B9" s="15" t="s">
        <v>65</v>
      </c>
      <c r="C9" s="15"/>
      <c r="D9" s="15"/>
      <c r="E9" s="15" t="s">
        <v>66</v>
      </c>
      <c r="F9" s="15"/>
      <c r="G9" s="15"/>
    </row>
    <row r="10" spans="1:7" s="1" customFormat="1" x14ac:dyDescent="0.3">
      <c r="A10" s="13"/>
      <c r="B10" s="13" t="s">
        <v>46</v>
      </c>
      <c r="C10" s="13" t="s">
        <v>47</v>
      </c>
      <c r="D10" s="13" t="s">
        <v>48</v>
      </c>
      <c r="E10" s="13" t="s">
        <v>46</v>
      </c>
      <c r="F10" s="13" t="s">
        <v>47</v>
      </c>
      <c r="G10" s="13" t="s">
        <v>48</v>
      </c>
    </row>
    <row r="11" spans="1:7" x14ac:dyDescent="0.3">
      <c r="A11" s="14" t="s">
        <v>5</v>
      </c>
      <c r="B11" s="11">
        <v>1</v>
      </c>
      <c r="C11" s="11">
        <v>8.2557000000000005E-2</v>
      </c>
      <c r="D11" s="11">
        <v>6</v>
      </c>
      <c r="E11" s="11">
        <v>0.36710999999999999</v>
      </c>
      <c r="F11" s="11">
        <v>1.4284E-2</v>
      </c>
      <c r="G11" s="11">
        <v>6</v>
      </c>
    </row>
    <row r="12" spans="1:7" x14ac:dyDescent="0.3">
      <c r="A12" s="14" t="s">
        <v>6</v>
      </c>
      <c r="B12" s="11">
        <v>1</v>
      </c>
      <c r="C12" s="11">
        <v>3.8129000000000003E-2</v>
      </c>
      <c r="D12" s="11">
        <v>6</v>
      </c>
      <c r="E12" s="11">
        <v>0.51</v>
      </c>
      <c r="F12" s="11">
        <v>2.4511999999999999E-2</v>
      </c>
      <c r="G12" s="11">
        <v>6</v>
      </c>
    </row>
  </sheetData>
  <mergeCells count="6">
    <mergeCell ref="B9:D9"/>
    <mergeCell ref="E9:G9"/>
    <mergeCell ref="B8:G8"/>
    <mergeCell ref="B2:D2"/>
    <mergeCell ref="E2:G2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</vt:lpstr>
      <vt:lpstr>E</vt:lpstr>
      <vt:lpstr>F</vt:lpstr>
      <vt:lpstr>G</vt:lpstr>
      <vt:lpstr>H</vt:lpstr>
      <vt:lpstr>S2E</vt:lpstr>
      <vt:lpstr>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Andrä Brunner</cp:lastModifiedBy>
  <dcterms:created xsi:type="dcterms:W3CDTF">2020-06-11T16:40:21Z</dcterms:created>
  <dcterms:modified xsi:type="dcterms:W3CDTF">2020-06-21T11:28:49Z</dcterms:modified>
</cp:coreProperties>
</file>