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jvanderm/Documents/Nico Carraro/ICEclcRegulation/Data/Source_images_data/"/>
    </mc:Choice>
  </mc:AlternateContent>
  <bookViews>
    <workbookView xWindow="640" yWindow="1180" windowWidth="28160" windowHeight="158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6" i="1" l="1"/>
  <c r="D96" i="1"/>
  <c r="E96" i="1"/>
  <c r="G96" i="1"/>
  <c r="F96" i="1"/>
  <c r="C95" i="1"/>
  <c r="D95" i="1"/>
  <c r="E95" i="1"/>
  <c r="G95" i="1"/>
  <c r="F95" i="1"/>
  <c r="C84" i="1"/>
  <c r="D84" i="1"/>
  <c r="E84" i="1"/>
  <c r="G84" i="1"/>
  <c r="F84" i="1"/>
  <c r="C83" i="1"/>
  <c r="D83" i="1"/>
  <c r="E83" i="1"/>
  <c r="G83" i="1"/>
  <c r="F83" i="1"/>
  <c r="C72" i="1"/>
  <c r="D72" i="1"/>
  <c r="E72" i="1"/>
  <c r="G72" i="1"/>
  <c r="F72" i="1"/>
  <c r="C71" i="1"/>
  <c r="D71" i="1"/>
  <c r="E71" i="1"/>
  <c r="G71" i="1"/>
  <c r="F71" i="1"/>
  <c r="C60" i="1"/>
  <c r="D60" i="1"/>
  <c r="E60" i="1"/>
  <c r="G60" i="1"/>
  <c r="F60" i="1"/>
  <c r="C59" i="1"/>
  <c r="D59" i="1"/>
  <c r="E59" i="1"/>
  <c r="G59" i="1"/>
  <c r="F59" i="1"/>
  <c r="C48" i="1"/>
  <c r="D48" i="1"/>
  <c r="E48" i="1"/>
  <c r="G48" i="1"/>
  <c r="F48" i="1"/>
  <c r="C47" i="1"/>
  <c r="D47" i="1"/>
  <c r="E47" i="1"/>
  <c r="G47" i="1"/>
  <c r="F47" i="1"/>
  <c r="C36" i="1"/>
  <c r="D36" i="1"/>
  <c r="E36" i="1"/>
  <c r="G36" i="1"/>
  <c r="F36" i="1"/>
  <c r="C35" i="1"/>
  <c r="D35" i="1"/>
  <c r="E35" i="1"/>
  <c r="G35" i="1"/>
  <c r="F35" i="1"/>
  <c r="C24" i="1"/>
  <c r="D24" i="1"/>
  <c r="E24" i="1"/>
  <c r="G24" i="1"/>
  <c r="F24" i="1"/>
  <c r="C23" i="1"/>
  <c r="D23" i="1"/>
  <c r="E23" i="1"/>
  <c r="G23" i="1"/>
  <c r="F23" i="1"/>
  <c r="C12" i="1"/>
  <c r="D12" i="1"/>
  <c r="E12" i="1"/>
  <c r="G12" i="1"/>
  <c r="F12" i="1"/>
  <c r="C11" i="1"/>
  <c r="D11" i="1"/>
  <c r="E11" i="1"/>
  <c r="G11" i="1"/>
  <c r="F11" i="1"/>
</calcChain>
</file>

<file path=xl/sharedStrings.xml><?xml version="1.0" encoding="utf-8"?>
<sst xmlns="http://schemas.openxmlformats.org/spreadsheetml/2006/main" count="118" uniqueCount="28">
  <si>
    <t>Fig. 3A</t>
  </si>
  <si>
    <t>Donor</t>
  </si>
  <si>
    <t>WT pME6032</t>
  </si>
  <si>
    <t>Recipient</t>
  </si>
  <si>
    <t>Conditions</t>
  </si>
  <si>
    <t>liquid MM succinate for 24 hours,  IPTG 0.1 mM for donor not for recipient, mix donor with recipient 1:2, spread 20 uL on 0.2 um Sartorius filter on MM sucinate 0.01 mM IPTG plate for 48hours</t>
  </si>
  <si>
    <t>D</t>
  </si>
  <si>
    <t>R</t>
  </si>
  <si>
    <t>Tc</t>
  </si>
  <si>
    <t>average</t>
  </si>
  <si>
    <t>Sd</t>
  </si>
  <si>
    <t>Tc/D</t>
  </si>
  <si>
    <t>Tc/R</t>
  </si>
  <si>
    <t>Date</t>
  </si>
  <si>
    <t>WT pMEbisR</t>
  </si>
  <si>
    <t>liquid MM succinate for 24 hours, mix donor with recipient 1:2, spread 20 uL on 0.2 um Sartorius filter on MM sucinate plate for 48hours</t>
  </si>
  <si>
    <t>6321-6322-6323</t>
  </si>
  <si>
    <t>delta bisR pME6032</t>
  </si>
  <si>
    <t>6324-6325-6326</t>
  </si>
  <si>
    <t>delta bisR pMEtciR</t>
  </si>
  <si>
    <t>5805-5806-5807</t>
  </si>
  <si>
    <t>delta bisR pMEbisR</t>
  </si>
  <si>
    <t>5827-5828-5829</t>
  </si>
  <si>
    <t>delta tciR pMEbisR</t>
  </si>
  <si>
    <t>4479-4480-4481</t>
  </si>
  <si>
    <t>delta tciR</t>
  </si>
  <si>
    <t>source data transfer experiments</t>
  </si>
  <si>
    <t>replicates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</si>
</sst>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6B0A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11" fontId="1" fillId="0" borderId="0" xfId="0" applyNumberFormat="1" applyFont="1"/>
    <xf numFmtId="11" fontId="0" fillId="0" borderId="0" xfId="0" applyNumberFormat="1" applyFill="1"/>
    <xf numFmtId="11" fontId="0" fillId="3" borderId="0" xfId="0" applyNumberFormat="1" applyFill="1"/>
    <xf numFmtId="11" fontId="0" fillId="0" borderId="0" xfId="0" applyNumberFormat="1"/>
    <xf numFmtId="0" fontId="1" fillId="4" borderId="0" xfId="0" applyFont="1" applyFill="1"/>
    <xf numFmtId="11" fontId="1" fillId="0" borderId="0" xfId="0" applyNumberFormat="1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Alignment="1"/>
    <xf numFmtId="11" fontId="0" fillId="0" borderId="0" xfId="0" applyNumberFormat="1" applyAlignmen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NumberFormat="1" applyFill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tabSelected="1" topLeftCell="A74" workbookViewId="0">
      <selection activeCell="B99" sqref="B99"/>
    </sheetView>
  </sheetViews>
  <sheetFormatPr baseColWidth="10" defaultRowHeight="16" x14ac:dyDescent="0.2"/>
  <sheetData>
    <row r="1" spans="1:18" x14ac:dyDescent="0.2">
      <c r="A1" t="s">
        <v>0</v>
      </c>
      <c r="B1" t="s">
        <v>26</v>
      </c>
    </row>
    <row r="3" spans="1:18" x14ac:dyDescent="0.2">
      <c r="B3" s="1" t="s">
        <v>1</v>
      </c>
      <c r="C3" s="2">
        <v>6144</v>
      </c>
      <c r="D3" s="2"/>
      <c r="E3" s="3" t="s">
        <v>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">
      <c r="B4" s="3" t="s">
        <v>3</v>
      </c>
      <c r="C4" s="3">
        <v>2744</v>
      </c>
      <c r="D4" s="3"/>
      <c r="E4" s="3"/>
      <c r="F4" s="4"/>
      <c r="G4" s="4"/>
      <c r="H4" s="4"/>
      <c r="I4" s="4"/>
      <c r="J4" s="3"/>
      <c r="K4" s="3"/>
      <c r="L4" s="3"/>
      <c r="M4" s="3"/>
      <c r="N4" s="3"/>
      <c r="O4" s="3"/>
      <c r="P4" s="3"/>
      <c r="Q4" s="3"/>
      <c r="R4" s="3"/>
    </row>
    <row r="5" spans="1:18" x14ac:dyDescent="0.2">
      <c r="B5" s="3" t="s">
        <v>4</v>
      </c>
      <c r="C5" s="5" t="s">
        <v>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">
      <c r="B7" s="3" t="s">
        <v>27</v>
      </c>
      <c r="C7" s="3">
        <v>1</v>
      </c>
      <c r="D7" s="3">
        <v>2</v>
      </c>
      <c r="E7" s="3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">
      <c r="B8" s="3" t="s">
        <v>6</v>
      </c>
      <c r="C8" s="6">
        <v>40800</v>
      </c>
      <c r="D8" s="6">
        <v>7100</v>
      </c>
      <c r="E8" s="6">
        <v>390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">
      <c r="B9" s="3" t="s">
        <v>7</v>
      </c>
      <c r="C9" s="6">
        <v>22800</v>
      </c>
      <c r="D9" s="6">
        <v>23400</v>
      </c>
      <c r="E9" s="6">
        <v>15000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">
      <c r="B10" s="3" t="s">
        <v>8</v>
      </c>
      <c r="C10" s="6">
        <v>0</v>
      </c>
      <c r="D10" s="6">
        <v>0</v>
      </c>
      <c r="E10" s="6">
        <v>0</v>
      </c>
      <c r="F10" s="3" t="s">
        <v>9</v>
      </c>
      <c r="G10" s="3" t="s">
        <v>10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">
      <c r="B11" s="3" t="s">
        <v>11</v>
      </c>
      <c r="C11" s="7">
        <f>C10/C8</f>
        <v>0</v>
      </c>
      <c r="D11" s="7">
        <f>D10/D8</f>
        <v>0</v>
      </c>
      <c r="E11" s="7">
        <f>E10/E8</f>
        <v>0</v>
      </c>
      <c r="F11" s="8">
        <f>AVERAGE(C11:E11)</f>
        <v>0</v>
      </c>
      <c r="G11" s="8">
        <f>STDEVA(C11:E11)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">
      <c r="B12" s="3" t="s">
        <v>12</v>
      </c>
      <c r="C12" s="9">
        <f>C10/C9</f>
        <v>0</v>
      </c>
      <c r="D12" s="9">
        <f>D10/D9</f>
        <v>0</v>
      </c>
      <c r="E12" s="9">
        <f>E10/E9</f>
        <v>0</v>
      </c>
      <c r="F12" s="8">
        <f>AVERAGE(C12:E12)</f>
        <v>0</v>
      </c>
      <c r="G12" s="8">
        <f>STDEVA(C12:E12)</f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4" spans="1:18" x14ac:dyDescent="0.2">
      <c r="B14" s="10" t="s">
        <v>13</v>
      </c>
      <c r="C14" s="10">
        <v>190128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">
      <c r="B15" s="1" t="s">
        <v>1</v>
      </c>
      <c r="C15" s="2">
        <v>6317</v>
      </c>
      <c r="D15" s="2"/>
      <c r="E15" s="3" t="s">
        <v>14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">
      <c r="B16" s="3" t="s">
        <v>3</v>
      </c>
      <c r="C16" s="3">
        <v>2744</v>
      </c>
      <c r="D16" s="3"/>
      <c r="E16" s="3"/>
      <c r="F16" s="4"/>
      <c r="G16" s="4"/>
      <c r="H16" s="4"/>
      <c r="I16" s="4"/>
      <c r="J16" s="3"/>
      <c r="K16" s="3"/>
      <c r="L16" s="3"/>
      <c r="M16" s="3"/>
      <c r="N16" s="3"/>
      <c r="O16" s="3"/>
      <c r="P16" s="3"/>
      <c r="Q16" s="3"/>
      <c r="R16" s="3"/>
    </row>
    <row r="17" spans="2:18" x14ac:dyDescent="0.2">
      <c r="B17" s="3" t="s">
        <v>4</v>
      </c>
      <c r="C17" s="5" t="s">
        <v>15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2:18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x14ac:dyDescent="0.2">
      <c r="B19" s="3" t="s">
        <v>27</v>
      </c>
      <c r="C19" s="3">
        <v>1</v>
      </c>
      <c r="D19" s="3">
        <v>2</v>
      </c>
      <c r="E19" s="3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x14ac:dyDescent="0.2">
      <c r="B20" s="3" t="s">
        <v>6</v>
      </c>
      <c r="C20" s="6">
        <v>1190</v>
      </c>
      <c r="D20" s="6">
        <v>8500</v>
      </c>
      <c r="E20" s="6">
        <v>14200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x14ac:dyDescent="0.2">
      <c r="B21" s="3" t="s">
        <v>7</v>
      </c>
      <c r="C21" s="6">
        <v>480000</v>
      </c>
      <c r="D21" s="6">
        <v>750000</v>
      </c>
      <c r="E21" s="6">
        <v>370000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x14ac:dyDescent="0.2">
      <c r="B22" s="3" t="s">
        <v>8</v>
      </c>
      <c r="C22" s="6">
        <v>3</v>
      </c>
      <c r="D22" s="6">
        <v>4</v>
      </c>
      <c r="E22" s="6">
        <v>16</v>
      </c>
      <c r="F22" s="3" t="s">
        <v>9</v>
      </c>
      <c r="G22" s="3" t="s">
        <v>10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x14ac:dyDescent="0.2">
      <c r="B23" s="3" t="s">
        <v>11</v>
      </c>
      <c r="C23" s="7">
        <f>C22/C20</f>
        <v>2.5210084033613447E-3</v>
      </c>
      <c r="D23" s="7">
        <f>D22/D20</f>
        <v>4.7058823529411766E-4</v>
      </c>
      <c r="E23" s="7">
        <f>E22/E20</f>
        <v>1.1267605633802818E-3</v>
      </c>
      <c r="F23" s="8">
        <f>AVERAGE(C23:E23)</f>
        <v>1.3727857340119145E-3</v>
      </c>
      <c r="G23" s="8">
        <f>STDEVA(C23:E23)</f>
        <v>1.0471160417272062E-3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x14ac:dyDescent="0.2">
      <c r="B24" s="3" t="s">
        <v>12</v>
      </c>
      <c r="C24" s="9">
        <f>C22/C21</f>
        <v>6.2500000000000003E-6</v>
      </c>
      <c r="D24" s="9">
        <f>D22/D21</f>
        <v>5.3333333333333337E-6</v>
      </c>
      <c r="E24" s="9">
        <f>E22/E21</f>
        <v>4.3243243243243241E-5</v>
      </c>
      <c r="F24" s="8">
        <f>AVERAGE(C24:E24)</f>
        <v>1.8275525525525525E-5</v>
      </c>
      <c r="G24" s="8">
        <f>STDEVA(C24:E24)</f>
        <v>2.1627534891156014E-5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6" spans="2:18" x14ac:dyDescent="0.2">
      <c r="B26" s="10" t="s">
        <v>13</v>
      </c>
      <c r="C26" s="10">
        <v>190128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x14ac:dyDescent="0.2">
      <c r="B27" s="1" t="s">
        <v>1</v>
      </c>
      <c r="C27" s="2">
        <v>6317</v>
      </c>
      <c r="D27" s="2"/>
      <c r="E27" s="3" t="s">
        <v>14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x14ac:dyDescent="0.2">
      <c r="B28" s="3" t="s">
        <v>3</v>
      </c>
      <c r="C28" s="3">
        <v>2744</v>
      </c>
      <c r="D28" s="3"/>
      <c r="E28" s="3"/>
      <c r="F28" s="4"/>
      <c r="G28" s="4"/>
      <c r="H28" s="4"/>
      <c r="I28" s="4"/>
      <c r="J28" s="3"/>
      <c r="K28" s="3"/>
      <c r="L28" s="3"/>
      <c r="M28" s="3"/>
      <c r="N28" s="3"/>
      <c r="O28" s="3"/>
      <c r="P28" s="3"/>
      <c r="Q28" s="3"/>
      <c r="R28" s="3"/>
    </row>
    <row r="29" spans="2:18" x14ac:dyDescent="0.2">
      <c r="B29" s="3" t="s">
        <v>4</v>
      </c>
      <c r="C29" s="5" t="s">
        <v>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2:18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x14ac:dyDescent="0.2">
      <c r="B31" s="3" t="s">
        <v>27</v>
      </c>
      <c r="C31" s="3">
        <v>1</v>
      </c>
      <c r="D31" s="3">
        <v>2</v>
      </c>
      <c r="E31" s="3">
        <v>3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x14ac:dyDescent="0.2">
      <c r="B32" s="3" t="s">
        <v>6</v>
      </c>
      <c r="C32" s="6">
        <v>19</v>
      </c>
      <c r="D32" s="6">
        <v>17</v>
      </c>
      <c r="E32" s="6">
        <v>23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x14ac:dyDescent="0.2">
      <c r="B33" s="3" t="s">
        <v>7</v>
      </c>
      <c r="C33" s="6">
        <v>890000</v>
      </c>
      <c r="D33" s="6">
        <v>1200000</v>
      </c>
      <c r="E33" s="6">
        <v>340000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x14ac:dyDescent="0.2">
      <c r="B34" s="3" t="s">
        <v>8</v>
      </c>
      <c r="C34" s="6">
        <v>2500</v>
      </c>
      <c r="D34" s="6">
        <v>2100</v>
      </c>
      <c r="E34" s="6">
        <v>1500</v>
      </c>
      <c r="F34" s="3" t="s">
        <v>9</v>
      </c>
      <c r="G34" s="3" t="s">
        <v>10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x14ac:dyDescent="0.2">
      <c r="B35" s="3" t="s">
        <v>11</v>
      </c>
      <c r="C35" s="7">
        <f>C34/C32</f>
        <v>131.57894736842104</v>
      </c>
      <c r="D35" s="7">
        <f>D34/D32</f>
        <v>123.52941176470588</v>
      </c>
      <c r="E35" s="7">
        <f>E34/E32</f>
        <v>65.217391304347828</v>
      </c>
      <c r="F35" s="8">
        <f>AVERAGE(C35:E35)</f>
        <v>106.77525014582493</v>
      </c>
      <c r="G35" s="8">
        <f>STDEVA(C35:E35)</f>
        <v>36.21450647841236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x14ac:dyDescent="0.2">
      <c r="B36" s="3" t="s">
        <v>12</v>
      </c>
      <c r="C36" s="9">
        <f>C34/C33</f>
        <v>2.8089887640449437E-3</v>
      </c>
      <c r="D36" s="9">
        <f>D34/D33</f>
        <v>1.75E-3</v>
      </c>
      <c r="E36" s="9">
        <f>E34/E33</f>
        <v>4.4117647058823529E-3</v>
      </c>
      <c r="F36" s="8">
        <f>AVERAGE(C36:E36)</f>
        <v>2.9902511566424323E-3</v>
      </c>
      <c r="G36" s="8">
        <f>STDEVA(C36:E36)</f>
        <v>1.3401081592908338E-3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8" spans="2:18" x14ac:dyDescent="0.2">
      <c r="B38" s="10" t="s">
        <v>13</v>
      </c>
      <c r="C38" s="10">
        <v>190128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x14ac:dyDescent="0.2">
      <c r="B39" s="1" t="s">
        <v>1</v>
      </c>
      <c r="C39" s="2" t="s">
        <v>16</v>
      </c>
      <c r="D39" s="2"/>
      <c r="E39" s="3" t="s">
        <v>17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x14ac:dyDescent="0.2">
      <c r="B40" s="3" t="s">
        <v>3</v>
      </c>
      <c r="C40" s="3">
        <v>2744</v>
      </c>
      <c r="D40" s="3"/>
      <c r="E40" s="3"/>
      <c r="F40" s="4"/>
      <c r="G40" s="4"/>
      <c r="H40" s="4"/>
      <c r="I40" s="4"/>
      <c r="J40" s="3"/>
      <c r="K40" s="3"/>
      <c r="L40" s="3"/>
      <c r="M40" s="3"/>
      <c r="N40" s="3"/>
      <c r="O40" s="3"/>
      <c r="P40" s="3"/>
      <c r="Q40" s="3"/>
      <c r="R40" s="3"/>
    </row>
    <row r="41" spans="2:18" x14ac:dyDescent="0.2">
      <c r="B41" s="3" t="s">
        <v>4</v>
      </c>
      <c r="C41" s="5" t="s">
        <v>5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2:18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 x14ac:dyDescent="0.2">
      <c r="B43" s="3" t="s">
        <v>27</v>
      </c>
      <c r="C43" s="3">
        <v>1</v>
      </c>
      <c r="D43" s="3">
        <v>2</v>
      </c>
      <c r="E43" s="3">
        <v>3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 x14ac:dyDescent="0.2">
      <c r="B44" s="3" t="s">
        <v>6</v>
      </c>
      <c r="C44" s="6">
        <v>35600</v>
      </c>
      <c r="D44" s="6">
        <v>49000</v>
      </c>
      <c r="E44" s="6">
        <v>114000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x14ac:dyDescent="0.2">
      <c r="B45" s="3" t="s">
        <v>7</v>
      </c>
      <c r="C45" s="6">
        <v>610000</v>
      </c>
      <c r="D45" s="6">
        <v>650000</v>
      </c>
      <c r="E45" s="6">
        <v>470000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x14ac:dyDescent="0.2">
      <c r="B46" s="3" t="s">
        <v>8</v>
      </c>
      <c r="C46" s="6">
        <v>0</v>
      </c>
      <c r="D46" s="6">
        <v>0</v>
      </c>
      <c r="E46" s="6">
        <v>1</v>
      </c>
      <c r="F46" s="3" t="s">
        <v>9</v>
      </c>
      <c r="G46" s="3" t="s">
        <v>10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x14ac:dyDescent="0.2">
      <c r="B47" s="3" t="s">
        <v>11</v>
      </c>
      <c r="C47" s="7">
        <f>C46/C44</f>
        <v>0</v>
      </c>
      <c r="D47" s="7">
        <f>D46/D44</f>
        <v>0</v>
      </c>
      <c r="E47" s="7">
        <f>E46/E44</f>
        <v>8.7719298245614029E-6</v>
      </c>
      <c r="F47" s="8">
        <f>AVERAGE(C47:E47)</f>
        <v>2.9239766081871343E-6</v>
      </c>
      <c r="G47" s="8">
        <f>STDEVA(C47:E47)</f>
        <v>5.0644760455230325E-6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x14ac:dyDescent="0.2">
      <c r="B48" s="3" t="s">
        <v>12</v>
      </c>
      <c r="C48" s="9">
        <f>C46/C45</f>
        <v>0</v>
      </c>
      <c r="D48" s="9">
        <f>D46/D45</f>
        <v>0</v>
      </c>
      <c r="E48" s="9">
        <f>E46/E45</f>
        <v>2.1276595744680853E-6</v>
      </c>
      <c r="F48" s="8">
        <f>AVERAGE(C48:E48)</f>
        <v>7.092198581560284E-7</v>
      </c>
      <c r="G48" s="8">
        <f>STDEVA(C48:E48)</f>
        <v>1.2284048280630338E-6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50" spans="2:18" x14ac:dyDescent="0.2">
      <c r="B50" s="10" t="s">
        <v>13</v>
      </c>
      <c r="C50" s="10">
        <v>190128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x14ac:dyDescent="0.2">
      <c r="B51" s="1" t="s">
        <v>1</v>
      </c>
      <c r="C51" s="2" t="s">
        <v>18</v>
      </c>
      <c r="D51" s="2"/>
      <c r="E51" s="3" t="s">
        <v>19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 x14ac:dyDescent="0.2">
      <c r="B52" s="3" t="s">
        <v>3</v>
      </c>
      <c r="C52" s="3">
        <v>2744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x14ac:dyDescent="0.2">
      <c r="B53" s="3" t="s">
        <v>4</v>
      </c>
      <c r="C53" s="5" t="s">
        <v>5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18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 x14ac:dyDescent="0.2">
      <c r="B55" s="3" t="s">
        <v>27</v>
      </c>
      <c r="C55" s="3">
        <v>1</v>
      </c>
      <c r="D55" s="3">
        <v>2</v>
      </c>
      <c r="E55" s="3">
        <v>3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x14ac:dyDescent="0.2">
      <c r="B56" s="3" t="s">
        <v>6</v>
      </c>
      <c r="C56" s="6">
        <v>59000</v>
      </c>
      <c r="D56" s="6">
        <v>8100</v>
      </c>
      <c r="E56" s="6">
        <v>43000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x14ac:dyDescent="0.2">
      <c r="B57" s="3" t="s">
        <v>7</v>
      </c>
      <c r="C57" s="6">
        <v>1570000</v>
      </c>
      <c r="D57" s="6">
        <v>340000</v>
      </c>
      <c r="E57" s="6">
        <v>2300000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x14ac:dyDescent="0.2">
      <c r="B58" s="3" t="s">
        <v>8</v>
      </c>
      <c r="C58" s="6">
        <v>0</v>
      </c>
      <c r="D58" s="6">
        <v>0</v>
      </c>
      <c r="E58" s="6">
        <v>1</v>
      </c>
      <c r="F58" s="3" t="s">
        <v>9</v>
      </c>
      <c r="G58" s="3" t="s">
        <v>10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x14ac:dyDescent="0.2">
      <c r="B59" s="3" t="s">
        <v>11</v>
      </c>
      <c r="C59" s="7">
        <f>C58/C56</f>
        <v>0</v>
      </c>
      <c r="D59" s="7">
        <f>D58/D56</f>
        <v>0</v>
      </c>
      <c r="E59" s="7">
        <f>E58/E56</f>
        <v>2.3255813953488371E-5</v>
      </c>
      <c r="F59" s="8">
        <f>AVERAGE(C59:E59)</f>
        <v>7.7519379844961241E-6</v>
      </c>
      <c r="G59" s="8">
        <f>STDEVA(C59:E59)</f>
        <v>1.3426750446270365E-5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 x14ac:dyDescent="0.2">
      <c r="B60" s="3" t="s">
        <v>12</v>
      </c>
      <c r="C60" s="9">
        <f>C58/C57</f>
        <v>0</v>
      </c>
      <c r="D60" s="9">
        <f>D58/D57</f>
        <v>0</v>
      </c>
      <c r="E60" s="9">
        <f>E58/E57</f>
        <v>4.3478260869565219E-7</v>
      </c>
      <c r="F60" s="8">
        <f>AVERAGE(C60:E60)</f>
        <v>1.4492753623188405E-7</v>
      </c>
      <c r="G60" s="8">
        <f>STDEVA(C60:E60)</f>
        <v>2.510218561694025E-7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2" spans="2:18" x14ac:dyDescent="0.2">
      <c r="B62" s="10" t="s">
        <v>13</v>
      </c>
      <c r="C62" s="10">
        <v>170523</v>
      </c>
      <c r="D62" s="3"/>
      <c r="E62" s="3"/>
      <c r="F62" s="6"/>
      <c r="G62" s="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2:18" x14ac:dyDescent="0.2">
      <c r="B63" s="1" t="s">
        <v>1</v>
      </c>
      <c r="C63" s="2" t="s">
        <v>20</v>
      </c>
      <c r="D63" s="2"/>
      <c r="E63" t="s">
        <v>21</v>
      </c>
      <c r="F63" s="6"/>
      <c r="G63" s="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2:18" x14ac:dyDescent="0.2">
      <c r="B64" s="3" t="s">
        <v>3</v>
      </c>
      <c r="C64" s="3">
        <v>2744</v>
      </c>
      <c r="D64" s="3"/>
      <c r="E64" s="3"/>
      <c r="F64" s="6"/>
      <c r="G64" s="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x14ac:dyDescent="0.2">
      <c r="B65" s="3" t="s">
        <v>4</v>
      </c>
      <c r="C65" s="5" t="s">
        <v>5</v>
      </c>
      <c r="D65" s="5"/>
      <c r="E65" s="5"/>
      <c r="F65" s="11"/>
      <c r="G65" s="1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2:18" x14ac:dyDescent="0.2">
      <c r="B66" s="3"/>
      <c r="C66" s="3"/>
      <c r="D66" s="3"/>
      <c r="E66" s="3"/>
      <c r="F66" s="6"/>
      <c r="G66" s="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2:18" x14ac:dyDescent="0.2">
      <c r="B67" s="3" t="s">
        <v>27</v>
      </c>
      <c r="C67" s="3">
        <v>1</v>
      </c>
      <c r="D67" s="3">
        <v>2</v>
      </c>
      <c r="E67" s="3">
        <v>3</v>
      </c>
      <c r="F67" s="6"/>
      <c r="G67" s="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2:18" x14ac:dyDescent="0.2">
      <c r="B68" s="3" t="s">
        <v>6</v>
      </c>
      <c r="C68" s="6">
        <v>430</v>
      </c>
      <c r="D68" s="6">
        <v>20800</v>
      </c>
      <c r="E68" s="6">
        <v>650</v>
      </c>
      <c r="F68" s="6"/>
      <c r="G68" s="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2:18" x14ac:dyDescent="0.2">
      <c r="B69" s="3" t="s">
        <v>7</v>
      </c>
      <c r="C69" s="6">
        <v>1390000</v>
      </c>
      <c r="D69" s="6">
        <v>840000</v>
      </c>
      <c r="E69" s="6">
        <v>1930000</v>
      </c>
      <c r="F69" s="6"/>
      <c r="G69" s="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2:18" x14ac:dyDescent="0.2">
      <c r="B70" s="3" t="s">
        <v>8</v>
      </c>
      <c r="C70" s="6">
        <v>15100</v>
      </c>
      <c r="D70" s="6">
        <v>16200</v>
      </c>
      <c r="E70" s="6">
        <v>16300</v>
      </c>
      <c r="F70" s="6" t="s">
        <v>9</v>
      </c>
      <c r="G70" s="6" t="s">
        <v>10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2:18" x14ac:dyDescent="0.2">
      <c r="B71" s="3" t="s">
        <v>11</v>
      </c>
      <c r="C71" s="7">
        <f>C70/C68</f>
        <v>35.116279069767444</v>
      </c>
      <c r="D71" s="7">
        <f>D70/D68</f>
        <v>0.77884615384615385</v>
      </c>
      <c r="E71" s="7">
        <f>E70/E68</f>
        <v>25.076923076923077</v>
      </c>
      <c r="F71" s="8">
        <f>AVERAGE(C71:E71)</f>
        <v>20.324016100178891</v>
      </c>
      <c r="G71" s="8">
        <f>STDEVA(C71:E71)</f>
        <v>17.65523770332862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2:18" x14ac:dyDescent="0.2">
      <c r="B72" s="3" t="s">
        <v>12</v>
      </c>
      <c r="C72" s="9">
        <f>C70/C69</f>
        <v>1.0863309352517985E-2</v>
      </c>
      <c r="D72" s="9">
        <f>D70/D69</f>
        <v>1.9285714285714285E-2</v>
      </c>
      <c r="E72" s="9">
        <f>E70/E69</f>
        <v>8.445595854922279E-3</v>
      </c>
      <c r="F72" s="8">
        <f>AVERAGE(C72:E72)</f>
        <v>1.286487316438485E-2</v>
      </c>
      <c r="G72" s="8">
        <f>STDEVA(C72:E72)</f>
        <v>5.6904951601886473E-3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4" spans="2:18" x14ac:dyDescent="0.2">
      <c r="B74" s="10" t="s">
        <v>13</v>
      </c>
      <c r="C74" s="10">
        <v>170523</v>
      </c>
      <c r="D74" s="3"/>
      <c r="E74" s="3"/>
      <c r="F74" s="6"/>
      <c r="G74" s="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2:18" x14ac:dyDescent="0.2">
      <c r="B75" s="1" t="s">
        <v>1</v>
      </c>
      <c r="C75" s="2" t="s">
        <v>22</v>
      </c>
      <c r="D75" s="2"/>
      <c r="E75" t="s">
        <v>23</v>
      </c>
      <c r="F75" s="6"/>
      <c r="G75" s="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2:18" x14ac:dyDescent="0.2">
      <c r="B76" s="3" t="s">
        <v>3</v>
      </c>
      <c r="C76" s="3">
        <v>2744</v>
      </c>
      <c r="D76" s="3"/>
      <c r="E76" s="3"/>
      <c r="F76" s="6"/>
      <c r="G76" s="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2:18" x14ac:dyDescent="0.2">
      <c r="B77" s="3" t="s">
        <v>4</v>
      </c>
      <c r="C77" s="5" t="s">
        <v>5</v>
      </c>
      <c r="D77" s="5"/>
      <c r="E77" s="5"/>
      <c r="F77" s="11"/>
      <c r="G77" s="1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2:18" x14ac:dyDescent="0.2">
      <c r="B78" s="3"/>
      <c r="C78" s="3"/>
      <c r="D78" s="3"/>
      <c r="E78" s="3"/>
      <c r="F78" s="6"/>
      <c r="G78" s="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2:18" x14ac:dyDescent="0.2">
      <c r="B79" s="3" t="s">
        <v>27</v>
      </c>
      <c r="C79" s="3">
        <v>1</v>
      </c>
      <c r="D79" s="3">
        <v>2</v>
      </c>
      <c r="E79" s="3">
        <v>3</v>
      </c>
      <c r="F79" s="6"/>
      <c r="G79" s="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2:18" x14ac:dyDescent="0.2">
      <c r="B80" s="3" t="s">
        <v>6</v>
      </c>
      <c r="C80" s="6">
        <v>8800</v>
      </c>
      <c r="D80" s="6">
        <v>240</v>
      </c>
      <c r="E80" s="6">
        <v>2510</v>
      </c>
      <c r="F80" s="6"/>
      <c r="G80" s="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2:18" x14ac:dyDescent="0.2">
      <c r="B81" s="3" t="s">
        <v>7</v>
      </c>
      <c r="C81" s="6">
        <v>550000</v>
      </c>
      <c r="D81" s="6">
        <v>460000</v>
      </c>
      <c r="E81" s="6">
        <v>800000</v>
      </c>
      <c r="F81" s="6"/>
      <c r="G81" s="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2:18" x14ac:dyDescent="0.2">
      <c r="B82" s="3" t="s">
        <v>8</v>
      </c>
      <c r="C82" s="6">
        <v>6300</v>
      </c>
      <c r="D82" s="6">
        <v>7400</v>
      </c>
      <c r="E82" s="6">
        <v>12100</v>
      </c>
      <c r="F82" s="6" t="s">
        <v>9</v>
      </c>
      <c r="G82" s="6" t="s">
        <v>10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2:18" x14ac:dyDescent="0.2">
      <c r="B83" s="3" t="s">
        <v>11</v>
      </c>
      <c r="C83" s="7">
        <f>C82/C80</f>
        <v>0.71590909090909094</v>
      </c>
      <c r="D83" s="7">
        <f>D82/D80</f>
        <v>30.833333333333332</v>
      </c>
      <c r="E83" s="7">
        <f>E82/E80</f>
        <v>4.8207171314741037</v>
      </c>
      <c r="F83" s="8">
        <f>AVERAGE(C83:E83)</f>
        <v>12.123319851905508</v>
      </c>
      <c r="G83" s="8">
        <f>STDEVA(C83:E83)</f>
        <v>16.332814075317209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2:18" x14ac:dyDescent="0.2">
      <c r="B84" s="3" t="s">
        <v>12</v>
      </c>
      <c r="C84" s="9">
        <f>C82/C81</f>
        <v>1.1454545454545455E-2</v>
      </c>
      <c r="D84" s="9">
        <f>D82/D81</f>
        <v>1.6086956521739131E-2</v>
      </c>
      <c r="E84" s="9">
        <f>E82/E81</f>
        <v>1.5125E-2</v>
      </c>
      <c r="F84" s="8">
        <f>AVERAGE(C84:E84)</f>
        <v>1.4222167325428194E-2</v>
      </c>
      <c r="G84" s="8">
        <f>STDEVA(C84:E84)</f>
        <v>2.4446141214045356E-3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6" spans="2:18" x14ac:dyDescent="0.2">
      <c r="B86" s="12" t="s">
        <v>13</v>
      </c>
      <c r="C86" s="12">
        <v>170523</v>
      </c>
      <c r="F86" s="9"/>
      <c r="G86" s="9"/>
    </row>
    <row r="87" spans="2:18" x14ac:dyDescent="0.2">
      <c r="B87" s="13" t="s">
        <v>1</v>
      </c>
      <c r="C87" s="14" t="s">
        <v>24</v>
      </c>
      <c r="D87" s="14"/>
      <c r="E87" t="s">
        <v>25</v>
      </c>
      <c r="F87" s="9"/>
      <c r="G87" s="9"/>
    </row>
    <row r="88" spans="2:18" x14ac:dyDescent="0.2">
      <c r="B88" t="s">
        <v>3</v>
      </c>
      <c r="C88" s="15">
        <v>2744</v>
      </c>
      <c r="D88" s="15"/>
      <c r="E88" s="15"/>
      <c r="F88" s="16"/>
      <c r="G88" s="16"/>
    </row>
    <row r="89" spans="2:18" x14ac:dyDescent="0.2">
      <c r="B89" t="s">
        <v>4</v>
      </c>
      <c r="C89" s="17" t="s">
        <v>5</v>
      </c>
      <c r="D89" s="17"/>
      <c r="E89" s="17"/>
      <c r="F89" s="18"/>
      <c r="G89" s="18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2:18" x14ac:dyDescent="0.2">
      <c r="F90" s="9"/>
      <c r="G90" s="9"/>
    </row>
    <row r="91" spans="2:18" x14ac:dyDescent="0.2">
      <c r="B91" s="3" t="s">
        <v>27</v>
      </c>
      <c r="C91">
        <v>1</v>
      </c>
      <c r="D91">
        <v>2</v>
      </c>
      <c r="E91">
        <v>3</v>
      </c>
      <c r="F91" s="9"/>
      <c r="G91" s="9"/>
    </row>
    <row r="92" spans="2:18" x14ac:dyDescent="0.2">
      <c r="B92" t="s">
        <v>6</v>
      </c>
      <c r="C92" s="7">
        <v>6100000</v>
      </c>
      <c r="D92" s="7">
        <v>2180000</v>
      </c>
      <c r="E92" s="7">
        <v>9700000</v>
      </c>
      <c r="F92" s="7"/>
      <c r="G92" s="7"/>
      <c r="H92" s="19"/>
    </row>
    <row r="93" spans="2:18" x14ac:dyDescent="0.2">
      <c r="B93" t="s">
        <v>7</v>
      </c>
      <c r="C93" s="7">
        <v>900000</v>
      </c>
      <c r="D93" s="7">
        <v>720000</v>
      </c>
      <c r="E93" s="7">
        <v>1520000</v>
      </c>
      <c r="F93" s="7"/>
      <c r="G93" s="7"/>
      <c r="H93" s="19"/>
    </row>
    <row r="94" spans="2:18" x14ac:dyDescent="0.2">
      <c r="B94" t="s">
        <v>8</v>
      </c>
      <c r="C94" s="7">
        <v>0</v>
      </c>
      <c r="D94" s="7">
        <v>0</v>
      </c>
      <c r="E94" s="7">
        <v>0</v>
      </c>
      <c r="F94" s="9" t="s">
        <v>9</v>
      </c>
      <c r="G94" s="9" t="s">
        <v>10</v>
      </c>
      <c r="H94" s="19"/>
    </row>
    <row r="95" spans="2:18" x14ac:dyDescent="0.2">
      <c r="B95" t="s">
        <v>11</v>
      </c>
      <c r="C95" s="20">
        <f>C94/C92</f>
        <v>0</v>
      </c>
      <c r="D95" s="20">
        <f>D94/D92</f>
        <v>0</v>
      </c>
      <c r="E95" s="20">
        <f>E94/E92</f>
        <v>0</v>
      </c>
      <c r="F95" s="8">
        <f>AVERAGE(C95:E95)</f>
        <v>0</v>
      </c>
      <c r="G95" s="8">
        <f>STDEVA(C95:E95)</f>
        <v>0</v>
      </c>
      <c r="H95" s="19"/>
    </row>
    <row r="96" spans="2:18" x14ac:dyDescent="0.2">
      <c r="B96" t="s">
        <v>12</v>
      </c>
      <c r="C96" s="21">
        <f>C94/C93</f>
        <v>0</v>
      </c>
      <c r="D96" s="21">
        <f>D94/D93</f>
        <v>0</v>
      </c>
      <c r="E96" s="21">
        <f>E94/E93</f>
        <v>0</v>
      </c>
      <c r="F96" s="8">
        <f>AVERAGE(C96:E96)</f>
        <v>0</v>
      </c>
      <c r="G96" s="8">
        <f>STDEVA(C96:E96)</f>
        <v>0</v>
      </c>
    </row>
  </sheetData>
  <mergeCells count="16">
    <mergeCell ref="C75:D75"/>
    <mergeCell ref="C77:R77"/>
    <mergeCell ref="C87:D87"/>
    <mergeCell ref="C89:R89"/>
    <mergeCell ref="C39:D39"/>
    <mergeCell ref="C41:R41"/>
    <mergeCell ref="C51:D51"/>
    <mergeCell ref="C53:R53"/>
    <mergeCell ref="C63:D63"/>
    <mergeCell ref="C65:R65"/>
    <mergeCell ref="C3:D3"/>
    <mergeCell ref="C5:R5"/>
    <mergeCell ref="C15:D15"/>
    <mergeCell ref="C17:R17"/>
    <mergeCell ref="C27:D27"/>
    <mergeCell ref="C29:R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der Meer</dc:creator>
  <cp:lastModifiedBy>Jan van der Meer</cp:lastModifiedBy>
  <dcterms:created xsi:type="dcterms:W3CDTF">2020-07-16T12:28:34Z</dcterms:created>
  <dcterms:modified xsi:type="dcterms:W3CDTF">2020-07-16T12:29:14Z</dcterms:modified>
</cp:coreProperties>
</file>