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vanderm/Documents/Nico Carraro/ICEclcRegulation/Data/Source_images_data/"/>
    </mc:Choice>
  </mc:AlternateContent>
  <bookViews>
    <workbookView xWindow="640" yWindow="1180" windowWidth="28160" windowHeight="158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8" i="1" l="1"/>
  <c r="D98" i="1"/>
  <c r="E98" i="1"/>
  <c r="G98" i="1"/>
  <c r="F98" i="1"/>
  <c r="C97" i="1"/>
  <c r="D97" i="1"/>
  <c r="E97" i="1"/>
  <c r="G97" i="1"/>
  <c r="F97" i="1"/>
  <c r="C86" i="1"/>
  <c r="D86" i="1"/>
  <c r="E86" i="1"/>
  <c r="G86" i="1"/>
  <c r="F86" i="1"/>
  <c r="C85" i="1"/>
  <c r="D85" i="1"/>
  <c r="E85" i="1"/>
  <c r="G85" i="1"/>
  <c r="F85" i="1"/>
  <c r="C74" i="1"/>
  <c r="D74" i="1"/>
  <c r="E74" i="1"/>
  <c r="G74" i="1"/>
  <c r="F74" i="1"/>
  <c r="C73" i="1"/>
  <c r="D73" i="1"/>
  <c r="E73" i="1"/>
  <c r="G73" i="1"/>
  <c r="F73" i="1"/>
  <c r="C62" i="1"/>
  <c r="D62" i="1"/>
  <c r="E62" i="1"/>
  <c r="G62" i="1"/>
  <c r="F62" i="1"/>
  <c r="C61" i="1"/>
  <c r="D61" i="1"/>
  <c r="E61" i="1"/>
  <c r="G61" i="1"/>
  <c r="F61" i="1"/>
  <c r="C50" i="1"/>
  <c r="D50" i="1"/>
  <c r="E50" i="1"/>
  <c r="G50" i="1"/>
  <c r="F50" i="1"/>
  <c r="C49" i="1"/>
  <c r="D49" i="1"/>
  <c r="E49" i="1"/>
  <c r="G49" i="1"/>
  <c r="F49" i="1"/>
  <c r="C38" i="1"/>
  <c r="D38" i="1"/>
  <c r="E38" i="1"/>
  <c r="G38" i="1"/>
  <c r="F38" i="1"/>
  <c r="C37" i="1"/>
  <c r="D37" i="1"/>
  <c r="E37" i="1"/>
  <c r="G37" i="1"/>
  <c r="F37" i="1"/>
  <c r="C25" i="1"/>
  <c r="D25" i="1"/>
  <c r="E25" i="1"/>
  <c r="G25" i="1"/>
  <c r="F25" i="1"/>
  <c r="C24" i="1"/>
  <c r="D24" i="1"/>
  <c r="E24" i="1"/>
  <c r="G24" i="1"/>
  <c r="F24" i="1"/>
  <c r="C13" i="1"/>
  <c r="D13" i="1"/>
  <c r="E13" i="1"/>
  <c r="G13" i="1"/>
  <c r="F13" i="1"/>
  <c r="C12" i="1"/>
  <c r="D12" i="1"/>
  <c r="E12" i="1"/>
  <c r="G12" i="1"/>
  <c r="F12" i="1"/>
</calcChain>
</file>

<file path=xl/sharedStrings.xml><?xml version="1.0" encoding="utf-8"?>
<sst xmlns="http://schemas.openxmlformats.org/spreadsheetml/2006/main" count="120" uniqueCount="29">
  <si>
    <t>Fig. 4D</t>
  </si>
  <si>
    <t>Date</t>
  </si>
  <si>
    <t>Donor</t>
  </si>
  <si>
    <t>WT pMEbisCD</t>
  </si>
  <si>
    <t>Recipient</t>
  </si>
  <si>
    <t>Conditions</t>
  </si>
  <si>
    <t>liquid MM succinate for 24 hours, mix donor with recipient 1:2, spread 20 uL on 0.2 um Sartorius filter on MM sucinate plate for 48hours</t>
  </si>
  <si>
    <t>clones</t>
  </si>
  <si>
    <t>D</t>
  </si>
  <si>
    <t>R</t>
  </si>
  <si>
    <t>Tc</t>
  </si>
  <si>
    <t>average</t>
  </si>
  <si>
    <t>Sd</t>
  </si>
  <si>
    <t>Tc/D</t>
  </si>
  <si>
    <t>Tc/R</t>
  </si>
  <si>
    <t>liquid MM succinate for 24 hours,  IPTG 0.1 mM for donor not for recipient, mix donor with recipient 1:2, spread 20 uL on 0.2 um Sartorius filter on MM sucinate 0.01 mM IPTG plate for 48hours</t>
  </si>
  <si>
    <t>6092-9093-6094</t>
  </si>
  <si>
    <t>deltatciR pMEbisCD</t>
  </si>
  <si>
    <t>6095-6096-6097</t>
  </si>
  <si>
    <t>delta bisR pMEbisCD</t>
  </si>
  <si>
    <t xml:space="preserve"> </t>
  </si>
  <si>
    <t>6135-6138-6141</t>
  </si>
  <si>
    <t>delta bisD pME6032</t>
  </si>
  <si>
    <t>6330-6334-6338</t>
  </si>
  <si>
    <t>delta bisD pMEbisCD</t>
  </si>
  <si>
    <t>6328-6332-6336</t>
  </si>
  <si>
    <t>delta bisD pMEtciR</t>
  </si>
  <si>
    <t>6329-6333-6337</t>
  </si>
  <si>
    <t>delta bisD pMEbisR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</si>
</sst>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6B0A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0" borderId="0" xfId="0" applyFont="1"/>
    <xf numFmtId="11" fontId="1" fillId="0" borderId="0" xfId="0" applyNumberFormat="1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11" fontId="0" fillId="0" borderId="0" xfId="0" applyNumberFormat="1" applyFill="1"/>
    <xf numFmtId="0" fontId="0" fillId="0" borderId="0" xfId="0" applyNumberFormat="1" applyFill="1"/>
    <xf numFmtId="11" fontId="0" fillId="4" borderId="0" xfId="0" applyNumberFormat="1" applyFill="1"/>
    <xf numFmtId="11" fontId="0" fillId="0" borderId="0" xfId="0" applyNumberFormat="1"/>
    <xf numFmtId="0" fontId="0" fillId="0" borderId="0" xfId="0" applyNumberForma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workbookViewId="0">
      <selection activeCell="B1" sqref="B1"/>
    </sheetView>
  </sheetViews>
  <sheetFormatPr baseColWidth="10" defaultRowHeight="16" x14ac:dyDescent="0.2"/>
  <sheetData>
    <row r="1" spans="1:18" x14ac:dyDescent="0.2">
      <c r="A1" t="s">
        <v>0</v>
      </c>
    </row>
    <row r="3" spans="1:18" x14ac:dyDescent="0.2">
      <c r="B3" s="1" t="s">
        <v>1</v>
      </c>
      <c r="C3" s="1">
        <v>180711</v>
      </c>
      <c r="D3" s="2"/>
      <c r="E3" s="2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">
      <c r="B4" s="4" t="s">
        <v>2</v>
      </c>
      <c r="C4" s="5">
        <v>6091</v>
      </c>
      <c r="D4" s="5"/>
      <c r="E4" s="2" t="s">
        <v>3</v>
      </c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">
      <c r="B5" s="2" t="s">
        <v>4</v>
      </c>
      <c r="C5" s="2">
        <v>2744</v>
      </c>
      <c r="D5" s="2"/>
      <c r="E5" s="2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">
      <c r="B6" s="2" t="s">
        <v>5</v>
      </c>
      <c r="C6" s="6" t="s">
        <v>6</v>
      </c>
      <c r="D6" s="6"/>
      <c r="E6" s="6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B7" s="2"/>
      <c r="C7" s="2"/>
      <c r="D7" s="2"/>
      <c r="E7" s="2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">
      <c r="B8" s="2" t="s">
        <v>7</v>
      </c>
      <c r="C8" s="2">
        <v>1</v>
      </c>
      <c r="D8" s="2">
        <v>2</v>
      </c>
      <c r="E8" s="2">
        <v>3</v>
      </c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">
      <c r="B9" s="2" t="s">
        <v>8</v>
      </c>
      <c r="C9" s="3">
        <v>8300</v>
      </c>
      <c r="D9" s="3">
        <v>450</v>
      </c>
      <c r="E9" s="3">
        <v>71</v>
      </c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">
      <c r="B10" s="2" t="s">
        <v>9</v>
      </c>
      <c r="C10" s="3">
        <v>172000</v>
      </c>
      <c r="D10" s="3">
        <v>197000</v>
      </c>
      <c r="E10" s="3">
        <v>90</v>
      </c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">
      <c r="B11" s="2" t="s">
        <v>10</v>
      </c>
      <c r="C11" s="3">
        <v>1</v>
      </c>
      <c r="D11" s="3">
        <v>0</v>
      </c>
      <c r="E11" s="3">
        <v>1</v>
      </c>
      <c r="F11" s="3" t="s">
        <v>11</v>
      </c>
      <c r="G11" s="3" t="s">
        <v>12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">
      <c r="B12" s="2" t="s">
        <v>13</v>
      </c>
      <c r="C12" s="8">
        <f>C11/C9</f>
        <v>1.2048192771084337E-4</v>
      </c>
      <c r="D12" s="9">
        <f>D11/D9</f>
        <v>0</v>
      </c>
      <c r="E12" s="8">
        <f>E11/E9</f>
        <v>1.4084507042253521E-2</v>
      </c>
      <c r="F12" s="10">
        <f>AVERAGE(C12:E12)</f>
        <v>4.7349963233214547E-3</v>
      </c>
      <c r="G12" s="10">
        <f>STDEVA(C12:E12)</f>
        <v>8.0971378885563907E-3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">
      <c r="B13" s="2" t="s">
        <v>14</v>
      </c>
      <c r="C13" s="11">
        <f>C11/C10</f>
        <v>5.8139534883720927E-6</v>
      </c>
      <c r="D13" s="12">
        <f>D11/D10</f>
        <v>0</v>
      </c>
      <c r="E13" s="11">
        <f>E11/E10</f>
        <v>1.1111111111111112E-2</v>
      </c>
      <c r="F13" s="10">
        <f>AVERAGE(C13:E13)</f>
        <v>3.7056416881998278E-3</v>
      </c>
      <c r="G13" s="10">
        <f>STDEVA(C13:E13)</f>
        <v>6.413325306014757E-3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">
      <c r="F14" s="11"/>
      <c r="G14" s="11"/>
    </row>
    <row r="15" spans="1:18" x14ac:dyDescent="0.2">
      <c r="B15" s="1" t="s">
        <v>1</v>
      </c>
      <c r="C15" s="1">
        <v>180711</v>
      </c>
      <c r="D15" s="2"/>
      <c r="E15" s="2"/>
      <c r="F15" s="3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B16" s="4" t="s">
        <v>2</v>
      </c>
      <c r="C16" s="5">
        <v>6091</v>
      </c>
      <c r="D16" s="5"/>
      <c r="E16" s="2" t="s">
        <v>3</v>
      </c>
      <c r="F16" s="3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2">
      <c r="B17" s="2" t="s">
        <v>4</v>
      </c>
      <c r="C17" s="2">
        <v>2744</v>
      </c>
      <c r="D17" s="2"/>
      <c r="E17" s="2"/>
      <c r="F17" s="3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">
      <c r="B18" s="2" t="s">
        <v>5</v>
      </c>
      <c r="C18" s="6" t="s">
        <v>15</v>
      </c>
      <c r="D18" s="6"/>
      <c r="E18" s="6"/>
      <c r="F18" s="7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x14ac:dyDescent="0.2">
      <c r="B19" s="2"/>
      <c r="C19" s="2"/>
      <c r="D19" s="2"/>
      <c r="E19" s="2"/>
      <c r="F19" s="3"/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">
      <c r="B20" s="2" t="s">
        <v>7</v>
      </c>
      <c r="C20" s="2">
        <v>1</v>
      </c>
      <c r="D20" s="2">
        <v>2</v>
      </c>
      <c r="E20" s="2">
        <v>3</v>
      </c>
      <c r="F20" s="3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">
      <c r="B21" s="2" t="s">
        <v>8</v>
      </c>
      <c r="C21" s="3">
        <v>5260</v>
      </c>
      <c r="D21" s="3">
        <v>16</v>
      </c>
      <c r="E21" s="3">
        <v>3</v>
      </c>
      <c r="F21" s="3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x14ac:dyDescent="0.2">
      <c r="B22" s="2" t="s">
        <v>9</v>
      </c>
      <c r="C22" s="3">
        <v>59000</v>
      </c>
      <c r="D22" s="3">
        <v>63000</v>
      </c>
      <c r="E22" s="3">
        <v>59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x14ac:dyDescent="0.2">
      <c r="B23" s="2" t="s">
        <v>10</v>
      </c>
      <c r="C23" s="3">
        <v>1130</v>
      </c>
      <c r="D23" s="3">
        <v>15</v>
      </c>
      <c r="E23" s="3">
        <v>67</v>
      </c>
      <c r="F23" s="3" t="s">
        <v>11</v>
      </c>
      <c r="G23" s="3" t="s">
        <v>12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">
      <c r="B24" s="2" t="s">
        <v>13</v>
      </c>
      <c r="C24" s="8">
        <f>C23/C21</f>
        <v>0.21482889733840305</v>
      </c>
      <c r="D24" s="8">
        <f>D23/D21</f>
        <v>0.9375</v>
      </c>
      <c r="E24" s="8">
        <f>E23/E21</f>
        <v>22.333333333333332</v>
      </c>
      <c r="F24" s="10">
        <f>AVERAGE(C24:E24)</f>
        <v>7.8285540768905788</v>
      </c>
      <c r="G24" s="10">
        <f>STDEVA(C24:E24)</f>
        <v>12.566703200889823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x14ac:dyDescent="0.2">
      <c r="B25" s="2" t="s">
        <v>14</v>
      </c>
      <c r="C25" s="11">
        <f>C23/C22</f>
        <v>1.9152542372881356E-2</v>
      </c>
      <c r="D25" s="11">
        <f>D23/D22</f>
        <v>2.380952380952381E-4</v>
      </c>
      <c r="E25" s="11">
        <f>E23/E22</f>
        <v>1.1355932203389831</v>
      </c>
      <c r="F25" s="10">
        <f>AVERAGE(C25:E25)</f>
        <v>0.3849946193166533</v>
      </c>
      <c r="G25" s="10">
        <f>STDEVA(C25:E25)</f>
        <v>0.650106248216484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">
      <c r="F26" s="11"/>
      <c r="G26" s="11"/>
    </row>
    <row r="27" spans="2:18" x14ac:dyDescent="0.2">
      <c r="F27" s="11"/>
      <c r="G27" s="11"/>
    </row>
    <row r="28" spans="2:18" x14ac:dyDescent="0.2">
      <c r="B28" s="1" t="s">
        <v>1</v>
      </c>
      <c r="C28" s="1">
        <v>180711</v>
      </c>
      <c r="D28" s="2"/>
      <c r="E28" s="2"/>
      <c r="F28" s="3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2">
      <c r="B29" s="4" t="s">
        <v>2</v>
      </c>
      <c r="C29" s="5" t="s">
        <v>16</v>
      </c>
      <c r="D29" s="5"/>
      <c r="E29" s="2" t="s">
        <v>17</v>
      </c>
      <c r="F29" s="3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">
      <c r="B30" s="2" t="s">
        <v>4</v>
      </c>
      <c r="C30" s="2">
        <v>2744</v>
      </c>
      <c r="D30" s="2"/>
      <c r="E30" s="2"/>
      <c r="F30" s="3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x14ac:dyDescent="0.2">
      <c r="B31" s="2" t="s">
        <v>5</v>
      </c>
      <c r="C31" s="6" t="s">
        <v>15</v>
      </c>
      <c r="D31" s="6"/>
      <c r="E31" s="6"/>
      <c r="F31" s="7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2:18" x14ac:dyDescent="0.2">
      <c r="B32" s="2"/>
      <c r="C32" s="2"/>
      <c r="D32" s="2"/>
      <c r="E32" s="2"/>
      <c r="F32" s="3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">
      <c r="B33" s="2" t="s">
        <v>7</v>
      </c>
      <c r="C33" s="2">
        <v>1</v>
      </c>
      <c r="D33" s="2">
        <v>2</v>
      </c>
      <c r="E33" s="2">
        <v>3</v>
      </c>
      <c r="F33" s="3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">
      <c r="B34" s="2" t="s">
        <v>8</v>
      </c>
      <c r="C34" s="3">
        <v>700</v>
      </c>
      <c r="D34" s="3">
        <v>292</v>
      </c>
      <c r="E34" s="3">
        <v>410</v>
      </c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">
      <c r="B35" s="2" t="s">
        <v>9</v>
      </c>
      <c r="C35" s="3">
        <v>55000</v>
      </c>
      <c r="D35" s="3">
        <v>153</v>
      </c>
      <c r="E35" s="3">
        <v>41000</v>
      </c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">
      <c r="B36" s="2" t="s">
        <v>10</v>
      </c>
      <c r="C36" s="3">
        <v>1460</v>
      </c>
      <c r="D36" s="3">
        <v>7</v>
      </c>
      <c r="E36" s="3">
        <v>4400</v>
      </c>
      <c r="F36" s="3" t="s">
        <v>11</v>
      </c>
      <c r="G36" s="3" t="s">
        <v>12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">
      <c r="B37" s="2" t="s">
        <v>13</v>
      </c>
      <c r="C37" s="8">
        <f>C36/C34</f>
        <v>2.0857142857142859</v>
      </c>
      <c r="D37" s="8">
        <f>D36/D34</f>
        <v>2.3972602739726026E-2</v>
      </c>
      <c r="E37" s="8">
        <f>E36/E34</f>
        <v>10.731707317073171</v>
      </c>
      <c r="F37" s="10">
        <f>AVERAGE(C37:E37)</f>
        <v>4.2804647351757277</v>
      </c>
      <c r="G37" s="10">
        <f>STDEVA(C37:E37)</f>
        <v>5.6812492314361442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">
      <c r="B38" s="2" t="s">
        <v>14</v>
      </c>
      <c r="C38" s="11">
        <f>C36/C35</f>
        <v>2.6545454545454546E-2</v>
      </c>
      <c r="D38" s="11">
        <f>D36/D35</f>
        <v>4.5751633986928102E-2</v>
      </c>
      <c r="E38" s="11">
        <f>E36/E35</f>
        <v>0.10731707317073171</v>
      </c>
      <c r="F38" s="10">
        <f>AVERAGE(C38:E38)</f>
        <v>5.9871387234371444E-2</v>
      </c>
      <c r="G38" s="10">
        <f>STDEVA(C38:E38)</f>
        <v>4.2196435485279085E-2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40" spans="2:18" x14ac:dyDescent="0.2">
      <c r="B40" s="1" t="s">
        <v>1</v>
      </c>
      <c r="C40" s="1">
        <v>180725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">
      <c r="B41" s="4" t="s">
        <v>2</v>
      </c>
      <c r="C41" s="5" t="s">
        <v>18</v>
      </c>
      <c r="D41" s="5"/>
      <c r="E41" s="2" t="s">
        <v>19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">
      <c r="B42" s="2" t="s">
        <v>4</v>
      </c>
      <c r="C42" s="2">
        <v>2744</v>
      </c>
      <c r="D42" s="2"/>
      <c r="E42" s="2"/>
      <c r="F42" s="13"/>
      <c r="G42" s="13"/>
      <c r="H42" s="13"/>
      <c r="I42" s="13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">
      <c r="B43" s="2" t="s">
        <v>5</v>
      </c>
      <c r="C43" s="6" t="s">
        <v>15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">
      <c r="B45" s="2" t="s">
        <v>7</v>
      </c>
      <c r="C45" s="2">
        <v>1</v>
      </c>
      <c r="D45" s="2">
        <v>2</v>
      </c>
      <c r="E45" s="2">
        <v>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">
      <c r="B46" s="2" t="s">
        <v>8</v>
      </c>
      <c r="C46" s="3">
        <v>5700</v>
      </c>
      <c r="D46" s="3">
        <v>20</v>
      </c>
      <c r="E46" s="3">
        <v>116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">
      <c r="B47" s="2" t="s">
        <v>9</v>
      </c>
      <c r="C47" s="3">
        <v>101000</v>
      </c>
      <c r="D47" s="3">
        <v>162000</v>
      </c>
      <c r="E47" s="3">
        <v>106000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">
      <c r="B48" s="2" t="s">
        <v>10</v>
      </c>
      <c r="C48" s="3">
        <v>4000</v>
      </c>
      <c r="D48" s="3">
        <v>16</v>
      </c>
      <c r="E48" s="3">
        <v>488</v>
      </c>
      <c r="F48" s="2" t="s">
        <v>11</v>
      </c>
      <c r="G48" s="2" t="s">
        <v>12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">
      <c r="B49" s="2" t="s">
        <v>13</v>
      </c>
      <c r="C49" s="8">
        <f>C48/C46</f>
        <v>0.70175438596491224</v>
      </c>
      <c r="D49" s="8">
        <f>D48/D46</f>
        <v>0.8</v>
      </c>
      <c r="E49" s="8">
        <f>E48/E46</f>
        <v>4.2068965517241379</v>
      </c>
      <c r="F49" s="10">
        <f>AVERAGE(C49:E49)</f>
        <v>1.9028836458963501</v>
      </c>
      <c r="G49" s="10">
        <f>STDEVA(C49:E49)</f>
        <v>1.9959382888343611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">
      <c r="B50" s="2" t="s">
        <v>14</v>
      </c>
      <c r="C50" s="11">
        <f>C48/C47</f>
        <v>3.9603960396039604E-2</v>
      </c>
      <c r="D50" s="11">
        <f>D48/D47</f>
        <v>9.8765432098765426E-5</v>
      </c>
      <c r="E50" s="11">
        <f>E48/E47</f>
        <v>4.6037735849056606E-3</v>
      </c>
      <c r="F50" s="10">
        <f>AVERAGE(C50:E50)</f>
        <v>1.4768833137681342E-2</v>
      </c>
      <c r="G50" s="10">
        <f>STDEVA(C50:E50)</f>
        <v>2.1625481129176095E-2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2" spans="2:18" x14ac:dyDescent="0.2">
      <c r="B52" s="1" t="s">
        <v>1</v>
      </c>
      <c r="C52" s="1">
        <v>181023</v>
      </c>
      <c r="D52" s="2"/>
      <c r="E52" s="2"/>
      <c r="F52" s="2" t="s">
        <v>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">
      <c r="B53" s="4" t="s">
        <v>2</v>
      </c>
      <c r="C53" s="5" t="s">
        <v>21</v>
      </c>
      <c r="D53" s="5"/>
      <c r="E53" s="2" t="s">
        <v>22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">
      <c r="B54" s="2" t="s">
        <v>4</v>
      </c>
      <c r="C54" s="2">
        <v>5690</v>
      </c>
      <c r="D54" s="2"/>
      <c r="E54" s="2"/>
      <c r="F54" s="13"/>
      <c r="G54" s="13"/>
      <c r="H54" s="13"/>
      <c r="I54" s="13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">
      <c r="B55" s="2" t="s">
        <v>5</v>
      </c>
      <c r="C55" s="6" t="s">
        <v>15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2:18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">
      <c r="B57" s="2" t="s">
        <v>7</v>
      </c>
      <c r="C57" s="2">
        <v>1</v>
      </c>
      <c r="D57" s="2">
        <v>2</v>
      </c>
      <c r="E57" s="2">
        <v>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">
      <c r="B58" s="2" t="s">
        <v>8</v>
      </c>
      <c r="C58" s="3">
        <v>86</v>
      </c>
      <c r="D58" s="3">
        <v>79</v>
      </c>
      <c r="E58" s="3">
        <v>77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">
      <c r="B59" s="2" t="s">
        <v>9</v>
      </c>
      <c r="C59" s="3">
        <v>22200000</v>
      </c>
      <c r="D59" s="3">
        <v>11400000</v>
      </c>
      <c r="E59" s="3">
        <v>26200000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">
      <c r="B60" s="2" t="s">
        <v>10</v>
      </c>
      <c r="C60" s="3">
        <v>0</v>
      </c>
      <c r="D60" s="3">
        <v>0</v>
      </c>
      <c r="E60" s="3">
        <v>0</v>
      </c>
      <c r="F60" s="2" t="s">
        <v>11</v>
      </c>
      <c r="G60" s="2" t="s">
        <v>12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">
      <c r="B61" s="2" t="s">
        <v>13</v>
      </c>
      <c r="C61" s="8">
        <f>C60/C58</f>
        <v>0</v>
      </c>
      <c r="D61" s="8">
        <f>D60/D58</f>
        <v>0</v>
      </c>
      <c r="E61" s="8">
        <f>E60/E58</f>
        <v>0</v>
      </c>
      <c r="F61" s="10">
        <f>AVERAGE(C61:E61)</f>
        <v>0</v>
      </c>
      <c r="G61" s="10">
        <f>STDEVA(C61:E61)</f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">
      <c r="B62" s="2" t="s">
        <v>14</v>
      </c>
      <c r="C62" s="11">
        <f>C60/C59</f>
        <v>0</v>
      </c>
      <c r="D62" s="11">
        <f>D60/D59</f>
        <v>0</v>
      </c>
      <c r="E62" s="11">
        <f>E60/E59</f>
        <v>0</v>
      </c>
      <c r="F62" s="10">
        <f>AVERAGE(C62:E62)</f>
        <v>0</v>
      </c>
      <c r="G62" s="10">
        <f>STDEVA(C62:E62)</f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4" spans="2:18" x14ac:dyDescent="0.2">
      <c r="B64" s="1" t="s">
        <v>1</v>
      </c>
      <c r="C64" s="1">
        <v>190128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">
      <c r="B65" s="4" t="s">
        <v>2</v>
      </c>
      <c r="C65" s="5" t="s">
        <v>23</v>
      </c>
      <c r="D65" s="5"/>
      <c r="E65" s="2" t="s">
        <v>24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">
      <c r="B66" s="2" t="s">
        <v>4</v>
      </c>
      <c r="C66" s="2">
        <v>2744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">
      <c r="B67" s="2" t="s">
        <v>5</v>
      </c>
      <c r="C67" s="6" t="s">
        <v>15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2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">
      <c r="B69" s="2" t="s">
        <v>7</v>
      </c>
      <c r="C69" s="2">
        <v>1</v>
      </c>
      <c r="D69" s="2">
        <v>2</v>
      </c>
      <c r="E69" s="2">
        <v>3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">
      <c r="B70" s="2" t="s">
        <v>8</v>
      </c>
      <c r="C70" s="3">
        <v>5900</v>
      </c>
      <c r="D70" s="3">
        <v>6500</v>
      </c>
      <c r="E70" s="3">
        <v>8200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">
      <c r="B71" s="2" t="s">
        <v>9</v>
      </c>
      <c r="C71" s="3">
        <v>288000</v>
      </c>
      <c r="D71" s="3">
        <v>1030000</v>
      </c>
      <c r="E71" s="3">
        <v>1130000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">
      <c r="B72" s="2" t="s">
        <v>10</v>
      </c>
      <c r="C72" s="3">
        <v>190</v>
      </c>
      <c r="D72" s="3">
        <v>24</v>
      </c>
      <c r="E72" s="3">
        <v>16</v>
      </c>
      <c r="F72" s="2" t="s">
        <v>11</v>
      </c>
      <c r="G72" s="2" t="s">
        <v>12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">
      <c r="B73" s="2" t="s">
        <v>13</v>
      </c>
      <c r="C73" s="8">
        <f>C72/C70</f>
        <v>3.2203389830508473E-2</v>
      </c>
      <c r="D73" s="8">
        <f>D72/D70</f>
        <v>3.6923076923076922E-3</v>
      </c>
      <c r="E73" s="8">
        <f>E72/E70</f>
        <v>1.9512195121951219E-3</v>
      </c>
      <c r="F73" s="10">
        <f>AVERAGE(C73:E73)</f>
        <v>1.2615639011670428E-2</v>
      </c>
      <c r="G73" s="10">
        <f>STDEVA(C73:E73)</f>
        <v>1.6985812715863781E-2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">
      <c r="B74" s="2" t="s">
        <v>14</v>
      </c>
      <c r="C74" s="11">
        <f>C72/C71</f>
        <v>6.5972222222222224E-4</v>
      </c>
      <c r="D74" s="11">
        <f>D72/D71</f>
        <v>2.3300970873786409E-5</v>
      </c>
      <c r="E74" s="11">
        <f>E72/E71</f>
        <v>1.415929203539823E-5</v>
      </c>
      <c r="F74" s="10">
        <f>AVERAGE(C74:E74)</f>
        <v>2.3239416171046896E-4</v>
      </c>
      <c r="G74" s="10">
        <f>STDEVA(C74:E74)</f>
        <v>3.7010518241244417E-4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6" spans="2:18" x14ac:dyDescent="0.2">
      <c r="B76" s="1" t="s">
        <v>1</v>
      </c>
      <c r="C76" s="1">
        <v>190128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">
      <c r="B77" s="4" t="s">
        <v>2</v>
      </c>
      <c r="C77" s="5" t="s">
        <v>25</v>
      </c>
      <c r="D77" s="5"/>
      <c r="E77" s="2" t="s">
        <v>26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">
      <c r="B78" s="2" t="s">
        <v>4</v>
      </c>
      <c r="C78" s="2">
        <v>2744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">
      <c r="B79" s="2" t="s">
        <v>5</v>
      </c>
      <c r="C79" s="6" t="s">
        <v>15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2:18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">
      <c r="B81" s="2" t="s">
        <v>7</v>
      </c>
      <c r="C81" s="2">
        <v>1</v>
      </c>
      <c r="D81" s="2">
        <v>2</v>
      </c>
      <c r="E81" s="2">
        <v>3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">
      <c r="B82" s="2" t="s">
        <v>8</v>
      </c>
      <c r="C82" s="3">
        <v>158000</v>
      </c>
      <c r="D82" s="3">
        <v>22000</v>
      </c>
      <c r="E82" s="3">
        <v>18700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">
      <c r="B83" s="2" t="s">
        <v>9</v>
      </c>
      <c r="C83" s="3">
        <v>600000</v>
      </c>
      <c r="D83" s="3">
        <v>360000</v>
      </c>
      <c r="E83" s="3">
        <v>1740000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">
      <c r="B84" s="2" t="s">
        <v>10</v>
      </c>
      <c r="C84" s="3">
        <v>0</v>
      </c>
      <c r="D84" s="3">
        <v>0</v>
      </c>
      <c r="E84" s="3">
        <v>0</v>
      </c>
      <c r="F84" s="2" t="s">
        <v>11</v>
      </c>
      <c r="G84" s="2" t="s">
        <v>12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">
      <c r="B85" s="2" t="s">
        <v>13</v>
      </c>
      <c r="C85" s="8">
        <f>C84/C82</f>
        <v>0</v>
      </c>
      <c r="D85" s="8">
        <f>D84/D82</f>
        <v>0</v>
      </c>
      <c r="E85" s="8">
        <f>E84/E82</f>
        <v>0</v>
      </c>
      <c r="F85" s="10">
        <f>AVERAGE(C85:E85)</f>
        <v>0</v>
      </c>
      <c r="G85" s="10">
        <f>STDEVA(C85:E85)</f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">
      <c r="B86" s="2" t="s">
        <v>14</v>
      </c>
      <c r="C86" s="11">
        <f>C84/C83</f>
        <v>0</v>
      </c>
      <c r="D86" s="11">
        <f>D84/D83</f>
        <v>0</v>
      </c>
      <c r="E86" s="11">
        <f>E84/E83</f>
        <v>0</v>
      </c>
      <c r="F86" s="10">
        <f>AVERAGE(C86:E86)</f>
        <v>0</v>
      </c>
      <c r="G86" s="10">
        <f>STDEVA(C86:E86)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8" spans="2:18" x14ac:dyDescent="0.2">
      <c r="B88" s="1" t="s">
        <v>1</v>
      </c>
      <c r="C88" s="1">
        <v>190128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">
      <c r="B89" s="4" t="s">
        <v>2</v>
      </c>
      <c r="C89" s="5" t="s">
        <v>27</v>
      </c>
      <c r="D89" s="5"/>
      <c r="E89" s="2" t="s">
        <v>28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">
      <c r="B90" s="2" t="s">
        <v>4</v>
      </c>
      <c r="C90" s="2">
        <v>2744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">
      <c r="B91" s="2" t="s">
        <v>5</v>
      </c>
      <c r="C91" s="6" t="s">
        <v>15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2:18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">
      <c r="B93" s="2" t="s">
        <v>7</v>
      </c>
      <c r="C93" s="2">
        <v>1</v>
      </c>
      <c r="D93" s="2">
        <v>2</v>
      </c>
      <c r="E93" s="2">
        <v>3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">
      <c r="B94" s="2" t="s">
        <v>8</v>
      </c>
      <c r="C94" s="3">
        <v>36800</v>
      </c>
      <c r="D94" s="3">
        <v>14300</v>
      </c>
      <c r="E94" s="3">
        <v>35200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">
      <c r="B95" s="2" t="s">
        <v>9</v>
      </c>
      <c r="C95" s="3">
        <v>400000</v>
      </c>
      <c r="D95" s="3">
        <v>1370000</v>
      </c>
      <c r="E95" s="3">
        <v>820000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">
      <c r="B96" s="2" t="s">
        <v>10</v>
      </c>
      <c r="C96" s="3">
        <v>0</v>
      </c>
      <c r="D96" s="3">
        <v>0</v>
      </c>
      <c r="E96" s="3">
        <v>0</v>
      </c>
      <c r="F96" s="2" t="s">
        <v>11</v>
      </c>
      <c r="G96" s="2" t="s">
        <v>12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">
      <c r="B97" s="2" t="s">
        <v>13</v>
      </c>
      <c r="C97" s="8">
        <f>C96/C94</f>
        <v>0</v>
      </c>
      <c r="D97" s="8">
        <f>D96/D94</f>
        <v>0</v>
      </c>
      <c r="E97" s="8">
        <f>E96/E94</f>
        <v>0</v>
      </c>
      <c r="F97" s="10">
        <f>AVERAGE(C97:E97)</f>
        <v>0</v>
      </c>
      <c r="G97" s="10">
        <f>STDEVA(C97:E97)</f>
        <v>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">
      <c r="B98" s="2" t="s">
        <v>14</v>
      </c>
      <c r="C98" s="11">
        <f>C96/C95</f>
        <v>0</v>
      </c>
      <c r="D98" s="11">
        <f>D96/D95</f>
        <v>0</v>
      </c>
      <c r="E98" s="11">
        <f>E96/E95</f>
        <v>0</v>
      </c>
      <c r="F98" s="10">
        <f>AVERAGE(C98:E98)</f>
        <v>0</v>
      </c>
      <c r="G98" s="10">
        <f>STDEVA(C98:E98)</f>
        <v>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</sheetData>
  <mergeCells count="16">
    <mergeCell ref="C77:D77"/>
    <mergeCell ref="C79:R79"/>
    <mergeCell ref="C89:D89"/>
    <mergeCell ref="C91:R91"/>
    <mergeCell ref="C41:D41"/>
    <mergeCell ref="C43:R43"/>
    <mergeCell ref="C53:D53"/>
    <mergeCell ref="C55:R55"/>
    <mergeCell ref="C65:D65"/>
    <mergeCell ref="C67:R67"/>
    <mergeCell ref="C4:D4"/>
    <mergeCell ref="C6:R6"/>
    <mergeCell ref="C16:D16"/>
    <mergeCell ref="C18:R18"/>
    <mergeCell ref="C29:D29"/>
    <mergeCell ref="C31:R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der Meer</dc:creator>
  <cp:lastModifiedBy>Jan van der Meer</cp:lastModifiedBy>
  <dcterms:created xsi:type="dcterms:W3CDTF">2020-07-16T12:29:26Z</dcterms:created>
  <dcterms:modified xsi:type="dcterms:W3CDTF">2020-07-16T12:29:50Z</dcterms:modified>
</cp:coreProperties>
</file>