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br/Desktop/Resubmission/Figures/Figures ReSubmission2020/Figure 2/Figure 2-figure supplement 6/"/>
    </mc:Choice>
  </mc:AlternateContent>
  <xr:revisionPtr revIDLastSave="0" documentId="13_ncr:1_{1A9B65E4-D063-674E-94AF-57FA031C0CFD}" xr6:coauthVersionLast="45" xr6:coauthVersionMax="45" xr10:uidLastSave="{00000000-0000-0000-0000-000000000000}"/>
  <bookViews>
    <workbookView xWindow="1160" yWindow="460" windowWidth="27640" windowHeight="16120" xr2:uid="{D28EA0F0-31DC-684E-8D2F-7BEA74CC9326}"/>
  </bookViews>
  <sheets>
    <sheet name="Sheet1" sheetId="1" r:id="rId1"/>
  </sheets>
  <definedNames>
    <definedName name="_xlnm.Print_Area" localSheetId="0">Sheet1!$B$2:$L$64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1" l="1"/>
  <c r="I39" i="1" l="1"/>
  <c r="I38" i="1"/>
  <c r="K38" i="1"/>
  <c r="K39" i="1"/>
  <c r="D38" i="1" l="1"/>
  <c r="E38" i="1" l="1"/>
  <c r="C39" i="1"/>
  <c r="H60" i="1" l="1"/>
  <c r="F15" i="1" l="1"/>
  <c r="G16" i="1"/>
  <c r="C16" i="1"/>
  <c r="G39" i="1" l="1"/>
  <c r="G38" i="1"/>
  <c r="G41" i="1" s="1"/>
  <c r="E39" i="1"/>
  <c r="F39" i="1" l="1"/>
  <c r="F38" i="1"/>
  <c r="F41" i="1" s="1"/>
  <c r="D39" i="1"/>
  <c r="C38" i="1"/>
  <c r="I41" i="1" s="1"/>
  <c r="H39" i="1"/>
  <c r="H38" i="1"/>
  <c r="H41" i="1" s="1"/>
  <c r="D41" i="1" l="1"/>
  <c r="E41" i="1"/>
  <c r="C41" i="1"/>
  <c r="K16" i="1"/>
  <c r="I16" i="1"/>
  <c r="K15" i="1"/>
  <c r="K18" i="1" s="1"/>
  <c r="I15" i="1"/>
  <c r="I18" i="1" l="1"/>
  <c r="K59" i="1"/>
  <c r="K62" i="1" s="1"/>
  <c r="J59" i="1"/>
  <c r="J62" i="1" s="1"/>
  <c r="H59" i="1"/>
  <c r="H62" i="1" s="1"/>
  <c r="G59" i="1"/>
  <c r="G62" i="1" s="1"/>
  <c r="C59" i="1"/>
  <c r="C62" i="1" s="1"/>
  <c r="E59" i="1"/>
  <c r="E62" i="1" s="1"/>
  <c r="F59" i="1"/>
  <c r="F62" i="1" s="1"/>
  <c r="D59" i="1"/>
  <c r="D62" i="1" s="1"/>
  <c r="K60" i="1" l="1"/>
  <c r="J60" i="1"/>
  <c r="G60" i="1"/>
  <c r="C60" i="1"/>
  <c r="D60" i="1"/>
  <c r="E60" i="1"/>
  <c r="F60" i="1"/>
  <c r="G15" i="1" l="1"/>
  <c r="H16" i="1"/>
  <c r="F16" i="1"/>
  <c r="H15" i="1"/>
  <c r="C15" i="1"/>
  <c r="F18" i="1" l="1"/>
  <c r="C18" i="1"/>
  <c r="H18" i="1"/>
  <c r="G18" i="1"/>
</calcChain>
</file>

<file path=xl/sharedStrings.xml><?xml version="1.0" encoding="utf-8"?>
<sst xmlns="http://schemas.openxmlformats.org/spreadsheetml/2006/main" count="68" uniqueCount="57">
  <si>
    <t>Diploid 13</t>
  </si>
  <si>
    <t>Diploid 14</t>
  </si>
  <si>
    <t>Diploid 15</t>
  </si>
  <si>
    <t>Diploid 16</t>
  </si>
  <si>
    <t>3511x3582</t>
  </si>
  <si>
    <t>3511x3581</t>
  </si>
  <si>
    <t>3512x3582</t>
  </si>
  <si>
    <t>3509x3954</t>
  </si>
  <si>
    <t>3654x3855</t>
  </si>
  <si>
    <t>3850x3656</t>
  </si>
  <si>
    <t>average</t>
  </si>
  <si>
    <t>stdev</t>
  </si>
  <si>
    <t>p-value</t>
  </si>
  <si>
    <t>control</t>
  </si>
  <si>
    <t>1151x2430</t>
  </si>
  <si>
    <t>2225x2430</t>
  </si>
  <si>
    <t>2225x969</t>
  </si>
  <si>
    <t>2523x2430</t>
  </si>
  <si>
    <t>2225x2532</t>
  </si>
  <si>
    <t>925x1180</t>
  </si>
  <si>
    <t>1496x3621</t>
  </si>
  <si>
    <t>1496x2431</t>
  </si>
  <si>
    <t>1535x1485</t>
  </si>
  <si>
    <t>1537x1486</t>
  </si>
  <si>
    <t>3181x3195</t>
  </si>
  <si>
    <t>3113x3399</t>
  </si>
  <si>
    <t>Diploid 45</t>
  </si>
  <si>
    <t>Diploid 37</t>
  </si>
  <si>
    <t>Diploid 38</t>
  </si>
  <si>
    <t>Diploid 39</t>
  </si>
  <si>
    <t>Diploid 40</t>
  </si>
  <si>
    <t>Diploid 41</t>
  </si>
  <si>
    <t>Diploid 42</t>
  </si>
  <si>
    <t>Diploid 43</t>
  </si>
  <si>
    <t>Diploid 44</t>
  </si>
  <si>
    <t>Diploid 23</t>
  </si>
  <si>
    <t>Figure 2 (VSY values)</t>
  </si>
  <si>
    <t>887x1180</t>
  </si>
  <si>
    <t>1293x925</t>
  </si>
  <si>
    <t xml:space="preserve">fertility relative to control </t>
  </si>
  <si>
    <t>3511x748</t>
  </si>
  <si>
    <t>3621x1516</t>
  </si>
  <si>
    <t>1404x1516</t>
  </si>
  <si>
    <t>Diploid 35</t>
  </si>
  <si>
    <t>Diploid 36</t>
  </si>
  <si>
    <t>Diploid 31</t>
  </si>
  <si>
    <t>Diploid 32</t>
  </si>
  <si>
    <t>Diploid 33</t>
  </si>
  <si>
    <t>Diploid 34</t>
  </si>
  <si>
    <r>
      <t xml:space="preserve">Figure 2--figure supplement 1 (VSY values of diploids with competing </t>
    </r>
    <r>
      <rPr>
        <b/>
        <i/>
        <sz val="12"/>
        <color theme="1"/>
        <rFont val="Avenir Next Regular"/>
      </rPr>
      <t xml:space="preserve">wtf </t>
    </r>
    <r>
      <rPr>
        <b/>
        <sz val="12"/>
        <color theme="1"/>
        <rFont val="Avenir Next Regular"/>
      </rPr>
      <t>drivers)</t>
    </r>
  </si>
  <si>
    <t>Diploid 46</t>
  </si>
  <si>
    <t>diploid 24</t>
  </si>
  <si>
    <t>887x1293</t>
  </si>
  <si>
    <t>1051x1351</t>
  </si>
  <si>
    <t>Figure 2-figure supplement 2 (VSY values)</t>
  </si>
  <si>
    <t>Figure 2-figure supplement 3
 (VSY values)</t>
  </si>
  <si>
    <r>
      <t xml:space="preserve">Figure 2-figure supplement 1 (VSY values of control 
diploids and diploids with hemizygous </t>
    </r>
    <r>
      <rPr>
        <b/>
        <i/>
        <sz val="12"/>
        <color theme="1"/>
        <rFont val="Avenir Next Regular"/>
      </rPr>
      <t xml:space="preserve">wtf </t>
    </r>
    <r>
      <rPr>
        <b/>
        <sz val="12"/>
        <color theme="1"/>
        <rFont val="Avenir Next Regular"/>
      </rPr>
      <t>drivers)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</si>
</sst>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10">
    <font>
      <sz val="12"/>
      <color theme="1"/>
      <name val="Calibri"/>
      <family val="2"/>
      <scheme val="minor"/>
    </font>
    <font>
      <b/>
      <sz val="12"/>
      <color theme="1"/>
      <name val="Avenir Next Regular"/>
    </font>
    <font>
      <sz val="12"/>
      <color rgb="FF000000"/>
      <name val="Calibri"/>
      <family val="2"/>
      <scheme val="minor"/>
    </font>
    <font>
      <b/>
      <sz val="12"/>
      <color rgb="FF000000"/>
      <name val="Avenir Next Regular"/>
    </font>
    <font>
      <sz val="12"/>
      <color rgb="FF000000"/>
      <name val="Avenir Next Regular"/>
    </font>
    <font>
      <sz val="12"/>
      <color theme="1"/>
      <name val="Avenir Next Regular"/>
    </font>
    <font>
      <sz val="11"/>
      <color rgb="FF000000"/>
      <name val="Avenir Next Regular"/>
    </font>
    <font>
      <sz val="12"/>
      <color rgb="FFFF0000"/>
      <name val="Avenir Next Regular"/>
    </font>
    <font>
      <sz val="8"/>
      <name val="Calibri"/>
      <family val="2"/>
      <scheme val="minor"/>
    </font>
    <font>
      <b/>
      <i/>
      <sz val="12"/>
      <color theme="1"/>
      <name val="Avenir Next Regul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164" fontId="5" fillId="2" borderId="23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11" fontId="5" fillId="2" borderId="25" xfId="0" applyNumberFormat="1" applyFont="1" applyFill="1" applyBorder="1" applyAlignment="1">
      <alignment horizontal="center" vertical="center"/>
    </xf>
    <xf numFmtId="164" fontId="7" fillId="2" borderId="24" xfId="0" applyNumberFormat="1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  <xf numFmtId="11" fontId="7" fillId="2" borderId="24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/>
    </xf>
    <xf numFmtId="164" fontId="7" fillId="2" borderId="33" xfId="0" applyNumberFormat="1" applyFont="1" applyFill="1" applyBorder="1" applyAlignment="1">
      <alignment horizontal="center" vertical="center"/>
    </xf>
    <xf numFmtId="164" fontId="5" fillId="2" borderId="25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/>
    </xf>
    <xf numFmtId="164" fontId="5" fillId="2" borderId="15" xfId="0" applyNumberFormat="1" applyFont="1" applyFill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11" fontId="7" fillId="2" borderId="2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28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64" fontId="5" fillId="2" borderId="4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5" fillId="2" borderId="21" xfId="0" applyNumberFormat="1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/>
    </xf>
    <xf numFmtId="164" fontId="5" fillId="2" borderId="17" xfId="0" applyNumberFormat="1" applyFont="1" applyFill="1" applyBorder="1" applyAlignment="1">
      <alignment horizontal="center" vertical="center"/>
    </xf>
    <xf numFmtId="9" fontId="3" fillId="2" borderId="10" xfId="0" applyNumberFormat="1" applyFont="1" applyFill="1" applyBorder="1" applyAlignment="1">
      <alignment horizontal="center" vertical="center"/>
    </xf>
    <xf numFmtId="9" fontId="3" fillId="2" borderId="28" xfId="0" applyNumberFormat="1" applyFont="1" applyFill="1" applyBorder="1" applyAlignment="1">
      <alignment horizontal="center" vertical="center"/>
    </xf>
    <xf numFmtId="9" fontId="3" fillId="2" borderId="12" xfId="0" applyNumberFormat="1" applyFont="1" applyFill="1" applyBorder="1" applyAlignment="1">
      <alignment horizontal="center" vertical="center"/>
    </xf>
    <xf numFmtId="9" fontId="3" fillId="2" borderId="6" xfId="0" applyNumberFormat="1" applyFont="1" applyFill="1" applyBorder="1" applyAlignment="1">
      <alignment horizontal="center" vertical="center"/>
    </xf>
    <xf numFmtId="9" fontId="3" fillId="2" borderId="13" xfId="0" applyNumberFormat="1" applyFont="1" applyFill="1" applyBorder="1" applyAlignment="1">
      <alignment horizontal="center" vertical="center"/>
    </xf>
    <xf numFmtId="9" fontId="3" fillId="2" borderId="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1" fontId="7" fillId="2" borderId="26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9" fontId="3" fillId="2" borderId="7" xfId="0" applyNumberFormat="1" applyFont="1" applyFill="1" applyBorder="1" applyAlignment="1">
      <alignment horizontal="center" vertical="center"/>
    </xf>
    <xf numFmtId="9" fontId="3" fillId="2" borderId="5" xfId="0" applyNumberFormat="1" applyFont="1" applyFill="1" applyBorder="1" applyAlignment="1">
      <alignment horizontal="center" vertical="center"/>
    </xf>
    <xf numFmtId="9" fontId="3" fillId="2" borderId="9" xfId="0" applyNumberFormat="1" applyFont="1" applyFill="1" applyBorder="1" applyAlignment="1">
      <alignment horizontal="center" vertical="center"/>
    </xf>
    <xf numFmtId="164" fontId="7" fillId="2" borderId="40" xfId="0" applyNumberFormat="1" applyFont="1" applyFill="1" applyBorder="1" applyAlignment="1">
      <alignment horizontal="center" vertical="center"/>
    </xf>
    <xf numFmtId="164" fontId="7" fillId="2" borderId="34" xfId="0" applyNumberFormat="1" applyFont="1" applyFill="1" applyBorder="1" applyAlignment="1">
      <alignment horizontal="center" vertical="center"/>
    </xf>
    <xf numFmtId="164" fontId="5" fillId="2" borderId="37" xfId="0" applyNumberFormat="1" applyFont="1" applyFill="1" applyBorder="1" applyAlignment="1">
      <alignment horizontal="center" vertical="center"/>
    </xf>
    <xf numFmtId="164" fontId="5" fillId="2" borderId="34" xfId="0" applyNumberFormat="1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11" fontId="7" fillId="2" borderId="25" xfId="0" applyNumberFormat="1" applyFont="1" applyFill="1" applyBorder="1" applyAlignment="1">
      <alignment horizontal="center" vertical="center"/>
    </xf>
    <xf numFmtId="11" fontId="7" fillId="2" borderId="27" xfId="0" applyNumberFormat="1" applyFont="1" applyFill="1" applyBorder="1" applyAlignment="1">
      <alignment horizontal="center" vertical="center"/>
    </xf>
    <xf numFmtId="9" fontId="3" fillId="2" borderId="0" xfId="0" applyNumberFormat="1" applyFont="1" applyFill="1" applyBorder="1" applyAlignment="1">
      <alignment horizontal="center" vertical="center"/>
    </xf>
    <xf numFmtId="9" fontId="3" fillId="2" borderId="0" xfId="0" applyNumberFormat="1" applyFont="1" applyFill="1" applyAlignment="1">
      <alignment horizontal="center" vertical="center"/>
    </xf>
    <xf numFmtId="9" fontId="3" fillId="2" borderId="1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28" xfId="0" applyNumberFormat="1" applyFont="1" applyFill="1" applyBorder="1" applyAlignment="1">
      <alignment horizontal="center" vertical="center"/>
    </xf>
    <xf numFmtId="164" fontId="5" fillId="2" borderId="38" xfId="0" applyNumberFormat="1" applyFont="1" applyFill="1" applyBorder="1" applyAlignment="1">
      <alignment horizontal="center" vertical="center"/>
    </xf>
    <xf numFmtId="164" fontId="5" fillId="2" borderId="31" xfId="0" applyNumberFormat="1" applyFont="1" applyFill="1" applyBorder="1" applyAlignment="1">
      <alignment horizontal="center" vertical="center"/>
    </xf>
    <xf numFmtId="164" fontId="5" fillId="2" borderId="39" xfId="0" applyNumberFormat="1" applyFont="1" applyFill="1" applyBorder="1" applyAlignment="1">
      <alignment horizontal="center" vertical="center"/>
    </xf>
    <xf numFmtId="164" fontId="5" fillId="2" borderId="32" xfId="0" applyNumberFormat="1" applyFont="1" applyFill="1" applyBorder="1" applyAlignment="1">
      <alignment horizontal="center" vertical="center"/>
    </xf>
    <xf numFmtId="164" fontId="5" fillId="2" borderId="35" xfId="0" applyNumberFormat="1" applyFont="1" applyFill="1" applyBorder="1" applyAlignment="1">
      <alignment horizontal="center" vertical="center"/>
    </xf>
    <xf numFmtId="164" fontId="5" fillId="2" borderId="36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164" fontId="5" fillId="2" borderId="29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A8599-D92B-9446-A31D-38EC659678A8}">
  <sheetPr>
    <pageSetUpPr fitToPage="1"/>
  </sheetPr>
  <dimension ref="A1:N69"/>
  <sheetViews>
    <sheetView tabSelected="1" zoomScale="90" zoomScaleNormal="90" workbookViewId="0">
      <selection activeCell="B2" sqref="B2:L64"/>
    </sheetView>
  </sheetViews>
  <sheetFormatPr baseColWidth="10" defaultRowHeight="16"/>
  <cols>
    <col min="3" max="8" width="11.83203125" bestFit="1" customWidth="1"/>
    <col min="9" max="10" width="13.83203125" customWidth="1"/>
    <col min="11" max="13" width="11.83203125" bestFit="1" customWidth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7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8" thickBot="1">
      <c r="A3" s="1"/>
      <c r="B3" s="1"/>
      <c r="C3" s="102" t="s">
        <v>36</v>
      </c>
      <c r="D3" s="103"/>
      <c r="E3" s="103"/>
      <c r="F3" s="103"/>
      <c r="G3" s="103"/>
      <c r="H3" s="104"/>
      <c r="I3" s="102" t="s">
        <v>54</v>
      </c>
      <c r="J3" s="103"/>
      <c r="K3" s="103"/>
      <c r="L3" s="104"/>
      <c r="M3" s="1"/>
      <c r="N3" s="1"/>
    </row>
    <row r="4" spans="1:14" ht="18" thickBot="1">
      <c r="A4" s="1"/>
      <c r="B4" s="2"/>
      <c r="C4" s="61" t="s">
        <v>0</v>
      </c>
      <c r="D4" s="78"/>
      <c r="E4" s="62"/>
      <c r="F4" s="3" t="s">
        <v>1</v>
      </c>
      <c r="G4" s="4" t="s">
        <v>2</v>
      </c>
      <c r="H4" s="4" t="s">
        <v>3</v>
      </c>
      <c r="I4" s="61" t="s">
        <v>34</v>
      </c>
      <c r="J4" s="62"/>
      <c r="K4" s="61" t="s">
        <v>26</v>
      </c>
      <c r="L4" s="62"/>
      <c r="M4" s="1"/>
      <c r="N4" s="1"/>
    </row>
    <row r="5" spans="1:14" ht="18" thickBot="1">
      <c r="A5" s="1"/>
      <c r="B5" s="2"/>
      <c r="C5" s="5" t="s">
        <v>4</v>
      </c>
      <c r="D5" s="6" t="s">
        <v>5</v>
      </c>
      <c r="E5" s="6" t="s">
        <v>6</v>
      </c>
      <c r="F5" s="7" t="s">
        <v>7</v>
      </c>
      <c r="G5" s="8" t="s">
        <v>8</v>
      </c>
      <c r="H5" s="9" t="s">
        <v>9</v>
      </c>
      <c r="I5" s="49" t="s">
        <v>24</v>
      </c>
      <c r="J5" s="50"/>
      <c r="K5" s="49" t="s">
        <v>25</v>
      </c>
      <c r="L5" s="50"/>
      <c r="M5" s="1"/>
      <c r="N5" s="1"/>
    </row>
    <row r="6" spans="1:14" ht="17">
      <c r="A6" s="1"/>
      <c r="B6" s="2"/>
      <c r="C6" s="10">
        <v>0.10349999999999999</v>
      </c>
      <c r="D6" s="41">
        <v>0.14496428571428568</v>
      </c>
      <c r="E6" s="41">
        <v>0.13500000000000001</v>
      </c>
      <c r="F6" s="11">
        <v>3.6885483870967741</v>
      </c>
      <c r="G6" s="39">
        <v>0.22345714285714285</v>
      </c>
      <c r="H6" s="44">
        <v>0.93879310344827593</v>
      </c>
      <c r="I6" s="99">
        <v>8.0437499999999995E-2</v>
      </c>
      <c r="J6" s="92"/>
      <c r="K6" s="91">
        <v>0.94379999999999997</v>
      </c>
      <c r="L6" s="92"/>
      <c r="M6" s="1"/>
      <c r="N6" s="1"/>
    </row>
    <row r="7" spans="1:14" ht="17">
      <c r="A7" s="1"/>
      <c r="B7" s="2"/>
      <c r="C7" s="40">
        <v>0.1066153846153846</v>
      </c>
      <c r="D7" s="12">
        <v>0.1068157894736842</v>
      </c>
      <c r="E7" s="12">
        <v>0.17958139534883721</v>
      </c>
      <c r="F7" s="13">
        <v>2.6651842105263155</v>
      </c>
      <c r="G7" s="39">
        <v>0.3201</v>
      </c>
      <c r="H7" s="40">
        <v>1.0889999999999997</v>
      </c>
      <c r="I7" s="90">
        <v>4.5692308000000001E-2</v>
      </c>
      <c r="J7" s="89"/>
      <c r="K7" s="88">
        <v>0.71562857099999999</v>
      </c>
      <c r="L7" s="89"/>
      <c r="M7" s="1"/>
      <c r="N7" s="1"/>
    </row>
    <row r="8" spans="1:14" ht="17">
      <c r="A8" s="1"/>
      <c r="B8" s="2"/>
      <c r="C8" s="40"/>
      <c r="D8" s="12">
        <v>0.16133333333333333</v>
      </c>
      <c r="E8" s="12">
        <v>0.31950000000000001</v>
      </c>
      <c r="F8" s="13">
        <v>2.9645000000000001</v>
      </c>
      <c r="G8" s="39">
        <v>0.31421739130434778</v>
      </c>
      <c r="H8" s="40">
        <v>0.50819999999999987</v>
      </c>
      <c r="I8" s="90">
        <v>3.3000000000000002E-2</v>
      </c>
      <c r="J8" s="89"/>
      <c r="K8" s="88">
        <v>1.1495</v>
      </c>
      <c r="L8" s="89"/>
      <c r="M8" s="1"/>
      <c r="N8" s="1"/>
    </row>
    <row r="9" spans="1:14" ht="17">
      <c r="A9" s="1"/>
      <c r="B9" s="2"/>
      <c r="C9" s="40"/>
      <c r="D9" s="12">
        <v>6.7404255319148926E-2</v>
      </c>
      <c r="E9" s="12">
        <v>0.1595</v>
      </c>
      <c r="F9" s="13">
        <v>2.9452499999999997</v>
      </c>
      <c r="G9" s="39">
        <v>0.25739999999999996</v>
      </c>
      <c r="H9" s="40">
        <v>0.74674285714285715</v>
      </c>
      <c r="I9" s="90">
        <v>3.1263157999999999E-2</v>
      </c>
      <c r="J9" s="89"/>
      <c r="K9" s="88">
        <v>1.9738125</v>
      </c>
      <c r="L9" s="89"/>
      <c r="M9" s="1"/>
      <c r="N9" s="1"/>
    </row>
    <row r="10" spans="1:14" ht="17">
      <c r="A10" s="1"/>
      <c r="B10" s="2"/>
      <c r="C10" s="40"/>
      <c r="D10" s="12">
        <v>0.57985714285714274</v>
      </c>
      <c r="E10" s="12">
        <v>6.6825000000000009E-2</v>
      </c>
      <c r="F10" s="13">
        <v>3.0174374999999998</v>
      </c>
      <c r="G10" s="39">
        <v>0.25200000000000006</v>
      </c>
      <c r="H10" s="40">
        <v>0.8848125</v>
      </c>
      <c r="I10" s="90">
        <v>4.6588234999999999E-2</v>
      </c>
      <c r="J10" s="89"/>
      <c r="K10" s="88">
        <v>0.84699999999999998</v>
      </c>
      <c r="L10" s="89"/>
      <c r="M10" s="1"/>
      <c r="N10" s="1"/>
    </row>
    <row r="11" spans="1:14" ht="17">
      <c r="A11" s="1"/>
      <c r="B11" s="2"/>
      <c r="C11" s="40"/>
      <c r="D11" s="12">
        <v>0.15910714285714284</v>
      </c>
      <c r="E11" s="12">
        <v>0.121</v>
      </c>
      <c r="F11" s="13">
        <v>3.8581714285714281</v>
      </c>
      <c r="G11" s="39">
        <v>0.31680000000000003</v>
      </c>
      <c r="H11" s="40">
        <v>0.73667647058823527</v>
      </c>
      <c r="I11" s="27"/>
      <c r="J11" s="28"/>
      <c r="K11" s="32"/>
      <c r="L11" s="28"/>
      <c r="M11" s="1"/>
      <c r="N11" s="1"/>
    </row>
    <row r="12" spans="1:14" ht="17">
      <c r="A12" s="1"/>
      <c r="B12" s="2"/>
      <c r="C12" s="40"/>
      <c r="D12" s="12">
        <v>0.12993750000000001</v>
      </c>
      <c r="E12" s="12">
        <v>4.3559999999999995E-2</v>
      </c>
      <c r="F12" s="13"/>
      <c r="G12" s="39"/>
      <c r="H12" s="40"/>
      <c r="I12" s="27"/>
      <c r="J12" s="28"/>
      <c r="K12" s="32"/>
      <c r="L12" s="28"/>
      <c r="M12" s="1"/>
      <c r="N12" s="1"/>
    </row>
    <row r="13" spans="1:14" ht="17">
      <c r="A13" s="1"/>
      <c r="B13" s="2"/>
      <c r="C13" s="40"/>
      <c r="D13" s="12"/>
      <c r="E13" s="12">
        <v>0.17896153846153845</v>
      </c>
      <c r="F13" s="13"/>
      <c r="G13" s="39"/>
      <c r="H13" s="40"/>
      <c r="I13" s="27"/>
      <c r="J13" s="28"/>
      <c r="K13" s="32"/>
      <c r="L13" s="28"/>
      <c r="M13" s="1"/>
      <c r="N13" s="1"/>
    </row>
    <row r="14" spans="1:14" ht="18" thickBot="1">
      <c r="A14" s="1"/>
      <c r="B14" s="2"/>
      <c r="C14" s="40"/>
      <c r="D14" s="38"/>
      <c r="E14" s="38"/>
      <c r="F14" s="13"/>
      <c r="G14" s="39"/>
      <c r="H14" s="40"/>
      <c r="I14" s="27"/>
      <c r="J14" s="28"/>
      <c r="K14" s="32"/>
      <c r="L14" s="28"/>
      <c r="M14" s="1"/>
      <c r="N14" s="1"/>
    </row>
    <row r="15" spans="1:14" ht="17">
      <c r="A15" s="1"/>
      <c r="B15" s="16" t="s">
        <v>10</v>
      </c>
      <c r="C15" s="79">
        <f>AVERAGE(C6:E14)</f>
        <v>0.16255663341061752</v>
      </c>
      <c r="D15" s="53"/>
      <c r="E15" s="54"/>
      <c r="F15" s="34">
        <f>AVERAGE(F6:F14)</f>
        <v>3.1898485876990867</v>
      </c>
      <c r="G15" s="17">
        <f>AVERAGE(G6:G11)</f>
        <v>0.28066242236024846</v>
      </c>
      <c r="H15" s="34">
        <f t="shared" ref="H15" si="0">AVERAGE(H6:H14)</f>
        <v>0.81737082186322796</v>
      </c>
      <c r="I15" s="93">
        <f>AVERAGE(I6:I11)</f>
        <v>4.7396240200000002E-2</v>
      </c>
      <c r="J15" s="94"/>
      <c r="K15" s="97">
        <f>AVERAGE(K6:K14)</f>
        <v>1.1259482141999999</v>
      </c>
      <c r="L15" s="94"/>
      <c r="M15" s="1"/>
      <c r="N15" s="1"/>
    </row>
    <row r="16" spans="1:14" ht="17">
      <c r="A16" s="1"/>
      <c r="B16" s="18" t="s">
        <v>11</v>
      </c>
      <c r="C16" s="80">
        <f>STDEV(C6:E14)</f>
        <v>0.1238232934914513</v>
      </c>
      <c r="D16" s="51"/>
      <c r="E16" s="52"/>
      <c r="F16" s="35">
        <f>STDEV(F6:F11)</f>
        <v>0.47137366419200627</v>
      </c>
      <c r="G16" s="19">
        <f>STDEV(G6:G12)</f>
        <v>4.1526622162781857E-2</v>
      </c>
      <c r="H16" s="35">
        <f>STDEV(H6:H14)</f>
        <v>0.20008030670223384</v>
      </c>
      <c r="I16" s="95">
        <f>STDEV(I6:I12)</f>
        <v>1.9766190703348552E-2</v>
      </c>
      <c r="J16" s="96"/>
      <c r="K16" s="98">
        <f>STDEV(K6:K14)</f>
        <v>0.49969511241528741</v>
      </c>
      <c r="L16" s="96"/>
      <c r="M16" s="1"/>
      <c r="N16" s="1"/>
    </row>
    <row r="17" spans="1:14" ht="18" thickBot="1">
      <c r="A17" s="1"/>
      <c r="B17" s="20" t="s">
        <v>12</v>
      </c>
      <c r="C17" s="81">
        <v>3.5359999999999998E-4</v>
      </c>
      <c r="D17" s="63"/>
      <c r="E17" s="82"/>
      <c r="F17" s="21" t="s">
        <v>13</v>
      </c>
      <c r="G17" s="30">
        <v>2.1649999999999998E-3</v>
      </c>
      <c r="H17" s="31" t="s">
        <v>13</v>
      </c>
      <c r="I17" s="68">
        <v>7.9369999999999996E-3</v>
      </c>
      <c r="J17" s="69"/>
      <c r="K17" s="70" t="s">
        <v>13</v>
      </c>
      <c r="L17" s="71"/>
      <c r="M17" s="1"/>
      <c r="N17" s="1"/>
    </row>
    <row r="18" spans="1:14" ht="16" customHeight="1">
      <c r="A18" s="1"/>
      <c r="B18" s="75" t="s">
        <v>39</v>
      </c>
      <c r="C18" s="57">
        <f>C15/F15</f>
        <v>5.0960611120377176E-2</v>
      </c>
      <c r="D18" s="83"/>
      <c r="E18" s="58"/>
      <c r="F18" s="66">
        <f>F15/F15</f>
        <v>1</v>
      </c>
      <c r="G18" s="66">
        <f>G15/F15</f>
        <v>8.7986126815723542E-2</v>
      </c>
      <c r="H18" s="57">
        <f>H15/F15</f>
        <v>0.256241260169912</v>
      </c>
      <c r="I18" s="57">
        <f>I15/K15</f>
        <v>4.2094511632291734E-2</v>
      </c>
      <c r="J18" s="58"/>
      <c r="K18" s="83">
        <f>K15/K15</f>
        <v>1</v>
      </c>
      <c r="L18" s="58"/>
      <c r="M18" s="1"/>
      <c r="N18" s="1"/>
    </row>
    <row r="19" spans="1:14" ht="16" customHeight="1">
      <c r="A19" s="1"/>
      <c r="B19" s="76"/>
      <c r="C19" s="57"/>
      <c r="D19" s="84"/>
      <c r="E19" s="58"/>
      <c r="F19" s="66"/>
      <c r="G19" s="66"/>
      <c r="H19" s="57"/>
      <c r="I19" s="57"/>
      <c r="J19" s="58"/>
      <c r="K19" s="83"/>
      <c r="L19" s="58"/>
      <c r="M19" s="1"/>
      <c r="N19" s="1"/>
    </row>
    <row r="20" spans="1:14" ht="17" customHeight="1" thickBot="1">
      <c r="A20" s="1"/>
      <c r="B20" s="77"/>
      <c r="C20" s="59"/>
      <c r="D20" s="85"/>
      <c r="E20" s="60"/>
      <c r="F20" s="67"/>
      <c r="G20" s="67"/>
      <c r="H20" s="59"/>
      <c r="I20" s="59"/>
      <c r="J20" s="60"/>
      <c r="K20" s="85"/>
      <c r="L20" s="60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7" thickBo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4" ht="35" customHeight="1" thickBot="1">
      <c r="A23" s="1"/>
      <c r="B23" s="1"/>
      <c r="C23" s="105" t="s">
        <v>56</v>
      </c>
      <c r="D23" s="103"/>
      <c r="E23" s="103"/>
      <c r="F23" s="103"/>
      <c r="G23" s="103"/>
      <c r="H23" s="104"/>
      <c r="I23" s="105" t="s">
        <v>55</v>
      </c>
      <c r="J23" s="106"/>
      <c r="K23" s="107"/>
      <c r="L23" s="1"/>
    </row>
    <row r="24" spans="1:14" ht="18" thickBot="1">
      <c r="A24" s="1"/>
      <c r="B24" s="1"/>
      <c r="C24" s="4" t="s">
        <v>35</v>
      </c>
      <c r="D24" s="37" t="s">
        <v>45</v>
      </c>
      <c r="E24" s="37" t="s">
        <v>46</v>
      </c>
      <c r="F24" s="33" t="s">
        <v>47</v>
      </c>
      <c r="G24" s="33" t="s">
        <v>48</v>
      </c>
      <c r="H24" s="33" t="s">
        <v>43</v>
      </c>
      <c r="I24" s="61" t="s">
        <v>51</v>
      </c>
      <c r="J24" s="62"/>
      <c r="K24" s="33" t="s">
        <v>50</v>
      </c>
      <c r="L24" s="1"/>
    </row>
    <row r="25" spans="1:14" ht="18" thickBot="1">
      <c r="A25" s="1"/>
      <c r="B25" s="2"/>
      <c r="C25" s="5" t="s">
        <v>19</v>
      </c>
      <c r="D25" s="7" t="s">
        <v>37</v>
      </c>
      <c r="E25" s="8" t="s">
        <v>38</v>
      </c>
      <c r="F25" s="9" t="s">
        <v>42</v>
      </c>
      <c r="G25" s="43" t="s">
        <v>41</v>
      </c>
      <c r="H25" s="9" t="s">
        <v>40</v>
      </c>
      <c r="I25" s="49" t="s">
        <v>52</v>
      </c>
      <c r="J25" s="50"/>
      <c r="K25" s="9" t="s">
        <v>53</v>
      </c>
      <c r="L25" s="1"/>
    </row>
    <row r="26" spans="1:14" ht="17">
      <c r="A26" s="1"/>
      <c r="B26" s="2"/>
      <c r="C26" s="44">
        <v>2.5623529411764703</v>
      </c>
      <c r="D26" s="11">
        <v>1.2562500000000001</v>
      </c>
      <c r="E26" s="39">
        <v>1.2696428571428571</v>
      </c>
      <c r="F26" s="11">
        <v>1.2941176470588236</v>
      </c>
      <c r="G26" s="39">
        <v>1.1428571428571428</v>
      </c>
      <c r="H26" s="11">
        <v>1.363636364</v>
      </c>
      <c r="I26" s="44">
        <v>9.3288461538461528E-2</v>
      </c>
      <c r="J26" s="42">
        <v>0.55659999999999998</v>
      </c>
      <c r="K26" s="11">
        <v>1.015625E-2</v>
      </c>
      <c r="L26" s="1"/>
    </row>
    <row r="27" spans="1:14" ht="17">
      <c r="A27" s="1"/>
      <c r="B27" s="2"/>
      <c r="C27" s="40">
        <v>2.04732</v>
      </c>
      <c r="D27" s="13">
        <v>1.25</v>
      </c>
      <c r="E27" s="39">
        <v>0.93272727272727263</v>
      </c>
      <c r="F27" s="13">
        <v>1.416666666666667</v>
      </c>
      <c r="G27" s="39">
        <v>1.288888888888889</v>
      </c>
      <c r="H27" s="13">
        <v>1.46</v>
      </c>
      <c r="I27" s="40">
        <v>0.11198360655737705</v>
      </c>
      <c r="J27" s="39">
        <v>0.39429310344827589</v>
      </c>
      <c r="K27" s="13">
        <v>1.3492063E-2</v>
      </c>
      <c r="L27" s="1"/>
    </row>
    <row r="28" spans="1:14" ht="17">
      <c r="A28" s="1"/>
      <c r="B28" s="2"/>
      <c r="C28" s="40">
        <v>1.9601999999999997</v>
      </c>
      <c r="D28" s="13">
        <v>1.2477272727272728</v>
      </c>
      <c r="E28" s="39">
        <v>1.7857142857142858</v>
      </c>
      <c r="F28" s="13">
        <v>1.7741935483870968</v>
      </c>
      <c r="G28" s="39">
        <v>1.5098039215686274</v>
      </c>
      <c r="H28" s="13">
        <v>1.0172413789999999</v>
      </c>
      <c r="I28" s="40">
        <v>0.2819620253164557</v>
      </c>
      <c r="J28" s="39">
        <v>0.63524999999999998</v>
      </c>
      <c r="K28" s="13">
        <v>1.7857142999999999E-2</v>
      </c>
      <c r="L28" s="1"/>
    </row>
    <row r="29" spans="1:14" ht="17">
      <c r="A29" s="1"/>
      <c r="B29" s="2"/>
      <c r="C29" s="40">
        <v>2.0146499999999996</v>
      </c>
      <c r="D29" s="13">
        <v>1.4361702127659572</v>
      </c>
      <c r="E29" s="39">
        <v>1.7959183673469392</v>
      </c>
      <c r="F29" s="13">
        <v>1.4545454545454546</v>
      </c>
      <c r="G29" s="39">
        <v>1.8888888888888888</v>
      </c>
      <c r="H29" s="13">
        <v>1.7250000000000001</v>
      </c>
      <c r="I29" s="40">
        <v>0.25987500000000002</v>
      </c>
      <c r="J29" s="39">
        <v>0.29493750000000002</v>
      </c>
      <c r="K29" s="13"/>
      <c r="L29" s="1"/>
    </row>
    <row r="30" spans="1:14" ht="17">
      <c r="A30" s="1"/>
      <c r="B30" s="2"/>
      <c r="C30" s="40">
        <v>2.5196470588235291</v>
      </c>
      <c r="D30" s="13"/>
      <c r="E30" s="39">
        <v>1.7083333333333337</v>
      </c>
      <c r="F30" s="13">
        <v>1.1219512195121952</v>
      </c>
      <c r="G30" s="39"/>
      <c r="H30" s="13"/>
      <c r="I30" s="40">
        <v>5.3166666666666668E-2</v>
      </c>
      <c r="J30" s="39">
        <v>0.26669387755102042</v>
      </c>
      <c r="K30" s="13"/>
      <c r="L30" s="1"/>
    </row>
    <row r="31" spans="1:14" ht="17">
      <c r="A31" s="1"/>
      <c r="B31" s="2"/>
      <c r="C31" s="40">
        <v>2.5567826086956513</v>
      </c>
      <c r="D31" s="13"/>
      <c r="E31" s="39"/>
      <c r="F31" s="13"/>
      <c r="G31" s="39"/>
      <c r="H31" s="13"/>
      <c r="I31" s="40">
        <v>0.10500000000000001</v>
      </c>
      <c r="J31" s="39">
        <v>0.23673913043478256</v>
      </c>
      <c r="K31" s="13"/>
      <c r="L31" s="1"/>
    </row>
    <row r="32" spans="1:14" ht="17">
      <c r="A32" s="1"/>
      <c r="B32" s="2"/>
      <c r="C32" s="40">
        <v>2.885384615384615</v>
      </c>
      <c r="D32" s="13"/>
      <c r="E32" s="39"/>
      <c r="F32" s="13"/>
      <c r="G32" s="39"/>
      <c r="H32" s="13"/>
      <c r="I32" s="40">
        <v>0.50937096774193547</v>
      </c>
      <c r="J32" s="39">
        <v>0.32669999999999993</v>
      </c>
      <c r="K32" s="13"/>
      <c r="L32" s="1"/>
    </row>
    <row r="33" spans="1:14" ht="17">
      <c r="A33" s="1"/>
      <c r="B33" s="2"/>
      <c r="C33" s="40">
        <v>4.568793103448276</v>
      </c>
      <c r="D33" s="13"/>
      <c r="E33" s="39"/>
      <c r="F33" s="13"/>
      <c r="G33" s="39"/>
      <c r="H33" s="13"/>
      <c r="I33" s="40">
        <v>7.1409836065573773E-2</v>
      </c>
      <c r="J33" s="39">
        <v>0.31413461538461535</v>
      </c>
      <c r="K33" s="13"/>
      <c r="L33" s="1"/>
    </row>
    <row r="34" spans="1:14" ht="17">
      <c r="A34" s="1"/>
      <c r="B34" s="2"/>
      <c r="C34" s="40">
        <v>4.2722307692307684</v>
      </c>
      <c r="D34" s="13"/>
      <c r="E34" s="39"/>
      <c r="F34" s="13"/>
      <c r="G34" s="39"/>
      <c r="H34" s="13"/>
      <c r="I34" s="40">
        <v>0.63919565217391283</v>
      </c>
      <c r="J34" s="39">
        <v>0.57853124999999994</v>
      </c>
      <c r="K34" s="13"/>
      <c r="L34" s="1"/>
    </row>
    <row r="35" spans="1:14" ht="17">
      <c r="A35" s="1"/>
      <c r="B35" s="2"/>
      <c r="C35" s="40"/>
      <c r="D35" s="13"/>
      <c r="E35" s="39"/>
      <c r="F35" s="13"/>
      <c r="G35" s="39"/>
      <c r="H35" s="13"/>
      <c r="I35" s="40">
        <v>0.55517647058823527</v>
      </c>
      <c r="J35" s="39">
        <v>0.42031578947368425</v>
      </c>
      <c r="K35" s="13"/>
      <c r="L35" s="1"/>
    </row>
    <row r="36" spans="1:14" ht="17">
      <c r="A36" s="1"/>
      <c r="B36" s="2"/>
      <c r="C36" s="40"/>
      <c r="D36" s="13"/>
      <c r="E36" s="39"/>
      <c r="F36" s="13"/>
      <c r="G36" s="39"/>
      <c r="H36" s="13"/>
      <c r="I36" s="40">
        <v>0.42031578947368425</v>
      </c>
      <c r="J36" s="39">
        <v>0.89960869565217372</v>
      </c>
      <c r="K36" s="13"/>
      <c r="L36" s="1"/>
    </row>
    <row r="37" spans="1:14" ht="18" thickBot="1">
      <c r="A37" s="1"/>
      <c r="B37" s="2"/>
      <c r="C37" s="14"/>
      <c r="D37" s="15"/>
      <c r="E37" s="39"/>
      <c r="F37" s="13"/>
      <c r="G37" s="39"/>
      <c r="H37" s="13"/>
      <c r="I37" s="46">
        <v>0.6682499999999999</v>
      </c>
      <c r="J37" s="47"/>
      <c r="K37" s="13"/>
      <c r="L37" s="1"/>
    </row>
    <row r="38" spans="1:14" ht="17">
      <c r="A38" s="1"/>
      <c r="B38" s="16" t="s">
        <v>10</v>
      </c>
      <c r="C38" s="48">
        <f>AVERAGE(C26:C34)</f>
        <v>2.8208178996399238</v>
      </c>
      <c r="D38" s="45">
        <f>AVERAGE(D26:D34)</f>
        <v>1.2975368713733075</v>
      </c>
      <c r="E38" s="17">
        <f>AVERAGE(E26:E31)</f>
        <v>1.4984672232529377</v>
      </c>
      <c r="F38" s="17">
        <f>AVERAGE(F26:F34)</f>
        <v>1.4122949072340474</v>
      </c>
      <c r="G38" s="17">
        <f>AVERAGE(G26:G33)</f>
        <v>1.4576097105508872</v>
      </c>
      <c r="H38" s="17">
        <f>AVERAGE(H26:H34)</f>
        <v>1.3914694357499999</v>
      </c>
      <c r="I38" s="53">
        <f>AVERAGE(I26:J37)</f>
        <v>0.3779477581768198</v>
      </c>
      <c r="J38" s="54"/>
      <c r="K38" s="17">
        <f>AVERAGE(K26:K34)</f>
        <v>1.3835151999999998E-2</v>
      </c>
      <c r="L38" s="1"/>
    </row>
    <row r="39" spans="1:14" ht="17">
      <c r="A39" s="1"/>
      <c r="B39" s="18" t="s">
        <v>11</v>
      </c>
      <c r="C39" s="19">
        <f>STDEV(C26:C34)</f>
        <v>0.96061679334414252</v>
      </c>
      <c r="D39" s="35">
        <f>STDEV(D26:D31)</f>
        <v>9.2492448972386287E-2</v>
      </c>
      <c r="E39" s="19">
        <f>STDEV(E26:E32)</f>
        <v>0.38322777963054899</v>
      </c>
      <c r="F39" s="19">
        <f>STDEV(F26:F34)</f>
        <v>0.24033319023780408</v>
      </c>
      <c r="G39" s="19">
        <f>STDEV(G26:G33)</f>
        <v>0.32468541691087716</v>
      </c>
      <c r="H39" s="19">
        <f>STDEV(H26:H34)</f>
        <v>0.29255221406743132</v>
      </c>
      <c r="I39" s="51">
        <f>STDEV(I26:J37)</f>
        <v>0.22465403807866591</v>
      </c>
      <c r="J39" s="52"/>
      <c r="K39" s="19">
        <f>STDEV(K26:K34)</f>
        <v>3.8618934210828521E-3</v>
      </c>
      <c r="L39" s="1"/>
    </row>
    <row r="40" spans="1:14" ht="18" thickBot="1">
      <c r="A40" s="1"/>
      <c r="B40" s="20" t="s">
        <v>12</v>
      </c>
      <c r="C40" s="23" t="s">
        <v>13</v>
      </c>
      <c r="D40" s="36">
        <v>2.797E-3</v>
      </c>
      <c r="E40" s="22">
        <v>9.990000000000001E-4</v>
      </c>
      <c r="F40" s="22">
        <v>4.3290000000000004E-3</v>
      </c>
      <c r="G40" s="26">
        <v>9.5239999999999995E-3</v>
      </c>
      <c r="H40" s="22">
        <v>9.5239999999999995E-3</v>
      </c>
      <c r="I40" s="63">
        <v>1.579E-5</v>
      </c>
      <c r="J40" s="64"/>
      <c r="K40" s="22">
        <v>9.0910000000000001E-3</v>
      </c>
      <c r="L40" s="1"/>
    </row>
    <row r="41" spans="1:14" ht="16" customHeight="1">
      <c r="A41" s="1"/>
      <c r="B41" s="75" t="s">
        <v>39</v>
      </c>
      <c r="C41" s="65">
        <f>C38/C38</f>
        <v>1</v>
      </c>
      <c r="D41" s="65">
        <f>D38/C38</f>
        <v>0.45998604572770813</v>
      </c>
      <c r="E41" s="65">
        <f>E38/C38</f>
        <v>0.53121728398143542</v>
      </c>
      <c r="F41" s="65">
        <f>F38/F15</f>
        <v>0.44274669107500464</v>
      </c>
      <c r="G41" s="65">
        <f>G38/F15</f>
        <v>0.45695263285280119</v>
      </c>
      <c r="H41" s="65">
        <f>H38/F15</f>
        <v>0.43621802022700384</v>
      </c>
      <c r="I41" s="55">
        <f>I38/C38</f>
        <v>0.13398516728962359</v>
      </c>
      <c r="J41" s="56"/>
      <c r="K41" s="72">
        <f>K38/C38</f>
        <v>4.9046597448796853E-3</v>
      </c>
      <c r="L41" s="1"/>
    </row>
    <row r="42" spans="1:14" ht="16" customHeight="1">
      <c r="A42" s="1"/>
      <c r="B42" s="76"/>
      <c r="C42" s="66"/>
      <c r="D42" s="66"/>
      <c r="E42" s="66"/>
      <c r="F42" s="66"/>
      <c r="G42" s="66"/>
      <c r="H42" s="66"/>
      <c r="I42" s="57"/>
      <c r="J42" s="58"/>
      <c r="K42" s="73"/>
      <c r="L42" s="1"/>
    </row>
    <row r="43" spans="1:14" ht="17" customHeight="1" thickBot="1">
      <c r="A43" s="1"/>
      <c r="B43" s="77"/>
      <c r="C43" s="67"/>
      <c r="D43" s="67"/>
      <c r="E43" s="67"/>
      <c r="F43" s="67"/>
      <c r="G43" s="67"/>
      <c r="H43" s="67"/>
      <c r="I43" s="59"/>
      <c r="J43" s="60"/>
      <c r="K43" s="74"/>
      <c r="L43" s="1"/>
    </row>
    <row r="44" spans="1:14" ht="17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7" thickBo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8" thickBot="1">
      <c r="A47" s="1"/>
      <c r="B47" s="1"/>
      <c r="C47" s="102" t="s">
        <v>49</v>
      </c>
      <c r="D47" s="103"/>
      <c r="E47" s="103"/>
      <c r="F47" s="103"/>
      <c r="G47" s="103"/>
      <c r="H47" s="103"/>
      <c r="I47" s="103"/>
      <c r="J47" s="103"/>
      <c r="K47" s="104"/>
      <c r="L47" s="1"/>
      <c r="M47" s="1"/>
      <c r="N47" s="1"/>
    </row>
    <row r="48" spans="1:14" ht="18" thickBot="1">
      <c r="A48" s="1"/>
      <c r="B48" s="1"/>
      <c r="C48" s="37" t="s">
        <v>44</v>
      </c>
      <c r="D48" s="37" t="s">
        <v>27</v>
      </c>
      <c r="E48" s="37" t="s">
        <v>28</v>
      </c>
      <c r="F48" s="37" t="s">
        <v>29</v>
      </c>
      <c r="G48" s="37" t="s">
        <v>30</v>
      </c>
      <c r="H48" s="86" t="s">
        <v>31</v>
      </c>
      <c r="I48" s="87"/>
      <c r="J48" s="4" t="s">
        <v>32</v>
      </c>
      <c r="K48" s="4" t="s">
        <v>33</v>
      </c>
      <c r="L48" s="1"/>
      <c r="M48" s="1"/>
      <c r="N48" s="1"/>
    </row>
    <row r="49" spans="1:14" ht="18" thickBot="1">
      <c r="A49" s="1"/>
      <c r="B49" s="2"/>
      <c r="C49" s="7" t="s">
        <v>14</v>
      </c>
      <c r="D49" s="8" t="s">
        <v>15</v>
      </c>
      <c r="E49" s="9" t="s">
        <v>17</v>
      </c>
      <c r="F49" s="7" t="s">
        <v>18</v>
      </c>
      <c r="G49" s="24" t="s">
        <v>16</v>
      </c>
      <c r="H49" s="29" t="s">
        <v>22</v>
      </c>
      <c r="I49" s="6" t="s">
        <v>23</v>
      </c>
      <c r="J49" s="8" t="s">
        <v>20</v>
      </c>
      <c r="K49" s="9" t="s">
        <v>21</v>
      </c>
      <c r="L49" s="1"/>
      <c r="M49" s="1"/>
      <c r="N49" s="1"/>
    </row>
    <row r="50" spans="1:14" ht="17">
      <c r="A50" s="1"/>
      <c r="B50" s="2"/>
      <c r="C50" s="11">
        <v>0.20499999999999999</v>
      </c>
      <c r="D50" s="39">
        <v>0.2155645161290323</v>
      </c>
      <c r="E50" s="11">
        <v>0.15772881355932203</v>
      </c>
      <c r="F50" s="11">
        <v>0.11549999999999998</v>
      </c>
      <c r="G50" s="39">
        <v>0.29039999999999994</v>
      </c>
      <c r="H50" s="44">
        <v>0.16567346938775512</v>
      </c>
      <c r="I50" s="42">
        <v>0.18621428571428569</v>
      </c>
      <c r="J50" s="39">
        <v>0.16753846153846153</v>
      </c>
      <c r="K50" s="11">
        <v>0.22338461538461532</v>
      </c>
      <c r="L50" s="1"/>
      <c r="M50" s="1"/>
      <c r="N50" s="1"/>
    </row>
    <row r="51" spans="1:14" ht="17">
      <c r="A51" s="1"/>
      <c r="B51" s="2"/>
      <c r="C51" s="13">
        <v>0.57199999999999995</v>
      </c>
      <c r="D51" s="39">
        <v>0.25541999999999998</v>
      </c>
      <c r="E51" s="13">
        <v>0.19350000000000001</v>
      </c>
      <c r="F51" s="13">
        <v>0.28952830188679246</v>
      </c>
      <c r="G51" s="39">
        <v>0.42497560975609755</v>
      </c>
      <c r="H51" s="40">
        <v>0.24353999999999998</v>
      </c>
      <c r="I51" s="39">
        <v>0.28657894736842099</v>
      </c>
      <c r="J51" s="39">
        <v>0.19359999999999997</v>
      </c>
      <c r="K51" s="13">
        <v>0.16898275862068968</v>
      </c>
      <c r="L51" s="1"/>
      <c r="M51" s="1"/>
      <c r="N51" s="1"/>
    </row>
    <row r="52" spans="1:14" ht="17">
      <c r="A52" s="1"/>
      <c r="B52" s="2"/>
      <c r="C52" s="13">
        <v>1.1240000000000001</v>
      </c>
      <c r="D52" s="39">
        <v>0.30461538461538462</v>
      </c>
      <c r="E52" s="13">
        <v>0.15355102040816326</v>
      </c>
      <c r="F52" s="13">
        <v>0.11785714285714285</v>
      </c>
      <c r="G52" s="39">
        <v>0.17745283018867924</v>
      </c>
      <c r="H52" s="40">
        <v>0.23099999999999996</v>
      </c>
      <c r="I52" s="39">
        <v>0.29699999999999999</v>
      </c>
      <c r="J52" s="39">
        <v>9.4395348837209292E-2</v>
      </c>
      <c r="K52" s="13">
        <v>0.27224999999999999</v>
      </c>
      <c r="L52" s="1"/>
      <c r="M52" s="1"/>
      <c r="N52" s="1"/>
    </row>
    <row r="53" spans="1:14" ht="17">
      <c r="A53" s="1"/>
      <c r="B53" s="2"/>
      <c r="C53" s="13">
        <v>0.34799999999999998</v>
      </c>
      <c r="D53" s="39">
        <v>0.24299999999999997</v>
      </c>
      <c r="E53" s="13">
        <v>0.205734375</v>
      </c>
      <c r="F53" s="13">
        <v>0.17564516129032259</v>
      </c>
      <c r="G53" s="39">
        <v>0.40520930232558133</v>
      </c>
      <c r="H53" s="40">
        <v>0.17599999999999999</v>
      </c>
      <c r="I53" s="39">
        <v>0.23759999999999998</v>
      </c>
      <c r="J53" s="39">
        <v>0.11169230769230766</v>
      </c>
      <c r="K53" s="13">
        <v>0.18149999999999999</v>
      </c>
      <c r="L53" s="1"/>
      <c r="M53" s="1"/>
      <c r="N53" s="1"/>
    </row>
    <row r="54" spans="1:14" ht="17">
      <c r="A54" s="1"/>
      <c r="B54" s="2"/>
      <c r="C54" s="13">
        <v>0.26800000000000002</v>
      </c>
      <c r="D54" s="39"/>
      <c r="E54" s="13">
        <v>0.10371428571428572</v>
      </c>
      <c r="F54" s="13">
        <v>0.18149999999999999</v>
      </c>
      <c r="G54" s="39">
        <v>0.18775862068965518</v>
      </c>
      <c r="H54" s="40"/>
      <c r="I54" s="39"/>
      <c r="J54" s="39">
        <v>0.21779999999999997</v>
      </c>
      <c r="K54" s="13"/>
      <c r="L54" s="1"/>
      <c r="M54" s="1"/>
      <c r="N54" s="1"/>
    </row>
    <row r="55" spans="1:14" ht="17">
      <c r="A55" s="1"/>
      <c r="B55" s="2"/>
      <c r="C55" s="13"/>
      <c r="D55" s="39"/>
      <c r="E55" s="13">
        <v>0.2097457627118644</v>
      </c>
      <c r="F55" s="13">
        <v>0.136125</v>
      </c>
      <c r="G55" s="39">
        <v>0.33058928571428564</v>
      </c>
      <c r="H55" s="40"/>
      <c r="I55" s="39"/>
      <c r="J55" s="39"/>
      <c r="K55" s="13"/>
      <c r="L55" s="1"/>
      <c r="M55" s="1"/>
      <c r="N55" s="1"/>
    </row>
    <row r="56" spans="1:14" ht="17">
      <c r="A56" s="1"/>
      <c r="B56" s="2"/>
      <c r="C56" s="13"/>
      <c r="D56" s="39"/>
      <c r="E56" s="13"/>
      <c r="F56" s="13"/>
      <c r="G56" s="39">
        <v>0.38892857142857135</v>
      </c>
      <c r="H56" s="40"/>
      <c r="I56" s="39"/>
      <c r="J56" s="39"/>
      <c r="K56" s="13"/>
      <c r="L56" s="1"/>
      <c r="M56" s="1"/>
      <c r="N56" s="1"/>
    </row>
    <row r="57" spans="1:14" ht="17">
      <c r="A57" s="1"/>
      <c r="B57" s="2"/>
      <c r="C57" s="13"/>
      <c r="D57" s="39"/>
      <c r="E57" s="13"/>
      <c r="F57" s="13"/>
      <c r="G57" s="39">
        <v>0.65339999999999987</v>
      </c>
      <c r="H57" s="40"/>
      <c r="I57" s="39"/>
      <c r="J57" s="39"/>
      <c r="K57" s="13"/>
      <c r="L57" s="1"/>
      <c r="M57" s="1"/>
      <c r="N57" s="1"/>
    </row>
    <row r="58" spans="1:14" ht="18" thickBot="1">
      <c r="A58" s="1"/>
      <c r="B58" s="2"/>
      <c r="C58" s="15"/>
      <c r="D58" s="39"/>
      <c r="E58" s="13"/>
      <c r="F58" s="15"/>
      <c r="G58" s="39"/>
      <c r="H58" s="14"/>
      <c r="I58" s="25"/>
      <c r="J58" s="39"/>
      <c r="K58" s="13"/>
      <c r="L58" s="1"/>
      <c r="M58" s="1"/>
      <c r="N58" s="1"/>
    </row>
    <row r="59" spans="1:14" ht="17">
      <c r="A59" s="1"/>
      <c r="B59" s="16" t="s">
        <v>10</v>
      </c>
      <c r="C59" s="34">
        <f>AVERAGE(C50:C58)</f>
        <v>0.50340000000000007</v>
      </c>
      <c r="D59" s="17">
        <f>AVERAGE(D50:D55)</f>
        <v>0.25464997518610422</v>
      </c>
      <c r="E59" s="17">
        <f>AVERAGE(E50:E58)</f>
        <v>0.17066237623227257</v>
      </c>
      <c r="F59" s="34">
        <f>AVERAGE(F50:F58)</f>
        <v>0.1693592676723763</v>
      </c>
      <c r="G59" s="17">
        <f>AVERAGE(G50:G57)</f>
        <v>0.35733927751285877</v>
      </c>
      <c r="H59" s="100">
        <f>AVERAGE(H50:I58)</f>
        <v>0.2279508378088077</v>
      </c>
      <c r="I59" s="101"/>
      <c r="J59" s="17">
        <f>AVERAGE(J50:J55)</f>
        <v>0.1570052236135957</v>
      </c>
      <c r="K59" s="17">
        <f>AVERAGE(K50:K58)</f>
        <v>0.21152934350132624</v>
      </c>
      <c r="L59" s="1"/>
      <c r="M59" s="1"/>
      <c r="N59" s="1"/>
    </row>
    <row r="60" spans="1:14" ht="17">
      <c r="A60" s="1"/>
      <c r="B60" s="18" t="s">
        <v>11</v>
      </c>
      <c r="C60" s="35">
        <f>STDEV(C50:C55)</f>
        <v>0.3736493008156177</v>
      </c>
      <c r="D60" s="19">
        <f>STDEV(D50:D56)</f>
        <v>3.7240345993686683E-2</v>
      </c>
      <c r="E60" s="19">
        <f>STDEV(E50:E58)</f>
        <v>4.0549317185846347E-2</v>
      </c>
      <c r="F60" s="35">
        <f>STDEV(F50:F55)</f>
        <v>6.5246168847619621E-2</v>
      </c>
      <c r="G60" s="19">
        <f>STDEV(G50:G57)</f>
        <v>0.15204755348210783</v>
      </c>
      <c r="H60" s="80">
        <f>STDEV(H50:I58)</f>
        <v>4.9091412801528289E-2</v>
      </c>
      <c r="I60" s="52"/>
      <c r="J60" s="19">
        <f>STDEV(J50:J56)</f>
        <v>5.2724255245167176E-2</v>
      </c>
      <c r="K60" s="19">
        <f>STDEV(K50:K58)</f>
        <v>4.668875293966239E-2</v>
      </c>
      <c r="L60" s="1"/>
      <c r="M60" s="1"/>
      <c r="N60" s="1"/>
    </row>
    <row r="61" spans="1:14" ht="18" thickBot="1">
      <c r="A61" s="1"/>
      <c r="B61" s="20" t="s">
        <v>12</v>
      </c>
      <c r="C61" s="36">
        <v>9.990000000000001E-4</v>
      </c>
      <c r="D61" s="22">
        <v>2.797E-3</v>
      </c>
      <c r="E61" s="26">
        <v>3.9960000000000001E-4</v>
      </c>
      <c r="F61" s="36">
        <v>3.9960000000000001E-4</v>
      </c>
      <c r="G61" s="26">
        <v>8.2269999999999997E-5</v>
      </c>
      <c r="H61" s="81">
        <v>6.6600000000000003E-4</v>
      </c>
      <c r="I61" s="82"/>
      <c r="J61" s="22">
        <v>4.3290000000000004E-3</v>
      </c>
      <c r="K61" s="22">
        <v>9.5239999999999995E-3</v>
      </c>
      <c r="L61" s="1"/>
      <c r="M61" s="1"/>
      <c r="N61" s="1"/>
    </row>
    <row r="62" spans="1:14" ht="16" customHeight="1">
      <c r="A62" s="1"/>
      <c r="B62" s="75" t="s">
        <v>39</v>
      </c>
      <c r="C62" s="65">
        <f>C59/C38</f>
        <v>0.17845887891744408</v>
      </c>
      <c r="D62" s="65">
        <f>D59/C38</f>
        <v>9.0275226635016095E-2</v>
      </c>
      <c r="E62" s="65">
        <f>E59/C38</f>
        <v>6.0501025696858189E-2</v>
      </c>
      <c r="F62" s="65">
        <f>F59/C38</f>
        <v>6.0039064447937225E-2</v>
      </c>
      <c r="G62" s="65">
        <f>G59/C38</f>
        <v>0.12667931437845489</v>
      </c>
      <c r="H62" s="55">
        <f>H59/F15</f>
        <v>7.1461334775527394E-2</v>
      </c>
      <c r="I62" s="56"/>
      <c r="J62" s="65">
        <f>J59/F15</f>
        <v>4.9220274661013703E-2</v>
      </c>
      <c r="K62" s="65">
        <f>K59/F15</f>
        <v>6.6313286566967541E-2</v>
      </c>
      <c r="L62" s="1"/>
      <c r="M62" s="1"/>
      <c r="N62" s="1"/>
    </row>
    <row r="63" spans="1:14" ht="16" customHeight="1">
      <c r="A63" s="1"/>
      <c r="B63" s="76"/>
      <c r="C63" s="66"/>
      <c r="D63" s="66"/>
      <c r="E63" s="66"/>
      <c r="F63" s="66"/>
      <c r="G63" s="66"/>
      <c r="H63" s="57"/>
      <c r="I63" s="58"/>
      <c r="J63" s="66"/>
      <c r="K63" s="66"/>
      <c r="L63" s="1"/>
      <c r="M63" s="1"/>
      <c r="N63" s="1"/>
    </row>
    <row r="64" spans="1:14" ht="17" customHeight="1" thickBot="1">
      <c r="A64" s="1"/>
      <c r="B64" s="77"/>
      <c r="C64" s="67"/>
      <c r="D64" s="67"/>
      <c r="E64" s="67"/>
      <c r="F64" s="67"/>
      <c r="G64" s="67"/>
      <c r="H64" s="59"/>
      <c r="I64" s="60"/>
      <c r="J64" s="67"/>
      <c r="K64" s="67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>
      <c r="L66" s="1"/>
      <c r="M66" s="1"/>
      <c r="N66" s="1"/>
    </row>
    <row r="67" spans="1:14">
      <c r="L67" s="1"/>
      <c r="M67" s="1"/>
      <c r="N67" s="1"/>
    </row>
    <row r="68" spans="1:14">
      <c r="L68" s="1"/>
      <c r="M68" s="1"/>
      <c r="N68" s="1"/>
    </row>
    <row r="69" spans="1:14">
      <c r="L69" s="1"/>
      <c r="M69" s="1"/>
      <c r="N69" s="1"/>
    </row>
  </sheetData>
  <mergeCells count="63">
    <mergeCell ref="K62:K64"/>
    <mergeCell ref="C62:C64"/>
    <mergeCell ref="D62:D64"/>
    <mergeCell ref="E62:E64"/>
    <mergeCell ref="H59:I59"/>
    <mergeCell ref="H60:I60"/>
    <mergeCell ref="H61:I61"/>
    <mergeCell ref="H62:I64"/>
    <mergeCell ref="F62:F64"/>
    <mergeCell ref="G62:G64"/>
    <mergeCell ref="J62:J64"/>
    <mergeCell ref="I5:J5"/>
    <mergeCell ref="K4:L4"/>
    <mergeCell ref="B41:B43"/>
    <mergeCell ref="D41:D43"/>
    <mergeCell ref="C41:C43"/>
    <mergeCell ref="F41:F43"/>
    <mergeCell ref="G41:G43"/>
    <mergeCell ref="C23:H23"/>
    <mergeCell ref="K5:L5"/>
    <mergeCell ref="I15:J15"/>
    <mergeCell ref="I16:J16"/>
    <mergeCell ref="K15:L15"/>
    <mergeCell ref="K16:L16"/>
    <mergeCell ref="K18:L20"/>
    <mergeCell ref="I6:J6"/>
    <mergeCell ref="I7:J7"/>
    <mergeCell ref="I8:J8"/>
    <mergeCell ref="I9:J9"/>
    <mergeCell ref="I10:J10"/>
    <mergeCell ref="K6:L6"/>
    <mergeCell ref="K7:L7"/>
    <mergeCell ref="K8:L8"/>
    <mergeCell ref="B62:B64"/>
    <mergeCell ref="C3:H3"/>
    <mergeCell ref="C4:E4"/>
    <mergeCell ref="C15:E15"/>
    <mergeCell ref="C16:E16"/>
    <mergeCell ref="C17:E17"/>
    <mergeCell ref="B18:B20"/>
    <mergeCell ref="C18:E20"/>
    <mergeCell ref="F18:F20"/>
    <mergeCell ref="G18:G20"/>
    <mergeCell ref="H18:H20"/>
    <mergeCell ref="H48:I48"/>
    <mergeCell ref="I3:L3"/>
    <mergeCell ref="K9:L9"/>
    <mergeCell ref="K10:L10"/>
    <mergeCell ref="I4:J4"/>
    <mergeCell ref="I23:K23"/>
    <mergeCell ref="E41:E43"/>
    <mergeCell ref="H41:H43"/>
    <mergeCell ref="C47:K47"/>
    <mergeCell ref="I17:J17"/>
    <mergeCell ref="K17:L17"/>
    <mergeCell ref="I18:J20"/>
    <mergeCell ref="K41:K43"/>
    <mergeCell ref="I25:J25"/>
    <mergeCell ref="I39:J39"/>
    <mergeCell ref="I38:J38"/>
    <mergeCell ref="I41:J43"/>
    <mergeCell ref="I24:J24"/>
    <mergeCell ref="I40:J40"/>
  </mergeCells>
  <phoneticPr fontId="8" type="noConversion"/>
  <pageMargins left="0.7" right="0.7" top="0.75" bottom="0.75" header="0.3" footer="0.3"/>
  <pageSetup scale="6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Bravo Nunez, Maria</dc:creator>
  <cp:lastModifiedBy>María Angélica Bravo Núñez</cp:lastModifiedBy>
  <cp:lastPrinted>2020-06-22T02:22:17Z</cp:lastPrinted>
  <dcterms:created xsi:type="dcterms:W3CDTF">2019-11-22T19:29:13Z</dcterms:created>
  <dcterms:modified xsi:type="dcterms:W3CDTF">2020-06-22T02:22:19Z</dcterms:modified>
</cp:coreProperties>
</file>