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showInkAnnotation="0" autoCompressPictures="0"/>
  <bookViews>
    <workbookView xWindow="0" yWindow="120" windowWidth="25600" windowHeight="14500" tabRatio="500" activeTab="1"/>
  </bookViews>
  <sheets>
    <sheet name="Panel B" sheetId="1" r:id="rId1"/>
    <sheet name="Panel C" sheetId="2" r:id="rId2"/>
    <sheet name="Panel E" sheetId="3" r:id="rId3"/>
    <sheet name="Panel F" sheetId="4" r:id="rId4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8" i="4" l="1"/>
  <c r="X8" i="4"/>
  <c r="Y8" i="4"/>
  <c r="Z8" i="4"/>
  <c r="W9" i="4"/>
  <c r="X9" i="4"/>
  <c r="Y9" i="4"/>
  <c r="Z9" i="4"/>
  <c r="W12" i="4"/>
  <c r="X12" i="4"/>
  <c r="Y12" i="4"/>
  <c r="Z12" i="4"/>
  <c r="W13" i="4"/>
  <c r="X13" i="4"/>
  <c r="Y13" i="4"/>
  <c r="Z13" i="4"/>
  <c r="W14" i="4"/>
  <c r="X14" i="4"/>
  <c r="Y14" i="4"/>
  <c r="Z14" i="4"/>
  <c r="W15" i="4"/>
  <c r="X15" i="4"/>
  <c r="Y15" i="4"/>
  <c r="Z15" i="4"/>
  <c r="W16" i="4"/>
  <c r="X16" i="4"/>
  <c r="Y16" i="4"/>
  <c r="Z16" i="4"/>
  <c r="W17" i="4"/>
  <c r="X17" i="4"/>
  <c r="Y17" i="4"/>
  <c r="Z17" i="4"/>
  <c r="W18" i="4"/>
  <c r="X18" i="4"/>
  <c r="Y18" i="4"/>
  <c r="Z18" i="4"/>
  <c r="W19" i="4"/>
  <c r="X19" i="4"/>
  <c r="Y19" i="4"/>
  <c r="Z19" i="4"/>
  <c r="W20" i="4"/>
  <c r="X20" i="4"/>
  <c r="Y20" i="4"/>
  <c r="Z20" i="4"/>
  <c r="W21" i="4"/>
  <c r="X21" i="4"/>
  <c r="Y21" i="4"/>
  <c r="Z21" i="4"/>
  <c r="W22" i="4"/>
  <c r="X22" i="4"/>
  <c r="Y22" i="4"/>
  <c r="Z22" i="4"/>
  <c r="W23" i="4"/>
  <c r="X23" i="4"/>
  <c r="Y23" i="4"/>
  <c r="Z23" i="4"/>
  <c r="W24" i="4"/>
  <c r="X24" i="4"/>
  <c r="Y24" i="4"/>
  <c r="Z24" i="4"/>
  <c r="W25" i="4"/>
  <c r="X25" i="4"/>
  <c r="Y25" i="4"/>
  <c r="Z25" i="4"/>
  <c r="W26" i="4"/>
  <c r="X26" i="4"/>
  <c r="Y26" i="4"/>
  <c r="Z26" i="4"/>
  <c r="W27" i="4"/>
  <c r="X27" i="4"/>
  <c r="Y27" i="4"/>
  <c r="Z27" i="4"/>
  <c r="W28" i="4"/>
  <c r="X28" i="4"/>
  <c r="Y28" i="4"/>
  <c r="Z28" i="4"/>
  <c r="W29" i="4"/>
  <c r="X29" i="4"/>
  <c r="Y29" i="4"/>
  <c r="Z29" i="4"/>
  <c r="W30" i="4"/>
  <c r="X30" i="4"/>
  <c r="Y30" i="4"/>
  <c r="Z30" i="4"/>
  <c r="W31" i="4"/>
  <c r="X31" i="4"/>
  <c r="Y31" i="4"/>
  <c r="Z31" i="4"/>
  <c r="W32" i="4"/>
  <c r="X32" i="4"/>
  <c r="Y32" i="4"/>
  <c r="Z32" i="4"/>
  <c r="W33" i="4"/>
  <c r="X33" i="4"/>
  <c r="Y33" i="4"/>
  <c r="Z33" i="4"/>
  <c r="W34" i="4"/>
  <c r="X34" i="4"/>
  <c r="Y34" i="4"/>
  <c r="Z34" i="4"/>
  <c r="W35" i="4"/>
  <c r="X35" i="4"/>
  <c r="Y35" i="4"/>
  <c r="Z35" i="4"/>
  <c r="W36" i="4"/>
  <c r="X36" i="4"/>
  <c r="Y36" i="4"/>
  <c r="Z36" i="4"/>
  <c r="W37" i="4"/>
  <c r="X37" i="4"/>
  <c r="Y37" i="4"/>
  <c r="Z37" i="4"/>
  <c r="W38" i="4"/>
  <c r="X38" i="4"/>
  <c r="Y38" i="4"/>
  <c r="Z38" i="4"/>
  <c r="W39" i="4"/>
  <c r="X39" i="4"/>
  <c r="Y39" i="4"/>
  <c r="Z39" i="4"/>
  <c r="W40" i="4"/>
  <c r="X40" i="4"/>
  <c r="Y40" i="4"/>
  <c r="Z40" i="4"/>
  <c r="W41" i="4"/>
  <c r="X41" i="4"/>
  <c r="Y41" i="4"/>
  <c r="Z41" i="4"/>
  <c r="W42" i="4"/>
  <c r="X42" i="4"/>
  <c r="Y42" i="4"/>
  <c r="Z42" i="4"/>
  <c r="W43" i="4"/>
  <c r="X43" i="4"/>
  <c r="Y43" i="4"/>
  <c r="Z43" i="4"/>
  <c r="W44" i="4"/>
  <c r="X44" i="4"/>
  <c r="Y44" i="4"/>
  <c r="Z44" i="4"/>
  <c r="W45" i="4"/>
  <c r="X45" i="4"/>
  <c r="Y45" i="4"/>
  <c r="Z45" i="4"/>
  <c r="W46" i="4"/>
  <c r="X46" i="4"/>
  <c r="Y46" i="4"/>
  <c r="Z46" i="4"/>
  <c r="W47" i="4"/>
  <c r="X47" i="4"/>
  <c r="Y47" i="4"/>
  <c r="Z47" i="4"/>
  <c r="W48" i="4"/>
  <c r="X48" i="4"/>
  <c r="Y48" i="4"/>
  <c r="Z48" i="4"/>
  <c r="W49" i="4"/>
  <c r="X49" i="4"/>
  <c r="Y49" i="4"/>
  <c r="Z49" i="4"/>
  <c r="W50" i="4"/>
  <c r="X50" i="4"/>
  <c r="Y50" i="4"/>
  <c r="Z50" i="4"/>
  <c r="W51" i="4"/>
  <c r="X51" i="4"/>
  <c r="Y51" i="4"/>
  <c r="Z51" i="4"/>
  <c r="W52" i="4"/>
  <c r="X52" i="4"/>
  <c r="Y52" i="4"/>
  <c r="Z52" i="4"/>
  <c r="W53" i="4"/>
  <c r="X53" i="4"/>
  <c r="Y53" i="4"/>
  <c r="Z53" i="4"/>
  <c r="W54" i="4"/>
  <c r="X54" i="4"/>
  <c r="Y54" i="4"/>
  <c r="Z54" i="4"/>
  <c r="W55" i="4"/>
  <c r="X55" i="4"/>
  <c r="Y55" i="4"/>
  <c r="Z55" i="4"/>
  <c r="Z7" i="4"/>
  <c r="Y7" i="4"/>
  <c r="X7" i="4"/>
  <c r="W7" i="4"/>
  <c r="AH8" i="2"/>
  <c r="AI8" i="2"/>
  <c r="AJ8" i="2"/>
  <c r="AK8" i="2"/>
  <c r="AH9" i="2"/>
  <c r="AI9" i="2"/>
  <c r="AJ9" i="2"/>
  <c r="AK9" i="2"/>
  <c r="AH12" i="2"/>
  <c r="AI12" i="2"/>
  <c r="AJ12" i="2"/>
  <c r="AK12" i="2"/>
  <c r="AH13" i="2"/>
  <c r="AI13" i="2"/>
  <c r="AJ13" i="2"/>
  <c r="AK13" i="2"/>
  <c r="AH14" i="2"/>
  <c r="AI14" i="2"/>
  <c r="AJ14" i="2"/>
  <c r="AK14" i="2"/>
  <c r="AH15" i="2"/>
  <c r="AI15" i="2"/>
  <c r="AJ15" i="2"/>
  <c r="AK15" i="2"/>
  <c r="AH16" i="2"/>
  <c r="AI16" i="2"/>
  <c r="AJ16" i="2"/>
  <c r="AK16" i="2"/>
  <c r="AH17" i="2"/>
  <c r="AI17" i="2"/>
  <c r="AJ17" i="2"/>
  <c r="AK17" i="2"/>
  <c r="AH18" i="2"/>
  <c r="AI18" i="2"/>
  <c r="AJ18" i="2"/>
  <c r="AK18" i="2"/>
  <c r="AH19" i="2"/>
  <c r="AI19" i="2"/>
  <c r="AJ19" i="2"/>
  <c r="AK19" i="2"/>
  <c r="AH20" i="2"/>
  <c r="AI20" i="2"/>
  <c r="AJ20" i="2"/>
  <c r="AK20" i="2"/>
  <c r="AH21" i="2"/>
  <c r="AI21" i="2"/>
  <c r="AJ21" i="2"/>
  <c r="AK21" i="2"/>
  <c r="AH22" i="2"/>
  <c r="AI22" i="2"/>
  <c r="AJ22" i="2"/>
  <c r="AK22" i="2"/>
  <c r="AH23" i="2"/>
  <c r="AI23" i="2"/>
  <c r="AJ23" i="2"/>
  <c r="AK23" i="2"/>
  <c r="AH24" i="2"/>
  <c r="AI24" i="2"/>
  <c r="AJ24" i="2"/>
  <c r="AK24" i="2"/>
  <c r="AH25" i="2"/>
  <c r="AI25" i="2"/>
  <c r="AJ25" i="2"/>
  <c r="AK25" i="2"/>
  <c r="AH26" i="2"/>
  <c r="AI26" i="2"/>
  <c r="AJ26" i="2"/>
  <c r="AK26" i="2"/>
  <c r="AH27" i="2"/>
  <c r="AI27" i="2"/>
  <c r="AJ27" i="2"/>
  <c r="AK27" i="2"/>
  <c r="AH28" i="2"/>
  <c r="AI28" i="2"/>
  <c r="AJ28" i="2"/>
  <c r="AK28" i="2"/>
  <c r="AH29" i="2"/>
  <c r="AI29" i="2"/>
  <c r="AJ29" i="2"/>
  <c r="AK29" i="2"/>
  <c r="AH30" i="2"/>
  <c r="AI30" i="2"/>
  <c r="AJ30" i="2"/>
  <c r="AK30" i="2"/>
  <c r="AH31" i="2"/>
  <c r="AI31" i="2"/>
  <c r="AJ31" i="2"/>
  <c r="AK31" i="2"/>
  <c r="AH32" i="2"/>
  <c r="AI32" i="2"/>
  <c r="AJ32" i="2"/>
  <c r="AK32" i="2"/>
  <c r="AH33" i="2"/>
  <c r="AI33" i="2"/>
  <c r="AJ33" i="2"/>
  <c r="AK33" i="2"/>
  <c r="AH34" i="2"/>
  <c r="AI34" i="2"/>
  <c r="AJ34" i="2"/>
  <c r="AK34" i="2"/>
  <c r="AH35" i="2"/>
  <c r="AI35" i="2"/>
  <c r="AJ35" i="2"/>
  <c r="AK35" i="2"/>
  <c r="AH36" i="2"/>
  <c r="AI36" i="2"/>
  <c r="AJ36" i="2"/>
  <c r="AK36" i="2"/>
  <c r="AH37" i="2"/>
  <c r="AI37" i="2"/>
  <c r="AJ37" i="2"/>
  <c r="AK37" i="2"/>
  <c r="AH38" i="2"/>
  <c r="AI38" i="2"/>
  <c r="AJ38" i="2"/>
  <c r="AK38" i="2"/>
  <c r="AH39" i="2"/>
  <c r="AI39" i="2"/>
  <c r="AJ39" i="2"/>
  <c r="AK39" i="2"/>
  <c r="AH40" i="2"/>
  <c r="AI40" i="2"/>
  <c r="AJ40" i="2"/>
  <c r="AK40" i="2"/>
  <c r="AH41" i="2"/>
  <c r="AI41" i="2"/>
  <c r="AJ41" i="2"/>
  <c r="AK41" i="2"/>
  <c r="AH42" i="2"/>
  <c r="AI42" i="2"/>
  <c r="AJ42" i="2"/>
  <c r="AK42" i="2"/>
  <c r="AH43" i="2"/>
  <c r="AI43" i="2"/>
  <c r="AJ43" i="2"/>
  <c r="AK43" i="2"/>
  <c r="AH44" i="2"/>
  <c r="AI44" i="2"/>
  <c r="AJ44" i="2"/>
  <c r="AK44" i="2"/>
  <c r="AH45" i="2"/>
  <c r="AI45" i="2"/>
  <c r="AJ45" i="2"/>
  <c r="AK45" i="2"/>
  <c r="AH46" i="2"/>
  <c r="AI46" i="2"/>
  <c r="AJ46" i="2"/>
  <c r="AK46" i="2"/>
  <c r="AH47" i="2"/>
  <c r="AI47" i="2"/>
  <c r="AJ47" i="2"/>
  <c r="AK47" i="2"/>
  <c r="AH48" i="2"/>
  <c r="AI48" i="2"/>
  <c r="AJ48" i="2"/>
  <c r="AK48" i="2"/>
  <c r="AH49" i="2"/>
  <c r="AI49" i="2"/>
  <c r="AJ49" i="2"/>
  <c r="AK49" i="2"/>
  <c r="AH50" i="2"/>
  <c r="AI50" i="2"/>
  <c r="AJ50" i="2"/>
  <c r="AK50" i="2"/>
  <c r="AH51" i="2"/>
  <c r="AI51" i="2"/>
  <c r="AJ51" i="2"/>
  <c r="AK51" i="2"/>
  <c r="AH52" i="2"/>
  <c r="AI52" i="2"/>
  <c r="AJ52" i="2"/>
  <c r="AK52" i="2"/>
  <c r="AH53" i="2"/>
  <c r="AI53" i="2"/>
  <c r="AJ53" i="2"/>
  <c r="AK53" i="2"/>
  <c r="AH54" i="2"/>
  <c r="AI54" i="2"/>
  <c r="AJ54" i="2"/>
  <c r="AK54" i="2"/>
  <c r="AH55" i="2"/>
  <c r="AI55" i="2"/>
  <c r="AJ55" i="2"/>
  <c r="AK55" i="2"/>
  <c r="AK7" i="2"/>
  <c r="AJ7" i="2"/>
  <c r="AI7" i="2"/>
  <c r="AH7" i="2"/>
  <c r="C20" i="3"/>
  <c r="C19" i="3"/>
  <c r="C18" i="3"/>
  <c r="B20" i="3"/>
  <c r="B19" i="3"/>
  <c r="B18" i="3"/>
  <c r="E59" i="4"/>
  <c r="E61" i="4"/>
  <c r="C59" i="4"/>
  <c r="C62" i="4"/>
  <c r="D59" i="4"/>
  <c r="D62" i="4"/>
  <c r="E62" i="4"/>
  <c r="F59" i="4"/>
  <c r="F62" i="4"/>
  <c r="G59" i="4"/>
  <c r="G62" i="4"/>
  <c r="H59" i="4"/>
  <c r="H62" i="4"/>
  <c r="I59" i="4"/>
  <c r="I62" i="4"/>
  <c r="J59" i="4"/>
  <c r="J62" i="4"/>
  <c r="K59" i="4"/>
  <c r="K62" i="4"/>
  <c r="L59" i="4"/>
  <c r="L62" i="4"/>
  <c r="M59" i="4"/>
  <c r="M62" i="4"/>
  <c r="N59" i="4"/>
  <c r="N62" i="4"/>
  <c r="O59" i="4"/>
  <c r="O62" i="4"/>
  <c r="P59" i="4"/>
  <c r="P62" i="4"/>
  <c r="Q59" i="4"/>
  <c r="Q62" i="4"/>
  <c r="R59" i="4"/>
  <c r="R62" i="4"/>
  <c r="S59" i="4"/>
  <c r="S62" i="4"/>
  <c r="T59" i="4"/>
  <c r="T62" i="4"/>
  <c r="U59" i="4"/>
  <c r="U62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C80" i="4"/>
  <c r="D80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C81" i="4"/>
  <c r="D81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C82" i="4"/>
  <c r="D82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C83" i="4"/>
  <c r="D83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C84" i="4"/>
  <c r="D84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C85" i="4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C86" i="4"/>
  <c r="D8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C87" i="4"/>
  <c r="D87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C88" i="4"/>
  <c r="D88" i="4"/>
  <c r="E88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C89" i="4"/>
  <c r="D89" i="4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C90" i="4"/>
  <c r="D90" i="4"/>
  <c r="E90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C91" i="4"/>
  <c r="D91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C92" i="4"/>
  <c r="D92" i="4"/>
  <c r="E92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C93" i="4"/>
  <c r="D93" i="4"/>
  <c r="E93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C94" i="4"/>
  <c r="D94" i="4"/>
  <c r="E94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C95" i="4"/>
  <c r="D95" i="4"/>
  <c r="E95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C96" i="4"/>
  <c r="D96" i="4"/>
  <c r="E96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C97" i="4"/>
  <c r="D97" i="4"/>
  <c r="E97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C98" i="4"/>
  <c r="D98" i="4"/>
  <c r="E98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C100" i="4"/>
  <c r="D100" i="4"/>
  <c r="E100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C101" i="4"/>
  <c r="D101" i="4"/>
  <c r="E101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C102" i="4"/>
  <c r="D102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C103" i="4"/>
  <c r="D103" i="4"/>
  <c r="E103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C104" i="4"/>
  <c r="D104" i="4"/>
  <c r="E104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C105" i="4"/>
  <c r="D105" i="4"/>
  <c r="E105" i="4"/>
  <c r="F105" i="4"/>
  <c r="G105" i="4"/>
  <c r="H105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C106" i="4"/>
  <c r="D106" i="4"/>
  <c r="E106" i="4"/>
  <c r="F106" i="4"/>
  <c r="G106" i="4"/>
  <c r="H106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C107" i="4"/>
  <c r="D107" i="4"/>
  <c r="E107" i="4"/>
  <c r="F107" i="4"/>
  <c r="G107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C108" i="4"/>
  <c r="D108" i="4"/>
  <c r="E108" i="4"/>
  <c r="F108" i="4"/>
  <c r="G108" i="4"/>
  <c r="H108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C61" i="4"/>
  <c r="D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R60" i="4"/>
  <c r="O60" i="4"/>
  <c r="N60" i="4"/>
  <c r="D60" i="4"/>
  <c r="E60" i="4"/>
  <c r="C60" i="4"/>
  <c r="U112" i="4"/>
  <c r="T60" i="4"/>
  <c r="T112" i="4"/>
  <c r="S60" i="4"/>
  <c r="S112" i="4"/>
  <c r="R112" i="4"/>
  <c r="Q112" i="4"/>
  <c r="P60" i="4"/>
  <c r="P112" i="4"/>
  <c r="O112" i="4"/>
  <c r="N112" i="4"/>
  <c r="M60" i="4"/>
  <c r="M112" i="4"/>
  <c r="L60" i="4"/>
  <c r="L112" i="4"/>
  <c r="K60" i="4"/>
  <c r="K112" i="4"/>
  <c r="J60" i="4"/>
  <c r="J112" i="4"/>
  <c r="I112" i="4"/>
  <c r="H112" i="4"/>
  <c r="G60" i="4"/>
  <c r="G112" i="4"/>
  <c r="F60" i="4"/>
  <c r="F112" i="4"/>
  <c r="E112" i="4"/>
  <c r="D112" i="4"/>
  <c r="C112" i="4"/>
  <c r="Z59" i="4"/>
  <c r="Y59" i="4"/>
  <c r="X59" i="4"/>
  <c r="W59" i="4"/>
  <c r="B23" i="1"/>
  <c r="B22" i="1"/>
  <c r="B21" i="1"/>
  <c r="C23" i="1"/>
  <c r="C22" i="1"/>
  <c r="C21" i="1"/>
</calcChain>
</file>

<file path=xl/sharedStrings.xml><?xml version="1.0" encoding="utf-8"?>
<sst xmlns="http://schemas.openxmlformats.org/spreadsheetml/2006/main" count="67" uniqueCount="33">
  <si>
    <t>Raw data</t>
  </si>
  <si>
    <t>Statistics summary</t>
  </si>
  <si>
    <t>AMPAR EPSC</t>
  </si>
  <si>
    <t>Wilcoxon test</t>
  </si>
  <si>
    <t>pair #</t>
  </si>
  <si>
    <t>control</t>
  </si>
  <si>
    <t>transfected</t>
  </si>
  <si>
    <t>P value</t>
  </si>
  <si>
    <t>P value summary</t>
  </si>
  <si>
    <t>mean</t>
  </si>
  <si>
    <t>sem</t>
  </si>
  <si>
    <t>n</t>
  </si>
  <si>
    <t>Source data Figure 1</t>
  </si>
  <si>
    <t>ns</t>
  </si>
  <si>
    <t>LTP Experiment</t>
  </si>
  <si>
    <t>Control</t>
  </si>
  <si>
    <t>Statistics summary (min 45)</t>
  </si>
  <si>
    <t>Cell #</t>
  </si>
  <si>
    <t>Time (min)</t>
  </si>
  <si>
    <t>Baseline</t>
  </si>
  <si>
    <t>Significantly different (P &lt; 0.05)?</t>
  </si>
  <si>
    <t>Pairing</t>
  </si>
  <si>
    <t>Post pairing</t>
  </si>
  <si>
    <t>No</t>
  </si>
  <si>
    <t>Control Average</t>
  </si>
  <si>
    <t>Control SEM</t>
  </si>
  <si>
    <t>Control average</t>
  </si>
  <si>
    <t>GluA1 replacement with GluA1/A2CTD average</t>
  </si>
  <si>
    <t>GluA1 replacement with GluA1/A2CTD SEM</t>
  </si>
  <si>
    <t>GluA1 replacement with GluA1/A2CTD</t>
  </si>
  <si>
    <t>GluA1 replacement with GluA1/A2CTD Average</t>
  </si>
  <si>
    <t>Unpaired t-test</t>
  </si>
  <si>
    <t xml:space="preserve">AMPAR replacement with GluA1/A2CTD + GluA2(R)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</si>
</sst>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scheme val="minor"/>
    </font>
    <font>
      <b/>
      <sz val="12"/>
      <name val="Calibri"/>
      <scheme val="minor"/>
    </font>
    <font>
      <sz val="12"/>
      <color rgb="FF00B05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BCD1E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8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0" fillId="0" borderId="0" xfId="0" applyFill="1"/>
    <xf numFmtId="0" fontId="0" fillId="0" borderId="0" xfId="0" applyBorder="1" applyAlignment="1"/>
    <xf numFmtId="0" fontId="1" fillId="2" borderId="1" xfId="0" applyFont="1" applyFill="1" applyBorder="1"/>
    <xf numFmtId="0" fontId="1" fillId="2" borderId="3" xfId="0" applyFont="1" applyFill="1" applyBorder="1"/>
    <xf numFmtId="0" fontId="1" fillId="3" borderId="1" xfId="0" applyFont="1" applyFill="1" applyBorder="1"/>
    <xf numFmtId="0" fontId="1" fillId="3" borderId="3" xfId="0" applyFont="1" applyFill="1" applyBorder="1"/>
    <xf numFmtId="0" fontId="0" fillId="0" borderId="0" xfId="0" applyFont="1"/>
    <xf numFmtId="0" fontId="0" fillId="0" borderId="0" xfId="0" applyFont="1" applyBorder="1"/>
    <xf numFmtId="0" fontId="0" fillId="0" borderId="0" xfId="0" applyFont="1" applyFill="1" applyBorder="1"/>
    <xf numFmtId="0" fontId="0" fillId="0" borderId="7" xfId="0" applyFont="1" applyFill="1" applyBorder="1"/>
    <xf numFmtId="0" fontId="0" fillId="0" borderId="6" xfId="0" applyFont="1" applyBorder="1"/>
    <xf numFmtId="0" fontId="0" fillId="0" borderId="7" xfId="0" applyFont="1" applyBorder="1"/>
    <xf numFmtId="0" fontId="0" fillId="0" borderId="6" xfId="0" applyFont="1" applyFill="1" applyBorder="1"/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0" xfId="0" applyFont="1" applyFill="1"/>
    <xf numFmtId="0" fontId="0" fillId="0" borderId="8" xfId="0" applyFont="1" applyFill="1" applyBorder="1"/>
    <xf numFmtId="0" fontId="0" fillId="0" borderId="9" xfId="0" applyFont="1" applyFill="1" applyBorder="1"/>
    <xf numFmtId="0" fontId="0" fillId="0" borderId="9" xfId="0" applyFont="1" applyBorder="1"/>
    <xf numFmtId="0" fontId="0" fillId="0" borderId="10" xfId="0" applyFont="1" applyFill="1" applyBorder="1"/>
    <xf numFmtId="0" fontId="5" fillId="0" borderId="6" xfId="0" applyFont="1" applyFill="1" applyBorder="1"/>
    <xf numFmtId="0" fontId="5" fillId="0" borderId="0" xfId="0" applyFont="1" applyFill="1" applyBorder="1"/>
    <xf numFmtId="0" fontId="5" fillId="0" borderId="7" xfId="0" applyFont="1" applyFill="1" applyBorder="1"/>
    <xf numFmtId="0" fontId="7" fillId="0" borderId="6" xfId="0" applyFont="1" applyBorder="1"/>
    <xf numFmtId="0" fontId="7" fillId="0" borderId="0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/>
    <xf numFmtId="0" fontId="0" fillId="0" borderId="0" xfId="0" applyFont="1" applyBorder="1" applyAlignment="1"/>
    <xf numFmtId="0" fontId="0" fillId="0" borderId="4" xfId="0" applyFont="1" applyBorder="1"/>
    <xf numFmtId="0" fontId="0" fillId="0" borderId="5" xfId="0" applyFont="1" applyBorder="1"/>
    <xf numFmtId="0" fontId="0" fillId="0" borderId="8" xfId="0" applyFont="1" applyBorder="1"/>
    <xf numFmtId="0" fontId="0" fillId="0" borderId="10" xfId="0" applyFont="1" applyBorder="1"/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</cellXfs>
  <cellStyles count="8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H4" sqref="H4"/>
    </sheetView>
  </sheetViews>
  <sheetFormatPr baseColWidth="10" defaultRowHeight="15" x14ac:dyDescent="0"/>
  <cols>
    <col min="6" max="6" width="31.6640625" customWidth="1"/>
  </cols>
  <sheetData>
    <row r="1" spans="1:9" ht="16" thickBot="1">
      <c r="A1" s="10" t="s">
        <v>12</v>
      </c>
      <c r="B1" s="10"/>
      <c r="C1" s="10"/>
      <c r="D1" s="10"/>
      <c r="E1" s="10"/>
      <c r="F1" s="10"/>
      <c r="G1" s="10"/>
      <c r="H1" s="10"/>
      <c r="I1" s="10"/>
    </row>
    <row r="2" spans="1:9" ht="16" thickBot="1">
      <c r="A2" s="42" t="s">
        <v>2</v>
      </c>
      <c r="B2" s="42"/>
      <c r="C2" s="42"/>
      <c r="D2" s="34"/>
      <c r="E2" s="10"/>
      <c r="F2" s="39" t="s">
        <v>1</v>
      </c>
      <c r="G2" s="40"/>
      <c r="H2" s="40"/>
      <c r="I2" s="41"/>
    </row>
    <row r="3" spans="1:9">
      <c r="A3" s="10" t="s">
        <v>4</v>
      </c>
      <c r="B3" s="18" t="s">
        <v>5</v>
      </c>
      <c r="C3" s="33" t="s">
        <v>6</v>
      </c>
      <c r="D3" s="10"/>
      <c r="E3" s="10"/>
      <c r="F3" s="10" t="s">
        <v>3</v>
      </c>
      <c r="G3" s="10"/>
      <c r="H3" s="10"/>
      <c r="I3" s="10"/>
    </row>
    <row r="4" spans="1:9">
      <c r="A4" s="10">
        <v>1</v>
      </c>
      <c r="B4" s="10">
        <v>165</v>
      </c>
      <c r="C4" s="33">
        <v>66</v>
      </c>
      <c r="D4" s="10"/>
      <c r="E4" s="10"/>
      <c r="F4" s="17" t="s">
        <v>7</v>
      </c>
      <c r="G4" s="18">
        <v>0.80400000000000005</v>
      </c>
      <c r="H4" s="10"/>
      <c r="I4" s="10"/>
    </row>
    <row r="5" spans="1:9">
      <c r="A5" s="10">
        <v>2</v>
      </c>
      <c r="B5" s="10">
        <v>130</v>
      </c>
      <c r="C5" s="33">
        <v>34</v>
      </c>
      <c r="D5" s="10"/>
      <c r="E5" s="10"/>
      <c r="F5" s="17" t="s">
        <v>8</v>
      </c>
      <c r="G5" s="18" t="s">
        <v>13</v>
      </c>
      <c r="H5" s="10"/>
      <c r="I5" s="10"/>
    </row>
    <row r="6" spans="1:9">
      <c r="A6" s="10">
        <v>3</v>
      </c>
      <c r="B6" s="10">
        <v>41</v>
      </c>
      <c r="C6" s="33">
        <v>41</v>
      </c>
      <c r="D6" s="10"/>
      <c r="E6" s="10"/>
      <c r="H6" s="10"/>
      <c r="I6" s="10"/>
    </row>
    <row r="7" spans="1:9">
      <c r="A7" s="10">
        <v>4</v>
      </c>
      <c r="B7" s="10">
        <v>216</v>
      </c>
      <c r="C7" s="33">
        <v>81</v>
      </c>
      <c r="D7" s="10"/>
      <c r="E7" s="10"/>
      <c r="F7" s="10"/>
      <c r="G7" s="10"/>
      <c r="H7" s="10"/>
      <c r="I7" s="10"/>
    </row>
    <row r="8" spans="1:9">
      <c r="A8" s="10">
        <v>5</v>
      </c>
      <c r="B8" s="10">
        <v>59</v>
      </c>
      <c r="C8" s="33">
        <v>116</v>
      </c>
      <c r="D8" s="10"/>
      <c r="E8" s="10"/>
      <c r="F8" s="10"/>
      <c r="G8" s="10"/>
      <c r="H8" s="10"/>
      <c r="I8" s="10"/>
    </row>
    <row r="9" spans="1:9">
      <c r="A9" s="10">
        <v>6</v>
      </c>
      <c r="B9" s="10">
        <v>54</v>
      </c>
      <c r="C9" s="33">
        <v>75</v>
      </c>
      <c r="D9" s="10"/>
      <c r="E9" s="10"/>
      <c r="F9" s="10"/>
      <c r="G9" s="10"/>
      <c r="H9" s="10"/>
      <c r="I9" s="10"/>
    </row>
    <row r="10" spans="1:9">
      <c r="A10" s="10">
        <v>7</v>
      </c>
      <c r="B10" s="10">
        <v>46</v>
      </c>
      <c r="C10" s="33">
        <v>52</v>
      </c>
      <c r="D10" s="10"/>
      <c r="E10" s="10"/>
      <c r="F10" s="10"/>
      <c r="G10" s="10"/>
      <c r="H10" s="10"/>
      <c r="I10" s="10"/>
    </row>
    <row r="11" spans="1:9">
      <c r="A11" s="10">
        <v>8</v>
      </c>
      <c r="B11" s="10">
        <v>22</v>
      </c>
      <c r="C11" s="33">
        <v>31</v>
      </c>
      <c r="D11" s="10"/>
      <c r="E11" s="10"/>
      <c r="F11" s="10"/>
      <c r="G11" s="10"/>
      <c r="H11" s="10"/>
      <c r="I11" s="10"/>
    </row>
    <row r="12" spans="1:9">
      <c r="A12" s="10">
        <v>9</v>
      </c>
      <c r="B12" s="10">
        <v>70</v>
      </c>
      <c r="C12" s="33">
        <v>78</v>
      </c>
      <c r="D12" s="10"/>
      <c r="E12" s="10"/>
      <c r="F12" s="10"/>
      <c r="G12" s="10"/>
      <c r="H12" s="10"/>
      <c r="I12" s="10"/>
    </row>
    <row r="13" spans="1:9">
      <c r="A13" s="10">
        <v>10</v>
      </c>
      <c r="B13" s="10">
        <v>34</v>
      </c>
      <c r="C13" s="33">
        <v>162</v>
      </c>
      <c r="D13" s="10"/>
      <c r="E13" s="10"/>
      <c r="F13" s="10"/>
      <c r="G13" s="10"/>
      <c r="H13" s="10"/>
      <c r="I13" s="10"/>
    </row>
    <row r="14" spans="1:9">
      <c r="A14" s="10">
        <v>11</v>
      </c>
      <c r="B14" s="10">
        <v>104</v>
      </c>
      <c r="C14" s="33">
        <v>118</v>
      </c>
      <c r="D14" s="10"/>
      <c r="E14" s="10"/>
      <c r="F14" s="10"/>
      <c r="G14" s="10"/>
      <c r="H14" s="10"/>
      <c r="I14" s="10"/>
    </row>
    <row r="15" spans="1:9">
      <c r="A15" s="10">
        <v>12</v>
      </c>
      <c r="B15" s="10">
        <v>39</v>
      </c>
      <c r="C15" s="33">
        <v>52</v>
      </c>
      <c r="D15" s="10"/>
      <c r="E15" s="10"/>
      <c r="F15" s="10"/>
      <c r="G15" s="10"/>
      <c r="H15" s="10"/>
      <c r="I15" s="10"/>
    </row>
    <row r="16" spans="1:9">
      <c r="A16" s="10">
        <v>13</v>
      </c>
      <c r="B16" s="10">
        <v>77</v>
      </c>
      <c r="C16" s="33">
        <v>78</v>
      </c>
      <c r="D16" s="10"/>
      <c r="E16" s="10"/>
      <c r="F16" s="10"/>
      <c r="G16" s="10"/>
      <c r="H16" s="10"/>
      <c r="I16" s="10"/>
    </row>
    <row r="17" spans="1:9">
      <c r="A17" s="10">
        <v>14</v>
      </c>
      <c r="B17" s="10">
        <v>80</v>
      </c>
      <c r="C17" s="33">
        <v>57</v>
      </c>
      <c r="D17" s="10"/>
      <c r="E17" s="10"/>
      <c r="F17" s="10"/>
      <c r="G17" s="10"/>
      <c r="H17" s="10"/>
      <c r="I17" s="10"/>
    </row>
    <row r="18" spans="1:9">
      <c r="A18" s="10">
        <v>15</v>
      </c>
      <c r="B18" s="10">
        <v>34</v>
      </c>
      <c r="C18" s="33">
        <v>22</v>
      </c>
      <c r="D18" s="10"/>
      <c r="E18" s="10"/>
      <c r="F18" s="10"/>
      <c r="G18" s="10"/>
      <c r="H18" s="10"/>
      <c r="I18" s="10"/>
    </row>
    <row r="19" spans="1:9">
      <c r="A19" s="10">
        <v>16</v>
      </c>
      <c r="B19" s="10">
        <v>74</v>
      </c>
      <c r="C19" s="33">
        <v>90</v>
      </c>
      <c r="D19" s="10"/>
      <c r="E19" s="10"/>
      <c r="F19" s="10"/>
      <c r="G19" s="10"/>
      <c r="H19" s="10"/>
      <c r="I19" s="10"/>
    </row>
    <row r="20" spans="1:9">
      <c r="A20" s="10"/>
      <c r="B20" s="10"/>
      <c r="C20" s="10"/>
      <c r="D20" s="10"/>
      <c r="E20" s="10"/>
      <c r="F20" s="10"/>
      <c r="G20" s="10"/>
      <c r="H20" s="10"/>
      <c r="I20" s="10"/>
    </row>
    <row r="21" spans="1:9">
      <c r="A21" s="1" t="s">
        <v>9</v>
      </c>
      <c r="B21" s="10">
        <f>AVERAGE(B4:B19)</f>
        <v>77.8125</v>
      </c>
      <c r="C21" s="33">
        <f>AVERAGE(C4:C19)</f>
        <v>72.0625</v>
      </c>
      <c r="D21" s="10"/>
      <c r="E21" s="10"/>
      <c r="F21" s="10"/>
      <c r="G21" s="10"/>
      <c r="H21" s="10"/>
      <c r="I21" s="10"/>
    </row>
    <row r="22" spans="1:9">
      <c r="A22" s="1" t="s">
        <v>10</v>
      </c>
      <c r="B22" s="10">
        <f>STDEV(B4:B19)/SQRT(B23)</f>
        <v>13.218742612291079</v>
      </c>
      <c r="C22" s="33">
        <f>STDEV(C4:C19)/SQRT(C23)</f>
        <v>9.1935071064674041</v>
      </c>
      <c r="D22" s="10"/>
      <c r="E22" s="10"/>
      <c r="F22" s="10"/>
      <c r="G22" s="10"/>
      <c r="H22" s="10"/>
      <c r="I22" s="10"/>
    </row>
    <row r="23" spans="1:9">
      <c r="A23" s="2" t="s">
        <v>11</v>
      </c>
      <c r="B23" s="10">
        <f>COUNTA(B4:B19)</f>
        <v>16</v>
      </c>
      <c r="C23" s="33">
        <f>COUNTA(C4:C19)</f>
        <v>16</v>
      </c>
      <c r="D23" s="10"/>
      <c r="E23" s="10"/>
      <c r="F23" s="10"/>
      <c r="G23" s="10"/>
      <c r="H23" s="10"/>
      <c r="I23" s="10"/>
    </row>
    <row r="24" spans="1:9">
      <c r="D24" s="10"/>
      <c r="E24" s="10"/>
      <c r="F24" s="10"/>
      <c r="G24" s="10"/>
      <c r="H24" s="10"/>
      <c r="I24" s="10"/>
    </row>
  </sheetData>
  <mergeCells count="2">
    <mergeCell ref="F2:I2"/>
    <mergeCell ref="A2:C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8"/>
  <sheetViews>
    <sheetView tabSelected="1" topLeftCell="C1" workbookViewId="0">
      <selection activeCell="K2" sqref="K2"/>
    </sheetView>
  </sheetViews>
  <sheetFormatPr baseColWidth="10" defaultRowHeight="15" x14ac:dyDescent="0"/>
  <cols>
    <col min="34" max="34" width="40.5" customWidth="1"/>
    <col min="35" max="35" width="41" customWidth="1"/>
    <col min="36" max="36" width="16" customWidth="1"/>
    <col min="37" max="37" width="14.83203125" customWidth="1"/>
    <col min="39" max="39" width="30.5" customWidth="1"/>
  </cols>
  <sheetData>
    <row r="1" spans="1:41">
      <c r="A1" s="10" t="s">
        <v>12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</row>
    <row r="2" spans="1:41">
      <c r="A2" s="10" t="s">
        <v>14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</row>
    <row r="3" spans="1:41" ht="16" thickBo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</row>
    <row r="4" spans="1:41" ht="16" thickBot="1">
      <c r="A4" s="50"/>
      <c r="B4" s="11"/>
      <c r="C4" s="44" t="s">
        <v>32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6"/>
      <c r="T4" s="47" t="s">
        <v>15</v>
      </c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9"/>
      <c r="AG4" s="10"/>
      <c r="AH4" s="6" t="s">
        <v>27</v>
      </c>
      <c r="AI4" s="7" t="s">
        <v>28</v>
      </c>
      <c r="AJ4" s="8" t="s">
        <v>26</v>
      </c>
      <c r="AK4" s="9" t="s">
        <v>25</v>
      </c>
      <c r="AL4" s="1"/>
      <c r="AM4" s="51" t="s">
        <v>16</v>
      </c>
      <c r="AN4" s="52"/>
      <c r="AO4" s="10"/>
    </row>
    <row r="5" spans="1:41">
      <c r="A5" s="50"/>
      <c r="B5" s="3" t="s">
        <v>17</v>
      </c>
      <c r="C5" s="24">
        <v>1</v>
      </c>
      <c r="D5" s="25">
        <v>2</v>
      </c>
      <c r="E5" s="25">
        <v>3</v>
      </c>
      <c r="F5" s="25">
        <v>4</v>
      </c>
      <c r="G5" s="12">
        <v>5</v>
      </c>
      <c r="H5" s="12">
        <v>6</v>
      </c>
      <c r="I5" s="12">
        <v>7</v>
      </c>
      <c r="J5" s="12">
        <v>8</v>
      </c>
      <c r="K5" s="12">
        <v>9</v>
      </c>
      <c r="L5" s="12">
        <v>10</v>
      </c>
      <c r="M5" s="12">
        <v>11</v>
      </c>
      <c r="N5" s="12">
        <v>12</v>
      </c>
      <c r="O5" s="12">
        <v>13</v>
      </c>
      <c r="P5" s="12">
        <v>14</v>
      </c>
      <c r="Q5" s="12">
        <v>15</v>
      </c>
      <c r="R5" s="12">
        <v>16</v>
      </c>
      <c r="S5" s="13">
        <v>17</v>
      </c>
      <c r="T5" s="24">
        <v>1</v>
      </c>
      <c r="U5" s="25">
        <v>2</v>
      </c>
      <c r="V5" s="25">
        <v>3</v>
      </c>
      <c r="W5" s="25">
        <v>4</v>
      </c>
      <c r="X5" s="25">
        <v>5</v>
      </c>
      <c r="Y5" s="25">
        <v>6</v>
      </c>
      <c r="Z5" s="11">
        <v>7</v>
      </c>
      <c r="AA5" s="25">
        <v>8</v>
      </c>
      <c r="AB5" s="25">
        <v>9</v>
      </c>
      <c r="AC5" s="25">
        <v>10</v>
      </c>
      <c r="AD5" s="25">
        <v>11</v>
      </c>
      <c r="AE5" s="25">
        <v>12</v>
      </c>
      <c r="AF5" s="26">
        <v>13</v>
      </c>
      <c r="AG5" s="10"/>
      <c r="AH5" s="35"/>
      <c r="AI5" s="36"/>
      <c r="AJ5" s="35"/>
      <c r="AK5" s="36"/>
      <c r="AL5" s="10"/>
      <c r="AM5" s="11" t="s">
        <v>31</v>
      </c>
      <c r="AN5" s="11"/>
      <c r="AO5" s="10"/>
    </row>
    <row r="6" spans="1:41">
      <c r="A6" s="50"/>
      <c r="B6" s="3" t="s">
        <v>18</v>
      </c>
      <c r="C6" s="1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3"/>
      <c r="T6" s="16"/>
      <c r="U6" s="12"/>
      <c r="V6" s="12"/>
      <c r="W6" s="11"/>
      <c r="X6" s="11"/>
      <c r="Y6" s="11"/>
      <c r="Z6" s="11"/>
      <c r="AA6" s="12"/>
      <c r="AB6" s="12"/>
      <c r="AC6" s="12"/>
      <c r="AD6" s="12"/>
      <c r="AE6" s="12"/>
      <c r="AF6" s="15"/>
      <c r="AG6" s="10"/>
      <c r="AH6" s="14"/>
      <c r="AI6" s="15"/>
      <c r="AJ6" s="14"/>
      <c r="AK6" s="15"/>
      <c r="AL6" s="10"/>
      <c r="AM6" s="11" t="s">
        <v>7</v>
      </c>
      <c r="AN6" s="11">
        <v>0.77449999999999997</v>
      </c>
      <c r="AO6" s="10"/>
    </row>
    <row r="7" spans="1:41">
      <c r="A7" s="53" t="s">
        <v>19</v>
      </c>
      <c r="B7" s="11">
        <v>-3</v>
      </c>
      <c r="C7" s="27">
        <v>117.71105564873341</v>
      </c>
      <c r="D7" s="28"/>
      <c r="E7" s="28"/>
      <c r="F7" s="28">
        <v>56.924602089795819</v>
      </c>
      <c r="G7" s="28">
        <v>61.206776251341942</v>
      </c>
      <c r="H7" s="28">
        <v>77.073730801327258</v>
      </c>
      <c r="I7" s="28"/>
      <c r="J7" s="28">
        <v>98.536139342573946</v>
      </c>
      <c r="K7" s="28">
        <v>91.166784566423772</v>
      </c>
      <c r="L7" s="28">
        <v>81.295934873010907</v>
      </c>
      <c r="M7" s="28">
        <v>104.58252040229239</v>
      </c>
      <c r="N7" s="28"/>
      <c r="O7" s="28">
        <v>76.253856608712354</v>
      </c>
      <c r="P7" s="28">
        <v>80.551383886918899</v>
      </c>
      <c r="Q7" s="28">
        <v>87.969161996291461</v>
      </c>
      <c r="R7" s="28">
        <v>82.074980603035939</v>
      </c>
      <c r="S7" s="29">
        <v>86.673301369178617</v>
      </c>
      <c r="T7" s="16"/>
      <c r="U7" s="12"/>
      <c r="V7" s="11">
        <v>62.793461235047999</v>
      </c>
      <c r="W7" s="11">
        <v>107.53115063019982</v>
      </c>
      <c r="X7" s="11"/>
      <c r="Y7" s="11">
        <v>75.887059239202443</v>
      </c>
      <c r="Z7" s="11">
        <v>74.463982018855603</v>
      </c>
      <c r="AA7" s="11">
        <v>76.989210980791739</v>
      </c>
      <c r="AB7" s="12"/>
      <c r="AC7" s="12">
        <v>96.751946141796296</v>
      </c>
      <c r="AD7" s="12">
        <v>60.098507056474318</v>
      </c>
      <c r="AE7" s="12">
        <v>69.153774820789849</v>
      </c>
      <c r="AF7" s="13">
        <v>74.132031139122063</v>
      </c>
      <c r="AG7" s="19"/>
      <c r="AH7" s="27">
        <f>AVERAGE(C7:S7)</f>
        <v>84.770786803048978</v>
      </c>
      <c r="AI7" s="29">
        <f>STDEV(C7:S7)/(SQRT(COUNT(C7:S7)))</f>
        <v>4.5442339335476669</v>
      </c>
      <c r="AJ7" s="14">
        <f>AVERAGE(T7:AF7)</f>
        <v>77.533458140253344</v>
      </c>
      <c r="AK7" s="15">
        <f>STDEV(L7:AF7)/SQRT(COUNT(L7:AF7))</f>
        <v>3.3251548726767473</v>
      </c>
      <c r="AL7" s="10"/>
      <c r="AM7" s="11" t="s">
        <v>8</v>
      </c>
      <c r="AN7" s="11" t="s">
        <v>13</v>
      </c>
      <c r="AO7" s="10"/>
    </row>
    <row r="8" spans="1:41">
      <c r="A8" s="53"/>
      <c r="B8" s="11">
        <v>-2</v>
      </c>
      <c r="C8" s="27">
        <v>126.92507639145359</v>
      </c>
      <c r="D8" s="28">
        <v>93.508984986887725</v>
      </c>
      <c r="E8" s="28">
        <v>94.277320882779719</v>
      </c>
      <c r="F8" s="28">
        <v>85.561860865277396</v>
      </c>
      <c r="G8" s="28">
        <v>94.067325906408598</v>
      </c>
      <c r="H8" s="28">
        <v>97.132188824113229</v>
      </c>
      <c r="I8" s="28">
        <v>104.12508733853343</v>
      </c>
      <c r="J8" s="28">
        <v>106.60088721872505</v>
      </c>
      <c r="K8" s="28">
        <v>95.130062960820453</v>
      </c>
      <c r="L8" s="28">
        <v>113.35868668515177</v>
      </c>
      <c r="M8" s="28">
        <v>96.878987647733823</v>
      </c>
      <c r="N8" s="28">
        <v>98.69255510294721</v>
      </c>
      <c r="O8" s="28">
        <v>93.117338009267385</v>
      </c>
      <c r="P8" s="28">
        <v>97.83641061712396</v>
      </c>
      <c r="Q8" s="28">
        <v>126.71718233297472</v>
      </c>
      <c r="R8" s="28">
        <v>104.32469302828449</v>
      </c>
      <c r="S8" s="29">
        <v>98.701370989293835</v>
      </c>
      <c r="T8" s="16">
        <v>94.827022823722103</v>
      </c>
      <c r="U8" s="12">
        <v>143.6344311269836</v>
      </c>
      <c r="V8" s="11">
        <v>108.50847723001098</v>
      </c>
      <c r="W8" s="11">
        <v>80.250601416704669</v>
      </c>
      <c r="X8" s="11">
        <v>98.343814948310992</v>
      </c>
      <c r="Y8" s="11">
        <v>87.635154187715926</v>
      </c>
      <c r="Z8" s="11">
        <v>107.70632349102853</v>
      </c>
      <c r="AA8" s="11">
        <v>121.22847920957518</v>
      </c>
      <c r="AB8" s="12">
        <v>110.58521931553236</v>
      </c>
      <c r="AC8" s="12">
        <v>93.066832482332245</v>
      </c>
      <c r="AD8" s="12">
        <v>80.611216281174251</v>
      </c>
      <c r="AE8" s="12">
        <v>128.560283792337</v>
      </c>
      <c r="AF8" s="13">
        <v>110.790935803157</v>
      </c>
      <c r="AG8" s="19"/>
      <c r="AH8" s="27">
        <f t="shared" ref="AH8:AH55" si="0">AVERAGE(C8:S8)</f>
        <v>101.58564822281035</v>
      </c>
      <c r="AI8" s="29">
        <f t="shared" ref="AI8:AI55" si="1">STDEV(C8:S8)/(SQRT(COUNT(C8:S8)))</f>
        <v>2.7583019800123179</v>
      </c>
      <c r="AJ8" s="14">
        <f t="shared" ref="AJ8:AJ55" si="2">AVERAGE(T8:AF8)</f>
        <v>105.05759939296807</v>
      </c>
      <c r="AK8" s="15">
        <f t="shared" ref="AK8:AK55" si="3">STDEV(L8:AF8)/SQRT(COUNT(L8:AF8))</f>
        <v>3.4743901061663012</v>
      </c>
      <c r="AL8" s="10"/>
      <c r="AM8" s="11" t="s">
        <v>20</v>
      </c>
      <c r="AN8" s="11" t="s">
        <v>23</v>
      </c>
      <c r="AO8" s="10"/>
    </row>
    <row r="9" spans="1:41">
      <c r="A9" s="53"/>
      <c r="B9" s="11">
        <v>-1</v>
      </c>
      <c r="C9" s="27">
        <v>55.363867959813042</v>
      </c>
      <c r="D9" s="28">
        <v>106.49101501311226</v>
      </c>
      <c r="E9" s="28">
        <v>105.72267911722028</v>
      </c>
      <c r="F9" s="28">
        <v>157.51353704492681</v>
      </c>
      <c r="G9" s="28">
        <v>144.72589784224948</v>
      </c>
      <c r="H9" s="28">
        <v>125.79408037455953</v>
      </c>
      <c r="I9" s="28">
        <v>95.874912661466567</v>
      </c>
      <c r="J9" s="28">
        <v>94.862973438701033</v>
      </c>
      <c r="K9" s="28">
        <v>113.70315247275575</v>
      </c>
      <c r="L9" s="28">
        <v>105.34537844183728</v>
      </c>
      <c r="M9" s="28">
        <v>98.538491949973803</v>
      </c>
      <c r="N9" s="28">
        <v>101.30744489705279</v>
      </c>
      <c r="O9" s="28">
        <v>130.62880538202032</v>
      </c>
      <c r="P9" s="28">
        <v>121.61220549595714</v>
      </c>
      <c r="Q9" s="28">
        <v>85.313655670733866</v>
      </c>
      <c r="R9" s="28">
        <v>113.60032636867956</v>
      </c>
      <c r="S9" s="29">
        <v>114.62532764152755</v>
      </c>
      <c r="T9" s="16">
        <v>105.1729771762779</v>
      </c>
      <c r="U9" s="12">
        <v>56.365568873016429</v>
      </c>
      <c r="V9" s="11">
        <v>128.69806153494102</v>
      </c>
      <c r="W9" s="11">
        <v>112.21824795309547</v>
      </c>
      <c r="X9" s="11">
        <v>101.65618505168898</v>
      </c>
      <c r="Y9" s="11">
        <v>136.4777865730816</v>
      </c>
      <c r="Z9" s="11">
        <v>117.82969449011584</v>
      </c>
      <c r="AA9" s="11">
        <v>101.78230980963309</v>
      </c>
      <c r="AB9" s="12">
        <v>89.414780684467672</v>
      </c>
      <c r="AC9" s="12">
        <v>110.1812213758714</v>
      </c>
      <c r="AD9" s="12">
        <v>159.29027666235146</v>
      </c>
      <c r="AE9" s="12">
        <v>102.28594138687312</v>
      </c>
      <c r="AF9" s="13">
        <v>115.0770330577209</v>
      </c>
      <c r="AG9" s="19"/>
      <c r="AH9" s="27">
        <f t="shared" si="0"/>
        <v>110.06022069250513</v>
      </c>
      <c r="AI9" s="29">
        <f t="shared" si="1"/>
        <v>5.6241491506105348</v>
      </c>
      <c r="AJ9" s="14">
        <f t="shared" si="2"/>
        <v>110.4961603560873</v>
      </c>
      <c r="AK9" s="15">
        <f t="shared" si="3"/>
        <v>4.5053021822253143</v>
      </c>
      <c r="AL9" s="10"/>
      <c r="AM9" s="10"/>
      <c r="AN9" s="10"/>
      <c r="AO9" s="10"/>
    </row>
    <row r="10" spans="1:41">
      <c r="A10" s="43" t="s">
        <v>21</v>
      </c>
      <c r="B10" s="11">
        <v>0</v>
      </c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9"/>
      <c r="T10" s="16"/>
      <c r="U10" s="12"/>
      <c r="V10" s="11"/>
      <c r="W10" s="11"/>
      <c r="X10" s="11"/>
      <c r="Y10" s="11"/>
      <c r="Z10" s="11"/>
      <c r="AA10" s="11"/>
      <c r="AB10" s="12"/>
      <c r="AC10" s="12"/>
      <c r="AD10" s="12"/>
      <c r="AE10" s="12"/>
      <c r="AF10" s="13"/>
      <c r="AG10" s="19"/>
      <c r="AH10" s="27"/>
      <c r="AI10" s="29"/>
      <c r="AJ10" s="14"/>
      <c r="AK10" s="15"/>
      <c r="AL10" s="10"/>
      <c r="AM10" s="10"/>
      <c r="AN10" s="10"/>
      <c r="AO10" s="10"/>
    </row>
    <row r="11" spans="1:41">
      <c r="A11" s="43"/>
      <c r="B11" s="11">
        <v>1</v>
      </c>
      <c r="C11" s="2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9"/>
      <c r="T11" s="16"/>
      <c r="U11" s="12"/>
      <c r="V11" s="11"/>
      <c r="W11" s="11"/>
      <c r="X11" s="11"/>
      <c r="Y11" s="11"/>
      <c r="Z11" s="11"/>
      <c r="AA11" s="11"/>
      <c r="AB11" s="12"/>
      <c r="AC11" s="12"/>
      <c r="AD11" s="12"/>
      <c r="AE11" s="12"/>
      <c r="AF11" s="13"/>
      <c r="AG11" s="19"/>
      <c r="AH11" s="27"/>
      <c r="AI11" s="29"/>
      <c r="AJ11" s="14"/>
      <c r="AK11" s="15"/>
      <c r="AL11" s="10"/>
      <c r="AM11" s="10"/>
      <c r="AN11" s="10"/>
      <c r="AO11" s="10"/>
    </row>
    <row r="12" spans="1:41">
      <c r="A12" s="43" t="s">
        <v>22</v>
      </c>
      <c r="B12" s="11">
        <v>2</v>
      </c>
      <c r="C12" s="27">
        <v>162.79083443696146</v>
      </c>
      <c r="D12" s="28">
        <v>121.46110416874447</v>
      </c>
      <c r="E12" s="28">
        <v>155.30007433284493</v>
      </c>
      <c r="F12" s="28">
        <v>52.440588130314623</v>
      </c>
      <c r="G12" s="28">
        <v>205.06056540607904</v>
      </c>
      <c r="H12" s="28">
        <v>259.86536247923112</v>
      </c>
      <c r="I12" s="28">
        <v>285.30771503336297</v>
      </c>
      <c r="J12" s="28">
        <v>225.68513280649492</v>
      </c>
      <c r="K12" s="28">
        <v>329.09946184664255</v>
      </c>
      <c r="L12" s="28">
        <v>437.80928132118896</v>
      </c>
      <c r="M12" s="28">
        <v>263.45812025700945</v>
      </c>
      <c r="N12" s="28">
        <v>21.365223802460061</v>
      </c>
      <c r="O12" s="28">
        <v>234.62269339989544</v>
      </c>
      <c r="P12" s="28">
        <v>77.907330450263075</v>
      </c>
      <c r="Q12" s="28">
        <v>403.19160227341308</v>
      </c>
      <c r="R12" s="28">
        <v>118.00609819330157</v>
      </c>
      <c r="S12" s="29">
        <v>213.04503673172945</v>
      </c>
      <c r="T12" s="16">
        <v>69.757637550358609</v>
      </c>
      <c r="U12" s="12">
        <v>245.82849433282991</v>
      </c>
      <c r="V12" s="11">
        <v>174.25309444488676</v>
      </c>
      <c r="W12" s="11">
        <v>220.33464403215629</v>
      </c>
      <c r="X12" s="11">
        <v>143.8642853076621</v>
      </c>
      <c r="Y12" s="11">
        <v>204.77936055498742</v>
      </c>
      <c r="Z12" s="11">
        <v>1080.8935378599845</v>
      </c>
      <c r="AA12" s="11">
        <v>300.3223045434778</v>
      </c>
      <c r="AB12" s="12">
        <v>43.377695101648385</v>
      </c>
      <c r="AC12" s="12">
        <v>274.2732610281368</v>
      </c>
      <c r="AD12" s="12">
        <v>90.807117596592306</v>
      </c>
      <c r="AE12" s="12">
        <v>562.58396259279425</v>
      </c>
      <c r="AF12" s="13">
        <v>163.0325425902661</v>
      </c>
      <c r="AG12" s="19"/>
      <c r="AH12" s="27">
        <f t="shared" si="0"/>
        <v>209.78918970999629</v>
      </c>
      <c r="AI12" s="29">
        <f t="shared" si="1"/>
        <v>28.094173264123388</v>
      </c>
      <c r="AJ12" s="14">
        <f t="shared" si="2"/>
        <v>274.93137981044475</v>
      </c>
      <c r="AK12" s="15">
        <f t="shared" si="3"/>
        <v>50.677876744506037</v>
      </c>
      <c r="AL12" s="10"/>
      <c r="AM12" s="10"/>
      <c r="AN12" s="10"/>
      <c r="AO12" s="10"/>
    </row>
    <row r="13" spans="1:41">
      <c r="A13" s="43"/>
      <c r="B13" s="11">
        <v>3</v>
      </c>
      <c r="C13" s="27">
        <v>548.87171175663889</v>
      </c>
      <c r="D13" s="28">
        <v>258.7547154314143</v>
      </c>
      <c r="E13" s="28">
        <v>425.77473585716695</v>
      </c>
      <c r="F13" s="28">
        <v>88.712337924254442</v>
      </c>
      <c r="G13" s="28">
        <v>282.8363704693387</v>
      </c>
      <c r="H13" s="28">
        <v>233.42903365089475</v>
      </c>
      <c r="I13" s="28">
        <v>176.23499068806962</v>
      </c>
      <c r="J13" s="28">
        <v>218.87173510040242</v>
      </c>
      <c r="K13" s="28">
        <v>251.36888500627325</v>
      </c>
      <c r="L13" s="28">
        <v>255.49729133992872</v>
      </c>
      <c r="M13" s="28">
        <v>187.89908619586845</v>
      </c>
      <c r="N13" s="28">
        <v>38.000111033456875</v>
      </c>
      <c r="O13" s="28">
        <v>173.91301485500009</v>
      </c>
      <c r="P13" s="28">
        <v>63.137984868500055</v>
      </c>
      <c r="Q13" s="28">
        <v>229.60972797709104</v>
      </c>
      <c r="R13" s="28">
        <v>156.71549077313713</v>
      </c>
      <c r="S13" s="29">
        <v>219.63793704118874</v>
      </c>
      <c r="T13" s="16">
        <v>170.25657040278617</v>
      </c>
      <c r="U13" s="12">
        <v>248.26657681542534</v>
      </c>
      <c r="V13" s="11">
        <v>175.65620832728348</v>
      </c>
      <c r="W13" s="11">
        <v>186.16657728268825</v>
      </c>
      <c r="X13" s="11">
        <v>85.723830668236658</v>
      </c>
      <c r="Y13" s="11">
        <v>249.952267546348</v>
      </c>
      <c r="Z13" s="11">
        <v>426.71669556572613</v>
      </c>
      <c r="AA13" s="11">
        <v>178.72757017085971</v>
      </c>
      <c r="AB13" s="12">
        <v>76.498168491100074</v>
      </c>
      <c r="AC13" s="12">
        <v>202.80680880576844</v>
      </c>
      <c r="AD13" s="12">
        <v>81.845540439421242</v>
      </c>
      <c r="AE13" s="12">
        <v>392.19571073200166</v>
      </c>
      <c r="AF13" s="13">
        <v>195.91785243083842</v>
      </c>
      <c r="AG13" s="19"/>
      <c r="AH13" s="27">
        <f t="shared" si="0"/>
        <v>224.07442117462497</v>
      </c>
      <c r="AI13" s="29">
        <f t="shared" si="1"/>
        <v>29.841924641031053</v>
      </c>
      <c r="AJ13" s="14">
        <f t="shared" si="2"/>
        <v>205.44079828296032</v>
      </c>
      <c r="AK13" s="15">
        <f t="shared" si="3"/>
        <v>21.134606055012647</v>
      </c>
      <c r="AL13" s="10"/>
      <c r="AM13" s="10"/>
      <c r="AN13" s="10"/>
      <c r="AO13" s="10"/>
    </row>
    <row r="14" spans="1:41">
      <c r="A14" s="43"/>
      <c r="B14" s="11">
        <v>4</v>
      </c>
      <c r="C14" s="27">
        <v>446.3013363505703</v>
      </c>
      <c r="D14" s="28">
        <v>396.5509149256971</v>
      </c>
      <c r="E14" s="28">
        <v>494.55422854143751</v>
      </c>
      <c r="F14" s="28">
        <v>112.74045082563337</v>
      </c>
      <c r="G14" s="28">
        <v>292.74292827900848</v>
      </c>
      <c r="H14" s="28">
        <v>232.47834014723509</v>
      </c>
      <c r="I14" s="28">
        <v>126.78670939504302</v>
      </c>
      <c r="J14" s="28">
        <v>274.20785836653289</v>
      </c>
      <c r="K14" s="28">
        <v>231.41903744780544</v>
      </c>
      <c r="L14" s="28">
        <v>189.96591349123813</v>
      </c>
      <c r="M14" s="28">
        <v>142.73665534188103</v>
      </c>
      <c r="N14" s="28">
        <v>44.399166315147191</v>
      </c>
      <c r="O14" s="28">
        <v>227.2233371856903</v>
      </c>
      <c r="P14" s="28">
        <v>84.568238894526871</v>
      </c>
      <c r="Q14" s="28">
        <v>139.47131283154809</v>
      </c>
      <c r="R14" s="28">
        <v>188.60728258031128</v>
      </c>
      <c r="S14" s="29">
        <v>217.60795949701892</v>
      </c>
      <c r="T14" s="16">
        <v>268.47550937683542</v>
      </c>
      <c r="U14" s="12">
        <v>236.22388434513289</v>
      </c>
      <c r="V14" s="11">
        <v>281.62442716219715</v>
      </c>
      <c r="W14" s="11">
        <v>226.3195488065613</v>
      </c>
      <c r="X14" s="11">
        <v>137.36458542441301</v>
      </c>
      <c r="Y14" s="11">
        <v>297.38473716574543</v>
      </c>
      <c r="Z14" s="11">
        <v>383.13802224036147</v>
      </c>
      <c r="AA14" s="11">
        <v>182.13374318715904</v>
      </c>
      <c r="AB14" s="12">
        <v>59.212661025886192</v>
      </c>
      <c r="AC14" s="12">
        <v>189.68245901443311</v>
      </c>
      <c r="AD14" s="12">
        <v>145.19853972246634</v>
      </c>
      <c r="AE14" s="12">
        <v>345.40137676572903</v>
      </c>
      <c r="AF14" s="13">
        <v>207.50513816539896</v>
      </c>
      <c r="AG14" s="19"/>
      <c r="AH14" s="27">
        <f t="shared" si="0"/>
        <v>226.02127473037206</v>
      </c>
      <c r="AI14" s="29">
        <f t="shared" si="1"/>
        <v>30.282554828112833</v>
      </c>
      <c r="AJ14" s="14">
        <f t="shared" si="2"/>
        <v>227.66651018479376</v>
      </c>
      <c r="AK14" s="15">
        <f t="shared" si="3"/>
        <v>18.930300652327695</v>
      </c>
      <c r="AL14" s="10"/>
      <c r="AM14" s="10"/>
      <c r="AN14" s="10"/>
      <c r="AO14" s="10"/>
    </row>
    <row r="15" spans="1:41">
      <c r="A15" s="43"/>
      <c r="B15" s="11">
        <v>5</v>
      </c>
      <c r="C15" s="27">
        <v>357.90954405064059</v>
      </c>
      <c r="D15" s="28">
        <v>327.11355951759356</v>
      </c>
      <c r="E15" s="28">
        <v>575.55945558909366</v>
      </c>
      <c r="F15" s="28">
        <v>121.35835696534991</v>
      </c>
      <c r="G15" s="28">
        <v>299.30032344842164</v>
      </c>
      <c r="H15" s="28">
        <v>224.92272555635805</v>
      </c>
      <c r="I15" s="28">
        <v>182.7164754205667</v>
      </c>
      <c r="J15" s="28">
        <v>365.79736647760103</v>
      </c>
      <c r="K15" s="28">
        <v>245.4192838790016</v>
      </c>
      <c r="L15" s="28">
        <v>215.65900799452956</v>
      </c>
      <c r="M15" s="28">
        <v>175.57092669317331</v>
      </c>
      <c r="N15" s="28">
        <v>37.211773489672588</v>
      </c>
      <c r="O15" s="28">
        <v>239.95026937422298</v>
      </c>
      <c r="P15" s="28">
        <v>95.222940863627798</v>
      </c>
      <c r="Q15" s="28">
        <v>220.07300561277475</v>
      </c>
      <c r="R15" s="28">
        <v>195.17538380662381</v>
      </c>
      <c r="S15" s="29">
        <v>230.84606875434019</v>
      </c>
      <c r="T15" s="16">
        <v>251.40838662177475</v>
      </c>
      <c r="U15" s="12">
        <v>237.42815359216212</v>
      </c>
      <c r="V15" s="11">
        <v>252.2523758257596</v>
      </c>
      <c r="W15" s="11">
        <v>131.45639527819864</v>
      </c>
      <c r="X15" s="11">
        <v>97.81159459370383</v>
      </c>
      <c r="Y15" s="11">
        <v>308.77325895450633</v>
      </c>
      <c r="Z15" s="11">
        <v>445.52108910940467</v>
      </c>
      <c r="AA15" s="11">
        <v>192.25426423297262</v>
      </c>
      <c r="AB15" s="12">
        <v>97.461455819219736</v>
      </c>
      <c r="AC15" s="12">
        <v>253.31950207468878</v>
      </c>
      <c r="AD15" s="12">
        <v>165.08596116173453</v>
      </c>
      <c r="AE15" s="12">
        <v>373.96116990741422</v>
      </c>
      <c r="AF15" s="13">
        <v>245.12334225175167</v>
      </c>
      <c r="AG15" s="19"/>
      <c r="AH15" s="27">
        <f t="shared" si="0"/>
        <v>241.75332161727013</v>
      </c>
      <c r="AI15" s="29">
        <f t="shared" si="1"/>
        <v>29.723724203491322</v>
      </c>
      <c r="AJ15" s="14">
        <f t="shared" si="2"/>
        <v>234.75822687871477</v>
      </c>
      <c r="AK15" s="15">
        <f t="shared" si="3"/>
        <v>20.64424374809354</v>
      </c>
      <c r="AL15" s="10"/>
      <c r="AM15" s="10"/>
      <c r="AN15" s="10"/>
      <c r="AO15" s="10"/>
    </row>
    <row r="16" spans="1:41">
      <c r="A16" s="43"/>
      <c r="B16" s="11">
        <v>6</v>
      </c>
      <c r="C16" s="27">
        <v>297.06924982298824</v>
      </c>
      <c r="D16" s="28">
        <v>244.43095083044395</v>
      </c>
      <c r="E16" s="28">
        <v>566.76965605028977</v>
      </c>
      <c r="F16" s="28">
        <v>168.78985162635385</v>
      </c>
      <c r="G16" s="28">
        <v>255.94773427213053</v>
      </c>
      <c r="H16" s="28">
        <v>244.59845846011152</v>
      </c>
      <c r="I16" s="28">
        <v>117.4903281822199</v>
      </c>
      <c r="J16" s="28">
        <v>359.27635908746089</v>
      </c>
      <c r="K16" s="28">
        <v>246.58664255625027</v>
      </c>
      <c r="L16" s="28">
        <v>243.79591868450942</v>
      </c>
      <c r="M16" s="28">
        <v>135.07940742550232</v>
      </c>
      <c r="N16" s="28">
        <v>57.827988421389605</v>
      </c>
      <c r="O16" s="28">
        <v>242.62837614760136</v>
      </c>
      <c r="P16" s="28">
        <v>118.82404253606367</v>
      </c>
      <c r="Q16" s="28">
        <v>169.95448595349535</v>
      </c>
      <c r="R16" s="28">
        <v>198.99077604626382</v>
      </c>
      <c r="S16" s="29">
        <v>217.60795949701892</v>
      </c>
      <c r="T16" s="16">
        <v>176.07728133815343</v>
      </c>
      <c r="U16" s="12">
        <v>227.74616649163028</v>
      </c>
      <c r="V16" s="11">
        <v>331.74710762492361</v>
      </c>
      <c r="W16" s="11">
        <v>188.57532434063199</v>
      </c>
      <c r="X16" s="11">
        <v>103.47885749897381</v>
      </c>
      <c r="Y16" s="11">
        <v>319.31686535371273</v>
      </c>
      <c r="Z16" s="11">
        <v>439.10233924447937</v>
      </c>
      <c r="AA16" s="11">
        <v>180.45589858889474</v>
      </c>
      <c r="AB16" s="12">
        <v>123.76108421081575</v>
      </c>
      <c r="AC16" s="12">
        <v>248.67118275198195</v>
      </c>
      <c r="AD16" s="12">
        <v>194.59010706678649</v>
      </c>
      <c r="AE16" s="12">
        <v>241.74946396416286</v>
      </c>
      <c r="AF16" s="13">
        <v>246.0495261323675</v>
      </c>
      <c r="AG16" s="19"/>
      <c r="AH16" s="27">
        <f t="shared" si="0"/>
        <v>228.56871680000552</v>
      </c>
      <c r="AI16" s="29">
        <f t="shared" si="1"/>
        <v>27.683089040357192</v>
      </c>
      <c r="AJ16" s="14">
        <f t="shared" si="2"/>
        <v>232.40932343134727</v>
      </c>
      <c r="AK16" s="15">
        <f t="shared" si="3"/>
        <v>18.641582727628297</v>
      </c>
      <c r="AL16" s="10"/>
      <c r="AM16" s="10"/>
      <c r="AN16" s="10"/>
      <c r="AO16" s="10"/>
    </row>
    <row r="17" spans="1:41">
      <c r="A17" s="43"/>
      <c r="B17" s="11">
        <v>7</v>
      </c>
      <c r="C17" s="27">
        <v>371.62354479867707</v>
      </c>
      <c r="D17" s="28">
        <v>257.1980608307764</v>
      </c>
      <c r="E17" s="28">
        <v>467.74405752839721</v>
      </c>
      <c r="F17" s="28">
        <v>151.9130328035429</v>
      </c>
      <c r="G17" s="28">
        <v>263.64915034341351</v>
      </c>
      <c r="H17" s="28">
        <v>297.02073608415446</v>
      </c>
      <c r="I17" s="28">
        <v>153.50515303617081</v>
      </c>
      <c r="J17" s="28">
        <v>383.5779129762019</v>
      </c>
      <c r="K17" s="28">
        <v>206.80982730007767</v>
      </c>
      <c r="L17" s="28">
        <v>211.68732103611592</v>
      </c>
      <c r="M17" s="28">
        <v>138.71951709485501</v>
      </c>
      <c r="N17" s="28">
        <v>50.141256348752975</v>
      </c>
      <c r="O17" s="28">
        <v>211.34330952245369</v>
      </c>
      <c r="P17" s="28">
        <v>125.06944838516833</v>
      </c>
      <c r="Q17" s="28">
        <v>283.31921641752217</v>
      </c>
      <c r="R17" s="28">
        <v>203.55672041915921</v>
      </c>
      <c r="S17" s="29">
        <v>215.8113589549539</v>
      </c>
      <c r="T17" s="16">
        <v>202.21929468990675</v>
      </c>
      <c r="U17" s="12">
        <v>268.90516309336817</v>
      </c>
      <c r="V17" s="11">
        <v>280.72013130523044</v>
      </c>
      <c r="W17" s="11">
        <v>142.24031273326392</v>
      </c>
      <c r="X17" s="11">
        <v>100.42775375845045</v>
      </c>
      <c r="Y17" s="11">
        <v>300.37404577559289</v>
      </c>
      <c r="Z17" s="11">
        <v>294.96823874225083</v>
      </c>
      <c r="AA17" s="11">
        <v>168.85649858744293</v>
      </c>
      <c r="AB17" s="12">
        <v>94.681556731910803</v>
      </c>
      <c r="AC17" s="12">
        <v>231.5567938584428</v>
      </c>
      <c r="AD17" s="12">
        <v>212.37365587274817</v>
      </c>
      <c r="AE17" s="12">
        <v>272.88419172664868</v>
      </c>
      <c r="AF17" s="13">
        <v>284.71796596983847</v>
      </c>
      <c r="AG17" s="19"/>
      <c r="AH17" s="27">
        <f t="shared" si="0"/>
        <v>234.86409552237609</v>
      </c>
      <c r="AI17" s="29">
        <f t="shared" si="1"/>
        <v>25.345601930960115</v>
      </c>
      <c r="AJ17" s="14">
        <f t="shared" si="2"/>
        <v>219.60966175731502</v>
      </c>
      <c r="AK17" s="15">
        <f t="shared" si="3"/>
        <v>16.049403260803643</v>
      </c>
      <c r="AL17" s="10"/>
      <c r="AM17" s="10"/>
      <c r="AN17" s="10"/>
      <c r="AO17" s="10"/>
    </row>
    <row r="18" spans="1:41">
      <c r="A18" s="43"/>
      <c r="B18" s="11">
        <v>8</v>
      </c>
      <c r="C18" s="27">
        <v>281.27697812111137</v>
      </c>
      <c r="D18" s="28">
        <v>251.87981687796884</v>
      </c>
      <c r="E18" s="28"/>
      <c r="F18" s="28">
        <v>157.60534858986753</v>
      </c>
      <c r="G18" s="28">
        <v>358.70236527703128</v>
      </c>
      <c r="H18" s="28">
        <v>306.50808938020202</v>
      </c>
      <c r="I18" s="28">
        <v>161.30681017355352</v>
      </c>
      <c r="J18" s="28">
        <v>499.22883310139719</v>
      </c>
      <c r="K18" s="28">
        <v>211.94056509292034</v>
      </c>
      <c r="L18" s="28">
        <v>198.21427877635648</v>
      </c>
      <c r="M18" s="28">
        <v>136.68973408717622</v>
      </c>
      <c r="N18" s="28">
        <v>52.519551487095995</v>
      </c>
      <c r="O18" s="28">
        <v>209.58456757430218</v>
      </c>
      <c r="P18" s="28">
        <v>169.43162517799243</v>
      </c>
      <c r="Q18" s="28">
        <v>248.23573237657413</v>
      </c>
      <c r="R18" s="28">
        <v>194.39710950155191</v>
      </c>
      <c r="S18" s="29">
        <v>228.97201119002492</v>
      </c>
      <c r="T18" s="16">
        <v>196.69535832168296</v>
      </c>
      <c r="U18" s="12">
        <v>280.69743508939513</v>
      </c>
      <c r="V18" s="11">
        <v>354.01024935548429</v>
      </c>
      <c r="W18" s="11">
        <v>222.9045902751372</v>
      </c>
      <c r="X18" s="11">
        <v>103.95425042221082</v>
      </c>
      <c r="Y18" s="11">
        <v>349.45150144896024</v>
      </c>
      <c r="Z18" s="11">
        <v>350.25726535653899</v>
      </c>
      <c r="AA18" s="11">
        <v>162.49157778104805</v>
      </c>
      <c r="AB18" s="12">
        <v>60.853179704961356</v>
      </c>
      <c r="AC18" s="12">
        <v>231.27697992275219</v>
      </c>
      <c r="AD18" s="12">
        <v>203.66936011531328</v>
      </c>
      <c r="AE18" s="12">
        <v>197.05707739032732</v>
      </c>
      <c r="AF18" s="13">
        <v>239.94365101475478</v>
      </c>
      <c r="AG18" s="19"/>
      <c r="AH18" s="27">
        <f t="shared" si="0"/>
        <v>229.15583854907038</v>
      </c>
      <c r="AI18" s="29">
        <f t="shared" si="1"/>
        <v>25.428610622660347</v>
      </c>
      <c r="AJ18" s="14">
        <f t="shared" si="2"/>
        <v>227.17403663065897</v>
      </c>
      <c r="AK18" s="15">
        <f t="shared" si="3"/>
        <v>18.028546901379311</v>
      </c>
      <c r="AL18" s="10"/>
      <c r="AM18" s="10"/>
      <c r="AN18" s="10"/>
      <c r="AO18" s="10"/>
    </row>
    <row r="19" spans="1:41">
      <c r="A19" s="43"/>
      <c r="B19" s="11">
        <v>9</v>
      </c>
      <c r="C19" s="27">
        <v>282.54958093495139</v>
      </c>
      <c r="D19" s="28">
        <v>221.67661087350615</v>
      </c>
      <c r="E19" s="28"/>
      <c r="F19" s="28">
        <v>152.14617223226878</v>
      </c>
      <c r="G19" s="28">
        <v>292.01133520226927</v>
      </c>
      <c r="H19" s="28">
        <v>323.05270197015153</v>
      </c>
      <c r="I19" s="28">
        <v>122.76901146072159</v>
      </c>
      <c r="J19" s="28">
        <v>345.6485588975579</v>
      </c>
      <c r="K19" s="28">
        <v>176.33260019492906</v>
      </c>
      <c r="L19" s="28">
        <v>216.00965093705523</v>
      </c>
      <c r="M19" s="28">
        <v>144.92650674826513</v>
      </c>
      <c r="N19" s="28">
        <v>50.246374939229945</v>
      </c>
      <c r="O19" s="28">
        <v>218.45925251985952</v>
      </c>
      <c r="P19" s="28">
        <v>152.04841393744962</v>
      </c>
      <c r="Q19" s="28">
        <v>176.19992050129966</v>
      </c>
      <c r="R19" s="28">
        <v>188.9820452733868</v>
      </c>
      <c r="S19" s="29">
        <v>238.92574151686335</v>
      </c>
      <c r="T19" s="16">
        <v>218.47261401520478</v>
      </c>
      <c r="U19" s="12">
        <v>238.37496808194095</v>
      </c>
      <c r="V19" s="11">
        <v>409.88589746763699</v>
      </c>
      <c r="W19" s="11">
        <v>253.8722884910969</v>
      </c>
      <c r="X19" s="11">
        <v>74.626901446852372</v>
      </c>
      <c r="Y19" s="11">
        <v>314.54294052298457</v>
      </c>
      <c r="Z19" s="11">
        <v>278.24657242747111</v>
      </c>
      <c r="AA19" s="11">
        <v>179.20964115572971</v>
      </c>
      <c r="AB19" s="12">
        <v>98.68776837647701</v>
      </c>
      <c r="AC19" s="12">
        <v>212.15636098389274</v>
      </c>
      <c r="AD19" s="12">
        <v>216.0331607137438</v>
      </c>
      <c r="AE19" s="12">
        <v>325.22287805859349</v>
      </c>
      <c r="AF19" s="13">
        <v>266.8912916638194</v>
      </c>
      <c r="AG19" s="19"/>
      <c r="AH19" s="27">
        <f t="shared" si="0"/>
        <v>206.37402988373532</v>
      </c>
      <c r="AI19" s="29">
        <f t="shared" si="1"/>
        <v>19.453927489801153</v>
      </c>
      <c r="AJ19" s="14">
        <f t="shared" si="2"/>
        <v>237.401791031188</v>
      </c>
      <c r="AK19" s="15">
        <f t="shared" si="3"/>
        <v>18.388711359014991</v>
      </c>
      <c r="AL19" s="10"/>
      <c r="AM19" s="10"/>
      <c r="AN19" s="10"/>
      <c r="AO19" s="10"/>
    </row>
    <row r="20" spans="1:41">
      <c r="A20" s="43"/>
      <c r="B20" s="11">
        <v>10</v>
      </c>
      <c r="C20" s="27">
        <v>290.24282955355403</v>
      </c>
      <c r="D20" s="28">
        <v>211.92796365719963</v>
      </c>
      <c r="E20" s="28"/>
      <c r="F20" s="28">
        <v>156.69651745399366</v>
      </c>
      <c r="G20" s="28">
        <v>335.00952659917681</v>
      </c>
      <c r="H20" s="28">
        <v>322.89604804575862</v>
      </c>
      <c r="I20" s="28">
        <v>146.32044576885247</v>
      </c>
      <c r="J20" s="28">
        <v>497.44535265185965</v>
      </c>
      <c r="K20" s="28">
        <v>193.25073971326017</v>
      </c>
      <c r="L20" s="28">
        <v>241.36764345926261</v>
      </c>
      <c r="M20" s="28">
        <v>143.44732046143415</v>
      </c>
      <c r="N20" s="28">
        <v>38.486271543214585</v>
      </c>
      <c r="O20" s="28">
        <v>247.55107609792998</v>
      </c>
      <c r="P20" s="28">
        <v>167.07202968761754</v>
      </c>
      <c r="Q20" s="28">
        <v>189.43999200850763</v>
      </c>
      <c r="R20" s="28">
        <v>200.46518488806231</v>
      </c>
      <c r="S20" s="29">
        <v>257.38666713163235</v>
      </c>
      <c r="T20" s="16">
        <v>209.19918433526635</v>
      </c>
      <c r="U20" s="12">
        <v>243.09215825167118</v>
      </c>
      <c r="V20" s="11">
        <v>336.44021242756094</v>
      </c>
      <c r="W20" s="11">
        <v>206.22509498259834</v>
      </c>
      <c r="X20" s="11">
        <v>72.407535577068089</v>
      </c>
      <c r="Y20" s="11">
        <v>312.56263822876923</v>
      </c>
      <c r="Z20" s="11">
        <v>329.36914710923509</v>
      </c>
      <c r="AA20" s="11">
        <v>159.40018622920184</v>
      </c>
      <c r="AB20" s="12">
        <v>130.75521460228543</v>
      </c>
      <c r="AC20" s="12">
        <v>235.87059203367332</v>
      </c>
      <c r="AD20" s="12">
        <v>247.40426106817469</v>
      </c>
      <c r="AE20" s="12">
        <v>190.01525923527188</v>
      </c>
      <c r="AF20" s="13">
        <v>272.29385575290547</v>
      </c>
      <c r="AG20" s="19"/>
      <c r="AH20" s="27">
        <f t="shared" si="0"/>
        <v>227.43785054508226</v>
      </c>
      <c r="AI20" s="29">
        <f t="shared" si="1"/>
        <v>25.867784779636498</v>
      </c>
      <c r="AJ20" s="14">
        <f t="shared" si="2"/>
        <v>226.54117998720628</v>
      </c>
      <c r="AK20" s="15">
        <f t="shared" si="3"/>
        <v>16.676749989104174</v>
      </c>
      <c r="AL20" s="10"/>
      <c r="AM20" s="10"/>
      <c r="AN20" s="10"/>
      <c r="AO20" s="10"/>
    </row>
    <row r="21" spans="1:41">
      <c r="A21" s="43"/>
      <c r="B21" s="11">
        <v>11</v>
      </c>
      <c r="C21" s="27">
        <v>341.59035362362476</v>
      </c>
      <c r="D21" s="28">
        <v>254.77801049372934</v>
      </c>
      <c r="E21" s="28"/>
      <c r="F21" s="28">
        <v>176.99924797060382</v>
      </c>
      <c r="G21" s="28">
        <v>344.9989844741994</v>
      </c>
      <c r="H21" s="28">
        <v>319.2979032198582</v>
      </c>
      <c r="I21" s="28">
        <v>105.75824894579317</v>
      </c>
      <c r="J21" s="28">
        <v>490.81783882360634</v>
      </c>
      <c r="K21" s="28">
        <v>176.98728797768285</v>
      </c>
      <c r="L21" s="28">
        <v>255.92466777957216</v>
      </c>
      <c r="M21" s="28">
        <v>154.2953294098362</v>
      </c>
      <c r="N21" s="28">
        <v>116.27382095699426</v>
      </c>
      <c r="O21" s="28">
        <v>264.56376912586609</v>
      </c>
      <c r="P21" s="28">
        <v>171.24091232413556</v>
      </c>
      <c r="Q21" s="28">
        <v>191.7593978077505</v>
      </c>
      <c r="R21" s="28">
        <v>195.2369886328828</v>
      </c>
      <c r="S21" s="29">
        <v>247.36755100679039</v>
      </c>
      <c r="T21" s="16">
        <v>249.5832747367289</v>
      </c>
      <c r="U21" s="12">
        <v>214.62019444165028</v>
      </c>
      <c r="V21" s="11">
        <v>378.73636781523055</v>
      </c>
      <c r="W21" s="11">
        <v>199.80895671955892</v>
      </c>
      <c r="X21" s="11">
        <v>43.753626618807779</v>
      </c>
      <c r="Y21" s="11">
        <v>323.18676129356641</v>
      </c>
      <c r="Z21" s="11">
        <v>320.86767001541097</v>
      </c>
      <c r="AA21" s="11">
        <v>173.24364151340592</v>
      </c>
      <c r="AB21" s="12">
        <v>201.7096012747476</v>
      </c>
      <c r="AC21" s="12">
        <v>290.49260406328091</v>
      </c>
      <c r="AD21" s="12">
        <v>343.81331891373992</v>
      </c>
      <c r="AE21" s="12">
        <v>201.20798190480394</v>
      </c>
      <c r="AF21" s="13">
        <v>242.15450765599783</v>
      </c>
      <c r="AG21" s="19"/>
      <c r="AH21" s="27">
        <f t="shared" si="0"/>
        <v>237.99314453580791</v>
      </c>
      <c r="AI21" s="29">
        <f t="shared" si="1"/>
        <v>24.940014237494829</v>
      </c>
      <c r="AJ21" s="14">
        <f t="shared" si="2"/>
        <v>244.85988515130231</v>
      </c>
      <c r="AK21" s="15">
        <f t="shared" si="3"/>
        <v>17.163810685527107</v>
      </c>
      <c r="AL21" s="10"/>
      <c r="AM21" s="10"/>
      <c r="AN21" s="10"/>
      <c r="AO21" s="10"/>
    </row>
    <row r="22" spans="1:41">
      <c r="A22" s="43"/>
      <c r="B22" s="11">
        <v>12</v>
      </c>
      <c r="C22" s="27">
        <v>294.64871692938112</v>
      </c>
      <c r="D22" s="28">
        <v>236.86181561465366</v>
      </c>
      <c r="E22" s="28"/>
      <c r="F22" s="28">
        <v>180.00839714579573</v>
      </c>
      <c r="G22" s="28">
        <v>315.96323658435153</v>
      </c>
      <c r="H22" s="28">
        <v>308.31548403288565</v>
      </c>
      <c r="I22" s="28">
        <v>144.88290241307652</v>
      </c>
      <c r="J22" s="28">
        <v>499.49509919668031</v>
      </c>
      <c r="K22" s="28">
        <v>193.79362696695907</v>
      </c>
      <c r="L22" s="28">
        <v>289.65341065825038</v>
      </c>
      <c r="M22" s="28">
        <v>149.03139333434046</v>
      </c>
      <c r="N22" s="28">
        <v>92.871703953673119</v>
      </c>
      <c r="O22" s="28">
        <v>241.33474787579985</v>
      </c>
      <c r="P22" s="28">
        <v>218.20220730392461</v>
      </c>
      <c r="Q22" s="28">
        <v>149.60739712514388</v>
      </c>
      <c r="R22" s="28">
        <v>213.85088688703621</v>
      </c>
      <c r="S22" s="29">
        <v>231.57034220914804</v>
      </c>
      <c r="T22" s="16">
        <v>226.46277805812232</v>
      </c>
      <c r="U22" s="12">
        <v>252.11995703459957</v>
      </c>
      <c r="V22" s="11">
        <v>442.84401883397686</v>
      </c>
      <c r="W22" s="11">
        <v>213.01907592139364</v>
      </c>
      <c r="X22" s="11">
        <v>70.307017938093054</v>
      </c>
      <c r="Y22" s="11">
        <v>307.31376699088491</v>
      </c>
      <c r="Z22" s="11">
        <v>370.69552250219863</v>
      </c>
      <c r="AA22" s="11">
        <v>206.3966629205253</v>
      </c>
      <c r="AB22" s="12">
        <v>190.20966471302501</v>
      </c>
      <c r="AC22" s="12">
        <v>254.69973812285502</v>
      </c>
      <c r="AD22" s="12">
        <v>264.55439638239636</v>
      </c>
      <c r="AE22" s="12">
        <v>155.22812802056808</v>
      </c>
      <c r="AF22" s="13">
        <v>160.15201610571742</v>
      </c>
      <c r="AG22" s="19"/>
      <c r="AH22" s="27">
        <f t="shared" si="0"/>
        <v>235.00571051444376</v>
      </c>
      <c r="AI22" s="29">
        <f t="shared" si="1"/>
        <v>23.887210636938061</v>
      </c>
      <c r="AJ22" s="14">
        <f t="shared" si="2"/>
        <v>239.53867258033512</v>
      </c>
      <c r="AK22" s="15">
        <f t="shared" si="3"/>
        <v>18.701322023452747</v>
      </c>
      <c r="AL22" s="10"/>
      <c r="AM22" s="10"/>
      <c r="AN22" s="10"/>
      <c r="AO22" s="10"/>
    </row>
    <row r="23" spans="1:41">
      <c r="A23" s="43"/>
      <c r="B23" s="11">
        <v>13</v>
      </c>
      <c r="C23" s="27">
        <v>335.82012312020572</v>
      </c>
      <c r="D23" s="28">
        <v>231.87993421374276</v>
      </c>
      <c r="E23" s="28"/>
      <c r="F23" s="28">
        <v>210.06275164358138</v>
      </c>
      <c r="G23" s="28">
        <v>307.18930091756556</v>
      </c>
      <c r="H23" s="28">
        <v>274.85224760849837</v>
      </c>
      <c r="I23" s="28">
        <v>146.08570386707186</v>
      </c>
      <c r="J23" s="28">
        <v>489.38000190907775</v>
      </c>
      <c r="K23" s="28">
        <v>162.52674567461213</v>
      </c>
      <c r="L23" s="28">
        <v>311.95469032691705</v>
      </c>
      <c r="M23" s="28">
        <v>130.4962441782352</v>
      </c>
      <c r="N23" s="28">
        <v>85.184971881036475</v>
      </c>
      <c r="O23" s="28">
        <v>292.02720108546282</v>
      </c>
      <c r="P23" s="28">
        <v>195.04273797536678</v>
      </c>
      <c r="Q23" s="28">
        <v>184.57850080435202</v>
      </c>
      <c r="R23" s="28">
        <v>197.80180289946537</v>
      </c>
      <c r="S23" s="29">
        <v>260.24352353670781</v>
      </c>
      <c r="T23" s="16">
        <v>204.88302739012104</v>
      </c>
      <c r="U23" s="12">
        <v>209.60475067335676</v>
      </c>
      <c r="V23" s="11">
        <v>386.53177949232298</v>
      </c>
      <c r="W23" s="11">
        <v>194.11154093757688</v>
      </c>
      <c r="X23" s="11">
        <v>96.147020255134194</v>
      </c>
      <c r="Y23" s="11">
        <v>306.51471552476818</v>
      </c>
      <c r="Z23" s="11">
        <v>329.87586427028901</v>
      </c>
      <c r="AA23" s="11">
        <v>188.29969835092788</v>
      </c>
      <c r="AB23" s="12">
        <v>176.30823959503707</v>
      </c>
      <c r="AC23" s="12">
        <v>299.0762552764059</v>
      </c>
      <c r="AD23" s="12">
        <v>294.87307091979409</v>
      </c>
      <c r="AE23" s="12">
        <v>201.89096761215049</v>
      </c>
      <c r="AF23" s="13">
        <v>234.31821407357955</v>
      </c>
      <c r="AG23" s="19"/>
      <c r="AH23" s="27">
        <f t="shared" si="0"/>
        <v>238.44540510261868</v>
      </c>
      <c r="AI23" s="29">
        <f t="shared" si="1"/>
        <v>24.492577747635675</v>
      </c>
      <c r="AJ23" s="14">
        <f t="shared" si="2"/>
        <v>240.18731879780489</v>
      </c>
      <c r="AK23" s="15">
        <f t="shared" si="3"/>
        <v>17.011657726073391</v>
      </c>
      <c r="AL23" s="10"/>
      <c r="AM23" s="10"/>
      <c r="AN23" s="10"/>
      <c r="AO23" s="10"/>
    </row>
    <row r="24" spans="1:41">
      <c r="A24" s="43"/>
      <c r="B24" s="11">
        <v>14</v>
      </c>
      <c r="C24" s="27">
        <v>300.94704231580778</v>
      </c>
      <c r="D24" s="28">
        <v>257.48455567875811</v>
      </c>
      <c r="E24" s="28"/>
      <c r="F24" s="28">
        <v>196.07748069120686</v>
      </c>
      <c r="G24" s="28">
        <v>315.5508087592209</v>
      </c>
      <c r="H24" s="28">
        <v>396.97279345604341</v>
      </c>
      <c r="I24" s="28">
        <v>189.99046486420329</v>
      </c>
      <c r="J24" s="28">
        <v>479.42566905636312</v>
      </c>
      <c r="K24" s="28">
        <v>191.31487830025591</v>
      </c>
      <c r="L24" s="28">
        <v>292.92186911143261</v>
      </c>
      <c r="M24" s="28">
        <v>150.07569499577332</v>
      </c>
      <c r="N24" s="28">
        <v>51.665424025875986</v>
      </c>
      <c r="O24" s="28">
        <v>289.80334546096122</v>
      </c>
      <c r="P24" s="28">
        <v>191.88044452245245</v>
      </c>
      <c r="Q24" s="28">
        <v>140.78033593403688</v>
      </c>
      <c r="R24" s="28">
        <v>172.00478190351382</v>
      </c>
      <c r="S24" s="29">
        <v>263.0360000791336</v>
      </c>
      <c r="T24" s="16">
        <v>210.50623329996773</v>
      </c>
      <c r="U24" s="12">
        <v>216.28731950909147</v>
      </c>
      <c r="V24" s="11">
        <v>355.80278254143593</v>
      </c>
      <c r="W24" s="11">
        <v>170.94403513389287</v>
      </c>
      <c r="X24" s="11">
        <v>75.815883117259247</v>
      </c>
      <c r="Y24" s="11">
        <v>330.28853503833881</v>
      </c>
      <c r="Z24" s="11">
        <v>394.90523158869462</v>
      </c>
      <c r="AA24" s="11">
        <v>187.4850280828621</v>
      </c>
      <c r="AB24" s="12">
        <v>147.85026250903937</v>
      </c>
      <c r="AC24" s="12">
        <v>298.52649263993681</v>
      </c>
      <c r="AD24" s="12">
        <v>303.37373451914254</v>
      </c>
      <c r="AE24" s="12">
        <v>171.59721506690019</v>
      </c>
      <c r="AF24" s="13">
        <v>212.32739180942266</v>
      </c>
      <c r="AG24" s="19"/>
      <c r="AH24" s="27">
        <f t="shared" si="0"/>
        <v>242.49572432218991</v>
      </c>
      <c r="AI24" s="29">
        <f t="shared" si="1"/>
        <v>26.184079157484884</v>
      </c>
      <c r="AJ24" s="14">
        <f t="shared" si="2"/>
        <v>236.59308806584497</v>
      </c>
      <c r="AK24" s="15">
        <f t="shared" si="3"/>
        <v>19.573703638765895</v>
      </c>
      <c r="AL24" s="10"/>
      <c r="AM24" s="10"/>
      <c r="AN24" s="10"/>
      <c r="AO24" s="10"/>
    </row>
    <row r="25" spans="1:41">
      <c r="A25" s="43"/>
      <c r="B25" s="11">
        <v>15</v>
      </c>
      <c r="C25" s="27">
        <v>370.04043630752295</v>
      </c>
      <c r="D25" s="28">
        <v>227.18552545892953</v>
      </c>
      <c r="E25" s="28"/>
      <c r="F25" s="28">
        <v>204.08674849929386</v>
      </c>
      <c r="G25" s="28">
        <v>239.3905187195256</v>
      </c>
      <c r="H25" s="28">
        <v>376.65771672336126</v>
      </c>
      <c r="I25" s="28">
        <v>185.35581705981755</v>
      </c>
      <c r="J25" s="28">
        <v>408.27836361900836</v>
      </c>
      <c r="K25" s="28">
        <v>195.23696172493777</v>
      </c>
      <c r="L25" s="28">
        <v>298.75750013274569</v>
      </c>
      <c r="M25" s="28">
        <v>145.18782323048887</v>
      </c>
      <c r="N25" s="28">
        <v>74.778231423817303</v>
      </c>
      <c r="O25" s="28">
        <v>234.37976778549606</v>
      </c>
      <c r="P25" s="28">
        <v>228.22652908518165</v>
      </c>
      <c r="Q25" s="28">
        <v>109.40020103598044</v>
      </c>
      <c r="R25" s="28">
        <v>172.73685258889145</v>
      </c>
      <c r="S25" s="29">
        <v>276.57086026585534</v>
      </c>
      <c r="T25" s="16">
        <v>181.50298222247957</v>
      </c>
      <c r="U25" s="12">
        <v>201.8459365409195</v>
      </c>
      <c r="V25" s="11">
        <v>283.97800516950775</v>
      </c>
      <c r="W25" s="11">
        <v>165.37188241289508</v>
      </c>
      <c r="X25" s="11">
        <v>97.81159459370383</v>
      </c>
      <c r="Y25" s="11">
        <v>334.64458856663344</v>
      </c>
      <c r="Z25" s="11">
        <v>410.89574892896144</v>
      </c>
      <c r="AA25" s="11">
        <v>150.09433545145404</v>
      </c>
      <c r="AB25" s="12">
        <v>103.19453938745158</v>
      </c>
      <c r="AC25" s="12">
        <v>266.5084243127219</v>
      </c>
      <c r="AD25" s="12">
        <v>323.20731091660906</v>
      </c>
      <c r="AE25" s="12">
        <v>241.27647673579932</v>
      </c>
      <c r="AF25" s="13">
        <v>234.00493053620895</v>
      </c>
      <c r="AG25" s="19"/>
      <c r="AH25" s="27">
        <f t="shared" si="0"/>
        <v>234.14186585380338</v>
      </c>
      <c r="AI25" s="29">
        <f t="shared" si="1"/>
        <v>23.507687051634186</v>
      </c>
      <c r="AJ25" s="14">
        <f t="shared" si="2"/>
        <v>230.33359659810353</v>
      </c>
      <c r="AK25" s="15">
        <f t="shared" si="3"/>
        <v>19.264956027458183</v>
      </c>
      <c r="AL25" s="10"/>
      <c r="AM25" s="10"/>
      <c r="AN25" s="10"/>
      <c r="AO25" s="10"/>
    </row>
    <row r="26" spans="1:41">
      <c r="A26" s="43"/>
      <c r="B26" s="11">
        <v>16</v>
      </c>
      <c r="C26" s="27">
        <v>350.77379426176105</v>
      </c>
      <c r="D26" s="28">
        <v>306.56317651407153</v>
      </c>
      <c r="E26" s="28"/>
      <c r="F26" s="28">
        <v>214.43772649856561</v>
      </c>
      <c r="G26" s="28">
        <v>326.98998152710209</v>
      </c>
      <c r="H26" s="28">
        <v>364.03924311350983</v>
      </c>
      <c r="I26" s="28">
        <v>174.65098443631092</v>
      </c>
      <c r="J26" s="28">
        <v>621.79965737079817</v>
      </c>
      <c r="K26" s="28">
        <v>215.55544886569464</v>
      </c>
      <c r="L26" s="28">
        <v>304.69900395387964</v>
      </c>
      <c r="M26" s="28">
        <v>172.85940658980383</v>
      </c>
      <c r="N26" s="28">
        <v>50.745714186391965</v>
      </c>
      <c r="O26" s="28">
        <v>255.22298300146119</v>
      </c>
      <c r="P26" s="28">
        <v>179.42922335260511</v>
      </c>
      <c r="Q26" s="28">
        <v>112.76640909365238</v>
      </c>
      <c r="R26" s="28">
        <v>155.35710435412645</v>
      </c>
      <c r="S26" s="29">
        <v>236.39179036038976</v>
      </c>
      <c r="T26" s="16">
        <v>174.16634266191275</v>
      </c>
      <c r="U26" s="12">
        <v>193.24582216347815</v>
      </c>
      <c r="V26" s="11">
        <v>270.72670861064961</v>
      </c>
      <c r="W26" s="11">
        <v>163.77221151934165</v>
      </c>
      <c r="X26" s="11">
        <v>100.98204592735078</v>
      </c>
      <c r="Y26" s="11">
        <v>296.68964392608774</v>
      </c>
      <c r="Z26" s="11">
        <v>454.64199800837548</v>
      </c>
      <c r="AA26" s="11">
        <v>172.67842070773696</v>
      </c>
      <c r="AB26" s="12">
        <v>205.52651116971984</v>
      </c>
      <c r="AC26" s="12">
        <v>332.7445083525655</v>
      </c>
      <c r="AD26" s="12">
        <v>313.53674140902359</v>
      </c>
      <c r="AE26" s="12">
        <v>182.13344716428458</v>
      </c>
      <c r="AF26" s="13">
        <v>300.39055313467509</v>
      </c>
      <c r="AG26" s="19"/>
      <c r="AH26" s="27">
        <f t="shared" si="0"/>
        <v>252.64260296750774</v>
      </c>
      <c r="AI26" s="29">
        <f t="shared" si="1"/>
        <v>32.924594476100424</v>
      </c>
      <c r="AJ26" s="14">
        <f t="shared" si="2"/>
        <v>243.17191959655398</v>
      </c>
      <c r="AK26" s="15">
        <f t="shared" si="3"/>
        <v>20.256282785476685</v>
      </c>
      <c r="AL26" s="10"/>
      <c r="AM26" s="10"/>
      <c r="AN26" s="10"/>
      <c r="AO26" s="10"/>
    </row>
    <row r="27" spans="1:41">
      <c r="A27" s="43"/>
      <c r="B27" s="11">
        <v>17</v>
      </c>
      <c r="C27" s="27">
        <v>337.46439182052774</v>
      </c>
      <c r="D27" s="28">
        <v>304.76598357690278</v>
      </c>
      <c r="E27" s="28"/>
      <c r="F27" s="28">
        <v>219.53068826679404</v>
      </c>
      <c r="G27" s="28">
        <v>261.58493871612671</v>
      </c>
      <c r="H27" s="28">
        <v>385.02401537297175</v>
      </c>
      <c r="I27" s="28">
        <v>166.87942241454115</v>
      </c>
      <c r="J27" s="28">
        <v>497.89750262498183</v>
      </c>
      <c r="K27" s="28">
        <v>195.52401713737598</v>
      </c>
      <c r="L27" s="28">
        <v>283.35932127441066</v>
      </c>
      <c r="M27" s="28">
        <v>157.87758303146407</v>
      </c>
      <c r="N27" s="28">
        <v>63.005053059983481</v>
      </c>
      <c r="O27" s="28">
        <v>258.36719095368716</v>
      </c>
      <c r="P27" s="28">
        <v>255.78153682512999</v>
      </c>
      <c r="Q27" s="28">
        <v>78.880504296467706</v>
      </c>
      <c r="R27" s="28">
        <v>183.39756777300948</v>
      </c>
      <c r="S27" s="29">
        <v>248.68633225575306</v>
      </c>
      <c r="T27" s="16">
        <v>203.94617109105502</v>
      </c>
      <c r="U27" s="12">
        <v>215.50932781095224</v>
      </c>
      <c r="V27" s="11">
        <v>321.72257153237831</v>
      </c>
      <c r="W27" s="11">
        <v>161.56162651688945</v>
      </c>
      <c r="X27" s="11">
        <v>91.07419824883624</v>
      </c>
      <c r="Y27" s="11">
        <v>366.59849362491457</v>
      </c>
      <c r="Z27" s="11">
        <v>480.59728786621872</v>
      </c>
      <c r="AA27" s="11">
        <v>174.93831405159381</v>
      </c>
      <c r="AB27" s="12">
        <v>123.24296474327276</v>
      </c>
      <c r="AC27" s="12">
        <v>254.01993375345279</v>
      </c>
      <c r="AD27" s="12">
        <v>307.88105401832496</v>
      </c>
      <c r="AE27" s="12">
        <v>216.26310650553697</v>
      </c>
      <c r="AF27" s="13">
        <v>269.29137997193055</v>
      </c>
      <c r="AG27" s="19"/>
      <c r="AH27" s="27">
        <f t="shared" si="0"/>
        <v>243.62662808750795</v>
      </c>
      <c r="AI27" s="29">
        <f t="shared" si="1"/>
        <v>27.310921661089445</v>
      </c>
      <c r="AJ27" s="14">
        <f t="shared" si="2"/>
        <v>245.12664844118123</v>
      </c>
      <c r="AK27" s="15">
        <f t="shared" si="3"/>
        <v>21.805019044571758</v>
      </c>
      <c r="AL27" s="10"/>
      <c r="AM27" s="10"/>
      <c r="AN27" s="10"/>
      <c r="AO27" s="10"/>
    </row>
    <row r="28" spans="1:41">
      <c r="A28" s="43"/>
      <c r="B28" s="11">
        <v>18</v>
      </c>
      <c r="C28" s="27">
        <v>396.66041734785807</v>
      </c>
      <c r="D28" s="28">
        <v>226.17937119758756</v>
      </c>
      <c r="E28" s="28"/>
      <c r="F28" s="28">
        <v>212.01245748558097</v>
      </c>
      <c r="G28" s="28">
        <v>279.32244394919331</v>
      </c>
      <c r="H28" s="28">
        <v>391.27059060814031</v>
      </c>
      <c r="I28" s="28">
        <v>245.56811803705608</v>
      </c>
      <c r="J28" s="28">
        <v>482.43296876648475</v>
      </c>
      <c r="K28" s="28"/>
      <c r="L28" s="28">
        <v>330.31633627014332</v>
      </c>
      <c r="M28" s="28">
        <v>178.58811958202222</v>
      </c>
      <c r="N28" s="28">
        <v>70.678710164801657</v>
      </c>
      <c r="O28" s="28">
        <v>261.85406227256584</v>
      </c>
      <c r="P28" s="28">
        <v>204.10303039100924</v>
      </c>
      <c r="Q28" s="28">
        <v>134.87100191254729</v>
      </c>
      <c r="R28" s="28">
        <v>193.07465923119227</v>
      </c>
      <c r="S28" s="29">
        <v>260.34713487815941</v>
      </c>
      <c r="T28" s="16">
        <v>179.024345855083</v>
      </c>
      <c r="U28" s="12">
        <v>190.37583470560472</v>
      </c>
      <c r="V28" s="11">
        <v>296.71542883295319</v>
      </c>
      <c r="W28" s="11">
        <v>129.76739744771376</v>
      </c>
      <c r="X28" s="11">
        <v>116.59710549628124</v>
      </c>
      <c r="Y28" s="11">
        <v>339.25544166958269</v>
      </c>
      <c r="Z28" s="11">
        <v>511.73346145342038</v>
      </c>
      <c r="AA28" s="11">
        <v>183.41365650017124</v>
      </c>
      <c r="AB28" s="12">
        <v>141.16777567067288</v>
      </c>
      <c r="AC28" s="12">
        <v>260.08077534767477</v>
      </c>
      <c r="AD28" s="12">
        <v>326.6847216162389</v>
      </c>
      <c r="AE28" s="12">
        <v>194.85013075839871</v>
      </c>
      <c r="AF28" s="13">
        <v>257.6262989965465</v>
      </c>
      <c r="AG28" s="19"/>
      <c r="AH28" s="27">
        <f t="shared" si="0"/>
        <v>257.81862813962283</v>
      </c>
      <c r="AI28" s="29">
        <f t="shared" si="1"/>
        <v>27.604389882589608</v>
      </c>
      <c r="AJ28" s="14">
        <f t="shared" si="2"/>
        <v>240.56095187310328</v>
      </c>
      <c r="AK28" s="15">
        <f t="shared" si="3"/>
        <v>21.604288218072011</v>
      </c>
      <c r="AL28" s="10"/>
      <c r="AM28" s="10"/>
      <c r="AN28" s="10"/>
      <c r="AO28" s="10"/>
    </row>
    <row r="29" spans="1:41">
      <c r="A29" s="43"/>
      <c r="B29" s="11">
        <v>19</v>
      </c>
      <c r="C29" s="27">
        <v>443.35388473182428</v>
      </c>
      <c r="D29" s="28">
        <v>351.56926819633406</v>
      </c>
      <c r="E29" s="28"/>
      <c r="F29" s="28">
        <v>213.08737467466221</v>
      </c>
      <c r="G29" s="28">
        <v>329.63242111022532</v>
      </c>
      <c r="H29" s="28">
        <v>414.87246249199188</v>
      </c>
      <c r="I29" s="28">
        <v>170.63328650198952</v>
      </c>
      <c r="J29" s="28">
        <v>558.29167692377246</v>
      </c>
      <c r="K29" s="28"/>
      <c r="L29" s="28">
        <v>312.62683690926536</v>
      </c>
      <c r="M29" s="28">
        <v>182.2282292513749</v>
      </c>
      <c r="N29" s="28">
        <v>67.288661564316129</v>
      </c>
      <c r="O29" s="28">
        <v>245.46942083307687</v>
      </c>
      <c r="P29" s="28">
        <v>272.24030922842019</v>
      </c>
      <c r="Q29" s="28">
        <v>108.4657791392913</v>
      </c>
      <c r="R29" s="28">
        <v>196.06865378737913</v>
      </c>
      <c r="S29" s="29">
        <v>303.75726914035113</v>
      </c>
      <c r="T29" s="16">
        <v>228.02834145413331</v>
      </c>
      <c r="U29" s="12">
        <v>217.18208030478138</v>
      </c>
      <c r="V29" s="11">
        <v>322.68909418527392</v>
      </c>
      <c r="W29" s="11">
        <v>170.35057571381975</v>
      </c>
      <c r="X29" s="11">
        <v>84.812294699668513</v>
      </c>
      <c r="Y29" s="11">
        <v>332.2810677121376</v>
      </c>
      <c r="Z29" s="11">
        <v>475.9251162473671</v>
      </c>
      <c r="AA29" s="11">
        <v>204.11994163674484</v>
      </c>
      <c r="AB29" s="12">
        <v>189.31139800113951</v>
      </c>
      <c r="AC29" s="12">
        <v>314.78888397287949</v>
      </c>
      <c r="AD29" s="12">
        <v>279.38625789686495</v>
      </c>
      <c r="AE29" s="12">
        <v>182.68493849694079</v>
      </c>
      <c r="AF29" s="13">
        <v>240.97075845103367</v>
      </c>
      <c r="AG29" s="19"/>
      <c r="AH29" s="27">
        <f t="shared" si="0"/>
        <v>277.97236896561833</v>
      </c>
      <c r="AI29" s="29">
        <f t="shared" si="1"/>
        <v>33.837071824734409</v>
      </c>
      <c r="AJ29" s="14">
        <f t="shared" si="2"/>
        <v>249.42544221329115</v>
      </c>
      <c r="AK29" s="15">
        <f t="shared" si="3"/>
        <v>20.536690658687935</v>
      </c>
      <c r="AL29" s="10"/>
      <c r="AM29" s="10"/>
      <c r="AN29" s="10"/>
      <c r="AO29" s="10"/>
    </row>
    <row r="30" spans="1:41">
      <c r="A30" s="43"/>
      <c r="B30" s="11">
        <v>20</v>
      </c>
      <c r="C30" s="27">
        <v>383.19576206796785</v>
      </c>
      <c r="D30" s="28">
        <v>313.34127305403507</v>
      </c>
      <c r="E30" s="28"/>
      <c r="F30" s="28">
        <v>203.45335199824223</v>
      </c>
      <c r="G30" s="28">
        <v>243.75417090953806</v>
      </c>
      <c r="H30" s="28">
        <v>371.64185388170472</v>
      </c>
      <c r="I30" s="28">
        <v>203.74493586981654</v>
      </c>
      <c r="J30" s="28">
        <v>562.44341845475242</v>
      </c>
      <c r="K30" s="28"/>
      <c r="L30" s="28">
        <v>319.42503622986635</v>
      </c>
      <c r="M30" s="28">
        <v>176.4127321875693</v>
      </c>
      <c r="N30" s="28">
        <v>77.077765446491981</v>
      </c>
      <c r="O30" s="28">
        <v>244.32688044340182</v>
      </c>
      <c r="P30" s="28">
        <v>283.12275571192345</v>
      </c>
      <c r="Q30" s="28">
        <v>79.14230891696549</v>
      </c>
      <c r="R30" s="28">
        <v>200.22389931854795</v>
      </c>
      <c r="S30" s="29">
        <v>264.4191611907458</v>
      </c>
      <c r="T30" s="16">
        <v>245.39120471861219</v>
      </c>
      <c r="U30" s="12"/>
      <c r="V30" s="11">
        <v>280.93792509098154</v>
      </c>
      <c r="W30" s="11">
        <v>152.95235794022349</v>
      </c>
      <c r="X30" s="11">
        <v>110.05745662788617</v>
      </c>
      <c r="Y30" s="11">
        <v>314.11487723756488</v>
      </c>
      <c r="Z30" s="11">
        <v>528.90498886984449</v>
      </c>
      <c r="AA30" s="11">
        <v>190.21016447166539</v>
      </c>
      <c r="AB30" s="12">
        <v>119.306414598812</v>
      </c>
      <c r="AC30" s="12">
        <v>260.4045344207014</v>
      </c>
      <c r="AD30" s="12">
        <v>243.16420877648076</v>
      </c>
      <c r="AE30" s="12"/>
      <c r="AF30" s="13">
        <v>230.35486193972966</v>
      </c>
      <c r="AG30" s="19"/>
      <c r="AH30" s="27">
        <f t="shared" si="0"/>
        <v>261.71502037877127</v>
      </c>
      <c r="AI30" s="29">
        <f t="shared" si="1"/>
        <v>31.592766621114375</v>
      </c>
      <c r="AJ30" s="14">
        <f t="shared" si="2"/>
        <v>243.25445406295475</v>
      </c>
      <c r="AK30" s="15">
        <f t="shared" si="3"/>
        <v>23.969168796842897</v>
      </c>
      <c r="AL30" s="10"/>
      <c r="AM30" s="10"/>
      <c r="AN30" s="10"/>
      <c r="AO30" s="10"/>
    </row>
    <row r="31" spans="1:41">
      <c r="A31" s="43"/>
      <c r="B31" s="11">
        <v>21</v>
      </c>
      <c r="C31" s="27">
        <v>473.79049805581104</v>
      </c>
      <c r="D31" s="28">
        <v>323.76068977790294</v>
      </c>
      <c r="E31" s="28"/>
      <c r="F31" s="28">
        <v>217.81309026312778</v>
      </c>
      <c r="G31" s="28">
        <v>311.74155075625583</v>
      </c>
      <c r="H31" s="28">
        <v>352.02878254770849</v>
      </c>
      <c r="I31" s="28">
        <v>185.03379932275959</v>
      </c>
      <c r="J31" s="28">
        <v>590.36518646162506</v>
      </c>
      <c r="K31" s="28"/>
      <c r="L31" s="28">
        <v>286.87254987029769</v>
      </c>
      <c r="M31" s="28">
        <v>183.30145893667014</v>
      </c>
      <c r="N31" s="28">
        <v>56.448371777370653</v>
      </c>
      <c r="O31" s="28">
        <v>248.69361648760506</v>
      </c>
      <c r="P31" s="28">
        <v>209.18249517985319</v>
      </c>
      <c r="Q31" s="28">
        <v>83.219114650861272</v>
      </c>
      <c r="R31" s="28">
        <v>182.62956093898075</v>
      </c>
      <c r="S31" s="29">
        <v>284.76621559407693</v>
      </c>
      <c r="T31" s="16">
        <v>247.31455208755574</v>
      </c>
      <c r="U31" s="12"/>
      <c r="V31" s="11">
        <v>267.15669710872891</v>
      </c>
      <c r="W31" s="11">
        <v>173.8199518045239</v>
      </c>
      <c r="X31" s="11">
        <v>72.645331911149455</v>
      </c>
      <c r="Y31" s="11">
        <v>294.68488087270555</v>
      </c>
      <c r="Z31" s="11">
        <v>497.15038095222258</v>
      </c>
      <c r="AA31" s="11">
        <v>188.56498587442928</v>
      </c>
      <c r="AB31" s="12">
        <v>171.02380696238714</v>
      </c>
      <c r="AC31" s="12">
        <v>260.4045344207014</v>
      </c>
      <c r="AD31" s="12">
        <v>338.00686540599656</v>
      </c>
      <c r="AE31" s="12"/>
      <c r="AF31" s="13">
        <v>251.70965554580192</v>
      </c>
      <c r="AG31" s="19"/>
      <c r="AH31" s="27">
        <f t="shared" si="0"/>
        <v>265.97646537472707</v>
      </c>
      <c r="AI31" s="29">
        <f t="shared" si="1"/>
        <v>35.558314864017611</v>
      </c>
      <c r="AJ31" s="14">
        <f t="shared" si="2"/>
        <v>251.13469481329113</v>
      </c>
      <c r="AK31" s="15">
        <f t="shared" si="3"/>
        <v>23.335656272692187</v>
      </c>
      <c r="AL31" s="10"/>
      <c r="AM31" s="10"/>
      <c r="AN31" s="10"/>
      <c r="AO31" s="10"/>
    </row>
    <row r="32" spans="1:41">
      <c r="A32" s="43"/>
      <c r="B32" s="11">
        <v>22</v>
      </c>
      <c r="C32" s="27">
        <v>422.96989271087921</v>
      </c>
      <c r="D32" s="28">
        <v>345.41305125813284</v>
      </c>
      <c r="E32" s="28"/>
      <c r="F32" s="28">
        <v>211.77931805685512</v>
      </c>
      <c r="G32" s="28">
        <v>273.6614057364082</v>
      </c>
      <c r="H32" s="28">
        <v>364.30457569795038</v>
      </c>
      <c r="I32" s="28">
        <v>227.7357588658956</v>
      </c>
      <c r="J32" s="28">
        <v>559.03722199056517</v>
      </c>
      <c r="K32" s="28"/>
      <c r="L32" s="28">
        <v>286.91917275462248</v>
      </c>
      <c r="M32" s="28">
        <v>178.5591915581598</v>
      </c>
      <c r="N32" s="28">
        <v>60.613579184236158</v>
      </c>
      <c r="O32" s="28">
        <v>246.13598501892881</v>
      </c>
      <c r="P32" s="28">
        <v>218.84555338980704</v>
      </c>
      <c r="Q32" s="28">
        <v>59.05754498856426</v>
      </c>
      <c r="R32" s="28">
        <v>174.7749455909597</v>
      </c>
      <c r="S32" s="29">
        <v>302.47771937019058</v>
      </c>
      <c r="T32" s="16">
        <v>203.03309811966943</v>
      </c>
      <c r="U32" s="12"/>
      <c r="V32" s="11">
        <v>274.57774435224917</v>
      </c>
      <c r="W32" s="11">
        <v>181.29671910032371</v>
      </c>
      <c r="X32" s="11">
        <v>100.03126008087673</v>
      </c>
      <c r="Y32" s="11">
        <v>306.22424400966202</v>
      </c>
      <c r="Z32" s="11">
        <v>475.69968695918163</v>
      </c>
      <c r="AA32" s="11">
        <v>175.56985673813813</v>
      </c>
      <c r="AB32" s="12">
        <v>181.43733287149627</v>
      </c>
      <c r="AC32" s="12">
        <v>251.10879261482529</v>
      </c>
      <c r="AD32" s="12">
        <v>306.58289901052393</v>
      </c>
      <c r="AE32" s="12"/>
      <c r="AF32" s="13">
        <v>241.16104140493997</v>
      </c>
      <c r="AG32" s="19"/>
      <c r="AH32" s="27">
        <f t="shared" si="0"/>
        <v>262.15232774481041</v>
      </c>
      <c r="AI32" s="29">
        <f t="shared" si="1"/>
        <v>33.529253021232513</v>
      </c>
      <c r="AJ32" s="14">
        <f t="shared" si="2"/>
        <v>245.15660684198966</v>
      </c>
      <c r="AK32" s="15">
        <f t="shared" si="3"/>
        <v>22.378926756196918</v>
      </c>
      <c r="AL32" s="10"/>
      <c r="AM32" s="10"/>
      <c r="AN32" s="10"/>
      <c r="AO32" s="10"/>
    </row>
    <row r="33" spans="1:41">
      <c r="A33" s="43"/>
      <c r="B33" s="11">
        <v>23</v>
      </c>
      <c r="C33" s="27">
        <v>374.60157652200706</v>
      </c>
      <c r="D33" s="28">
        <v>331.61631984167491</v>
      </c>
      <c r="E33" s="28"/>
      <c r="F33" s="28">
        <v>203.70299687324956</v>
      </c>
      <c r="G33" s="28">
        <v>281.31515427011328</v>
      </c>
      <c r="H33" s="28">
        <v>383.55930117989783</v>
      </c>
      <c r="I33" s="28">
        <v>175.09137629477965</v>
      </c>
      <c r="J33" s="28">
        <v>621.77353315012897</v>
      </c>
      <c r="K33" s="28"/>
      <c r="L33" s="28">
        <v>249.03516531050195</v>
      </c>
      <c r="M33" s="28">
        <v>176.0935596576208</v>
      </c>
      <c r="N33" s="28">
        <v>58.222209078074684</v>
      </c>
      <c r="O33" s="28">
        <v>271.48714913624804</v>
      </c>
      <c r="P33" s="28">
        <v>159.79529057468292</v>
      </c>
      <c r="Q33" s="28">
        <v>66.425742594862541</v>
      </c>
      <c r="R33" s="28">
        <v>164.57934684509706</v>
      </c>
      <c r="S33" s="29">
        <v>297.29312855619105</v>
      </c>
      <c r="T33" s="16">
        <v>172.55114449509028</v>
      </c>
      <c r="U33" s="12"/>
      <c r="V33" s="11">
        <v>283.88466497561444</v>
      </c>
      <c r="W33" s="11">
        <v>207.6635666911146</v>
      </c>
      <c r="X33" s="11">
        <v>137.80002936250409</v>
      </c>
      <c r="Y33" s="11">
        <v>297.7791669073107</v>
      </c>
      <c r="Z33" s="11">
        <v>520.85437035239113</v>
      </c>
      <c r="AA33" s="11">
        <v>180.02332154497648</v>
      </c>
      <c r="AB33" s="12">
        <v>153.1858316999384</v>
      </c>
      <c r="AC33" s="12">
        <v>234.5334042833056</v>
      </c>
      <c r="AD33" s="12">
        <v>258.41508261624256</v>
      </c>
      <c r="AE33" s="12"/>
      <c r="AF33" s="13">
        <v>264.32299742960316</v>
      </c>
      <c r="AG33" s="19"/>
      <c r="AH33" s="27">
        <f t="shared" si="0"/>
        <v>254.30612332567532</v>
      </c>
      <c r="AI33" s="29">
        <f t="shared" si="1"/>
        <v>36.565067463988392</v>
      </c>
      <c r="AJ33" s="14">
        <f t="shared" si="2"/>
        <v>246.45578003255378</v>
      </c>
      <c r="AK33" s="15">
        <f t="shared" si="3"/>
        <v>23.404137927828423</v>
      </c>
      <c r="AL33" s="10"/>
      <c r="AM33" s="10"/>
      <c r="AN33" s="10"/>
      <c r="AO33" s="10"/>
    </row>
    <row r="34" spans="1:41">
      <c r="A34" s="43"/>
      <c r="B34" s="11">
        <v>24</v>
      </c>
      <c r="C34" s="27">
        <v>338.67465826733127</v>
      </c>
      <c r="D34" s="28">
        <v>248.76650767669298</v>
      </c>
      <c r="E34" s="28"/>
      <c r="F34" s="28">
        <v>210.15456318852213</v>
      </c>
      <c r="G34" s="28">
        <v>336.01261738994668</v>
      </c>
      <c r="H34" s="28">
        <v>399.26287801326271</v>
      </c>
      <c r="I34" s="28">
        <v>233.10272115019518</v>
      </c>
      <c r="J34" s="28">
        <v>543.59881235273735</v>
      </c>
      <c r="K34" s="28"/>
      <c r="L34" s="28">
        <v>265.97578459191379</v>
      </c>
      <c r="M34" s="28">
        <v>170.14692221897229</v>
      </c>
      <c r="N34" s="28">
        <v>61.730451236855629</v>
      </c>
      <c r="O34" s="28">
        <v>285.85136046573257</v>
      </c>
      <c r="P34" s="28">
        <v>204.06245009943822</v>
      </c>
      <c r="Q34" s="28">
        <v>39.533746365848025</v>
      </c>
      <c r="R34" s="28">
        <v>181.08327979988016</v>
      </c>
      <c r="S34" s="29">
        <v>283.92625957357058</v>
      </c>
      <c r="T34" s="16">
        <v>118.30551028680625</v>
      </c>
      <c r="U34" s="12"/>
      <c r="V34" s="11">
        <v>331.06160921170692</v>
      </c>
      <c r="W34" s="11">
        <v>199.82641140838459</v>
      </c>
      <c r="X34" s="11">
        <v>147.47067994171442</v>
      </c>
      <c r="Y34" s="11">
        <v>257.57587082001294</v>
      </c>
      <c r="Z34" s="11">
        <v>486.56617662949964</v>
      </c>
      <c r="AA34" s="11">
        <v>205.06725566656132</v>
      </c>
      <c r="AB34" s="12">
        <v>191.93576476411337</v>
      </c>
      <c r="AC34" s="12">
        <v>240.99333947170169</v>
      </c>
      <c r="AD34" s="12">
        <v>223.72810668758683</v>
      </c>
      <c r="AE34" s="12"/>
      <c r="AF34" s="13">
        <v>233.40254306334523</v>
      </c>
      <c r="AG34" s="19"/>
      <c r="AH34" s="27">
        <f t="shared" si="0"/>
        <v>253.4588674927266</v>
      </c>
      <c r="AI34" s="29">
        <f t="shared" si="1"/>
        <v>32.448168722778554</v>
      </c>
      <c r="AJ34" s="14">
        <f t="shared" si="2"/>
        <v>239.6302970864939</v>
      </c>
      <c r="AK34" s="15">
        <f t="shared" si="3"/>
        <v>22.602925993660214</v>
      </c>
      <c r="AL34" s="10"/>
      <c r="AM34" s="10"/>
      <c r="AN34" s="10"/>
      <c r="AO34" s="10"/>
    </row>
    <row r="35" spans="1:41">
      <c r="A35" s="43"/>
      <c r="B35" s="11">
        <v>25</v>
      </c>
      <c r="C35" s="27">
        <v>352.60507206319261</v>
      </c>
      <c r="D35" s="28">
        <v>287.54500315828795</v>
      </c>
      <c r="E35" s="28"/>
      <c r="F35" s="28">
        <v>234.62388730081281</v>
      </c>
      <c r="G35" s="28">
        <v>326.68325128529642</v>
      </c>
      <c r="H35" s="28">
        <v>376.39336322594818</v>
      </c>
      <c r="I35" s="28">
        <v>209.02462231883868</v>
      </c>
      <c r="J35" s="28">
        <v>454.93823128978289</v>
      </c>
      <c r="K35" s="28"/>
      <c r="L35" s="28">
        <v>253.49639255432535</v>
      </c>
      <c r="M35" s="28">
        <v>168.62434389634768</v>
      </c>
      <c r="N35" s="28">
        <v>69.207049898124211</v>
      </c>
      <c r="O35" s="28">
        <v>232.42945035281824</v>
      </c>
      <c r="P35" s="28">
        <v>184.14643480693678</v>
      </c>
      <c r="Q35" s="28">
        <v>27.34078928474062</v>
      </c>
      <c r="R35" s="28">
        <v>184.28262377693028</v>
      </c>
      <c r="S35" s="29">
        <v>279.49209653358031</v>
      </c>
      <c r="T35" s="16">
        <v>99.315557191664666</v>
      </c>
      <c r="U35" s="12"/>
      <c r="V35" s="11">
        <v>316.79561441600816</v>
      </c>
      <c r="W35" s="11"/>
      <c r="X35" s="11">
        <v>96.939707992893076</v>
      </c>
      <c r="Y35" s="11">
        <v>311.48432642883108</v>
      </c>
      <c r="Z35" s="11">
        <v>501.31683288474676</v>
      </c>
      <c r="AA35" s="11">
        <v>210.73431190553654</v>
      </c>
      <c r="AB35" s="12">
        <v>149.19718015650682</v>
      </c>
      <c r="AC35" s="12">
        <v>241.67224700156646</v>
      </c>
      <c r="AD35" s="12">
        <v>302.92241516876834</v>
      </c>
      <c r="AE35" s="12"/>
      <c r="AF35" s="13">
        <v>202.64924333615429</v>
      </c>
      <c r="AG35" s="19"/>
      <c r="AH35" s="27">
        <f t="shared" si="0"/>
        <v>242.72217411639755</v>
      </c>
      <c r="AI35" s="29">
        <f t="shared" si="1"/>
        <v>28.920665361332883</v>
      </c>
      <c r="AJ35" s="14">
        <f t="shared" si="2"/>
        <v>243.30274364826761</v>
      </c>
      <c r="AK35" s="15">
        <f t="shared" si="3"/>
        <v>26.090294445261868</v>
      </c>
      <c r="AL35" s="10"/>
      <c r="AM35" s="10"/>
      <c r="AN35" s="10"/>
      <c r="AO35" s="10"/>
    </row>
    <row r="36" spans="1:41">
      <c r="A36" s="43"/>
      <c r="B36" s="11">
        <v>26</v>
      </c>
      <c r="C36" s="27">
        <v>325.02299388633145</v>
      </c>
      <c r="D36" s="28">
        <v>244.21876863927659</v>
      </c>
      <c r="E36" s="28"/>
      <c r="F36" s="28">
        <v>214.68015024082479</v>
      </c>
      <c r="G36" s="28">
        <v>312.95603671367559</v>
      </c>
      <c r="H36" s="28">
        <v>392.46997221677378</v>
      </c>
      <c r="I36" s="28">
        <v>247.15112111829436</v>
      </c>
      <c r="J36" s="28">
        <v>546.15396208973675</v>
      </c>
      <c r="K36" s="28"/>
      <c r="L36" s="28">
        <v>261.56118023241504</v>
      </c>
      <c r="M36" s="28">
        <v>178.66043964167824</v>
      </c>
      <c r="N36" s="28">
        <v>65.081171164299946</v>
      </c>
      <c r="O36" s="28">
        <v>274.45953165389881</v>
      </c>
      <c r="P36" s="28">
        <v>217.23718817510101</v>
      </c>
      <c r="Q36" s="28">
        <v>32.090836630170799</v>
      </c>
      <c r="R36" s="28">
        <v>181.72705023428654</v>
      </c>
      <c r="S36" s="29">
        <v>273.50678117787652</v>
      </c>
      <c r="T36" s="16">
        <v>100.44826402389087</v>
      </c>
      <c r="U36" s="12"/>
      <c r="V36" s="11">
        <v>325.26146963633454</v>
      </c>
      <c r="W36" s="11"/>
      <c r="X36" s="11">
        <v>154.32692451739129</v>
      </c>
      <c r="Y36" s="11">
        <v>282.75210719248236</v>
      </c>
      <c r="Z36" s="11">
        <v>508.74901707177986</v>
      </c>
      <c r="AA36" s="11">
        <v>176.1519054837307</v>
      </c>
      <c r="AB36" s="12">
        <v>178.34598319922853</v>
      </c>
      <c r="AC36" s="12">
        <v>236.25892355339778</v>
      </c>
      <c r="AD36" s="12">
        <v>261.82787926571029</v>
      </c>
      <c r="AE36" s="12"/>
      <c r="AF36" s="13">
        <v>245.88237149330064</v>
      </c>
      <c r="AG36" s="19"/>
      <c r="AH36" s="27">
        <f t="shared" si="0"/>
        <v>251.13181225430938</v>
      </c>
      <c r="AI36" s="29">
        <f t="shared" si="1"/>
        <v>31.822004622585002</v>
      </c>
      <c r="AJ36" s="14">
        <f t="shared" si="2"/>
        <v>247.00048454372467</v>
      </c>
      <c r="AK36" s="15">
        <f t="shared" si="3"/>
        <v>25.139244409043069</v>
      </c>
      <c r="AL36" s="10"/>
      <c r="AM36" s="10"/>
      <c r="AN36" s="10"/>
      <c r="AO36" s="10"/>
    </row>
    <row r="37" spans="1:41">
      <c r="A37" s="43"/>
      <c r="B37" s="11">
        <v>27</v>
      </c>
      <c r="C37" s="27"/>
      <c r="D37" s="28"/>
      <c r="E37" s="28"/>
      <c r="F37" s="28">
        <v>217.8223745766611</v>
      </c>
      <c r="G37" s="28">
        <v>276.76290443142301</v>
      </c>
      <c r="H37" s="28">
        <v>359.39739151634149</v>
      </c>
      <c r="I37" s="28">
        <v>184.4760365134006</v>
      </c>
      <c r="J37" s="28">
        <v>551.87717597174583</v>
      </c>
      <c r="K37" s="28"/>
      <c r="L37" s="28">
        <v>272.5748653440445</v>
      </c>
      <c r="M37" s="28">
        <v>169.91549802807305</v>
      </c>
      <c r="N37" s="28">
        <v>100.33502010795149</v>
      </c>
      <c r="O37" s="28">
        <v>229.86194385916633</v>
      </c>
      <c r="P37" s="28">
        <v>215.13295159266099</v>
      </c>
      <c r="Q37" s="28">
        <v>13.876061109943375</v>
      </c>
      <c r="R37" s="28">
        <v>183.46944007031163</v>
      </c>
      <c r="S37" s="29">
        <v>281.94859066780367</v>
      </c>
      <c r="T37" s="16"/>
      <c r="U37" s="12"/>
      <c r="V37" s="11">
        <v>261.62152324505377</v>
      </c>
      <c r="W37" s="11"/>
      <c r="X37" s="11">
        <v>97.851243961461222</v>
      </c>
      <c r="Y37" s="11">
        <v>306.68797923553331</v>
      </c>
      <c r="Z37" s="11">
        <v>534.70430692962316</v>
      </c>
      <c r="AA37" s="11">
        <v>195.54462142744489</v>
      </c>
      <c r="AB37" s="12">
        <v>211.57027345033316</v>
      </c>
      <c r="AC37" s="12">
        <v>268.86980281488036</v>
      </c>
      <c r="AD37" s="12">
        <v>270.02798963172927</v>
      </c>
      <c r="AE37" s="12"/>
      <c r="AF37" s="13">
        <v>226.54815157456514</v>
      </c>
      <c r="AG37" s="19"/>
      <c r="AH37" s="27">
        <f t="shared" si="0"/>
        <v>235.18848106073284</v>
      </c>
      <c r="AI37" s="29">
        <f t="shared" si="1"/>
        <v>35.665491814829785</v>
      </c>
      <c r="AJ37" s="14">
        <f t="shared" si="2"/>
        <v>263.71398803006934</v>
      </c>
      <c r="AK37" s="15">
        <f t="shared" si="3"/>
        <v>26.815487769100756</v>
      </c>
      <c r="AL37" s="10"/>
      <c r="AM37" s="10"/>
      <c r="AN37" s="10"/>
      <c r="AO37" s="10"/>
    </row>
    <row r="38" spans="1:41">
      <c r="A38" s="43"/>
      <c r="B38" s="11">
        <v>28</v>
      </c>
      <c r="C38" s="27"/>
      <c r="D38" s="28"/>
      <c r="E38" s="28"/>
      <c r="F38" s="28">
        <v>182.6833110337877</v>
      </c>
      <c r="G38" s="28">
        <v>285.14824604186731</v>
      </c>
      <c r="H38" s="28">
        <v>383.16962454297033</v>
      </c>
      <c r="I38" s="28">
        <v>263.86895784125727</v>
      </c>
      <c r="J38" s="28">
        <v>620.06943014031731</v>
      </c>
      <c r="K38" s="28"/>
      <c r="L38" s="28">
        <v>251.28083423881014</v>
      </c>
      <c r="M38" s="28">
        <v>176.96332890841708</v>
      </c>
      <c r="N38" s="28">
        <v>69.666956702659149</v>
      </c>
      <c r="O38" s="28">
        <v>245.31734544845287</v>
      </c>
      <c r="P38" s="28">
        <v>246.15905890674713</v>
      </c>
      <c r="Q38" s="28">
        <v>27.976570775695041</v>
      </c>
      <c r="R38" s="28">
        <v>200.76910203093999</v>
      </c>
      <c r="S38" s="29">
        <v>278.94889144247441</v>
      </c>
      <c r="T38" s="16"/>
      <c r="U38" s="12"/>
      <c r="V38" s="11">
        <v>263.88276471646992</v>
      </c>
      <c r="W38" s="11"/>
      <c r="X38" s="11">
        <v>87.428054374563686</v>
      </c>
      <c r="Y38" s="11">
        <v>313.63993083040879</v>
      </c>
      <c r="Z38" s="11">
        <v>594.66650263748943</v>
      </c>
      <c r="AA38" s="11">
        <v>187.33555638118784</v>
      </c>
      <c r="AB38" s="12">
        <v>204.80095094701531</v>
      </c>
      <c r="AC38" s="12">
        <v>214.94911930357418</v>
      </c>
      <c r="AD38" s="12">
        <v>226.15407057094345</v>
      </c>
      <c r="AE38" s="12"/>
      <c r="AF38" s="13">
        <v>279.78427589977025</v>
      </c>
      <c r="AG38" s="19"/>
      <c r="AH38" s="27">
        <f t="shared" si="0"/>
        <v>248.61705061956889</v>
      </c>
      <c r="AI38" s="29">
        <f t="shared" si="1"/>
        <v>40.117516307928923</v>
      </c>
      <c r="AJ38" s="14">
        <f t="shared" si="2"/>
        <v>263.62680285126925</v>
      </c>
      <c r="AK38" s="15">
        <f t="shared" si="3"/>
        <v>29.708374442663484</v>
      </c>
      <c r="AL38" s="10"/>
      <c r="AM38" s="10"/>
      <c r="AN38" s="10"/>
      <c r="AO38" s="10"/>
    </row>
    <row r="39" spans="1:41">
      <c r="A39" s="43"/>
      <c r="B39" s="11">
        <v>29</v>
      </c>
      <c r="C39" s="27"/>
      <c r="D39" s="28"/>
      <c r="E39" s="28"/>
      <c r="F39" s="28">
        <v>167.63137561547262</v>
      </c>
      <c r="G39" s="28">
        <v>288.19067844031815</v>
      </c>
      <c r="H39" s="28">
        <v>301.91225487332412</v>
      </c>
      <c r="I39" s="28">
        <v>207.70444991395306</v>
      </c>
      <c r="J39" s="28">
        <v>472.18524082009958</v>
      </c>
      <c r="K39" s="28"/>
      <c r="L39" s="28">
        <v>276.45524915398892</v>
      </c>
      <c r="M39" s="28">
        <v>163.25819546987145</v>
      </c>
      <c r="N39" s="28">
        <v>36.830731570391841</v>
      </c>
      <c r="O39" s="28">
        <v>269.29390608917083</v>
      </c>
      <c r="P39" s="28">
        <v>230.26445153261531</v>
      </c>
      <c r="Q39" s="28">
        <v>35.756205373029957</v>
      </c>
      <c r="R39" s="28">
        <v>198.32031018714517</v>
      </c>
      <c r="S39" s="29">
        <v>272.69197354121775</v>
      </c>
      <c r="T39" s="16"/>
      <c r="U39" s="12"/>
      <c r="V39" s="11"/>
      <c r="W39" s="11"/>
      <c r="X39" s="11">
        <v>160.1125362911562</v>
      </c>
      <c r="Y39" s="11">
        <v>289.28618748492431</v>
      </c>
      <c r="Z39" s="11">
        <v>541.12305679454846</v>
      </c>
      <c r="AA39" s="11">
        <v>197.28977778540352</v>
      </c>
      <c r="AB39" s="12">
        <v>152.51237287620467</v>
      </c>
      <c r="AC39" s="12">
        <v>257.75168306886525</v>
      </c>
      <c r="AD39" s="12">
        <v>202.04911385746209</v>
      </c>
      <c r="AE39" s="12"/>
      <c r="AF39" s="13">
        <v>299.10693166108604</v>
      </c>
      <c r="AG39" s="19"/>
      <c r="AH39" s="27">
        <f t="shared" si="0"/>
        <v>224.65346327543068</v>
      </c>
      <c r="AI39" s="29">
        <f t="shared" si="1"/>
        <v>31.749662756213823</v>
      </c>
      <c r="AJ39" s="14">
        <f t="shared" si="2"/>
        <v>262.40395747745629</v>
      </c>
      <c r="AK39" s="15">
        <f t="shared" si="3"/>
        <v>29.156689143592217</v>
      </c>
      <c r="AL39" s="10"/>
      <c r="AM39" s="10"/>
      <c r="AN39" s="10"/>
      <c r="AO39" s="10"/>
    </row>
    <row r="40" spans="1:41">
      <c r="A40" s="43"/>
      <c r="B40" s="11">
        <v>30</v>
      </c>
      <c r="C40" s="27"/>
      <c r="D40" s="28"/>
      <c r="E40" s="28"/>
      <c r="F40" s="28">
        <v>132.48509093985106</v>
      </c>
      <c r="G40" s="28">
        <v>317.26062260712411</v>
      </c>
      <c r="H40" s="28">
        <v>350.09704384253803</v>
      </c>
      <c r="I40" s="28">
        <v>229.6718779703252</v>
      </c>
      <c r="J40" s="28">
        <v>495.50211254515222</v>
      </c>
      <c r="K40" s="28"/>
      <c r="L40" s="28">
        <v>244.51371684109239</v>
      </c>
      <c r="M40" s="28">
        <v>148.29180019092499</v>
      </c>
      <c r="N40" s="28">
        <v>79.061839928149951</v>
      </c>
      <c r="O40" s="28">
        <v>210.10991890300326</v>
      </c>
      <c r="P40" s="28">
        <v>229.15195768564328</v>
      </c>
      <c r="Q40" s="28">
        <v>17.210636176903339</v>
      </c>
      <c r="R40" s="28">
        <v>212.13519247572341</v>
      </c>
      <c r="S40" s="29">
        <v>252.93942693204139</v>
      </c>
      <c r="T40" s="16"/>
      <c r="U40" s="12"/>
      <c r="V40" s="11"/>
      <c r="W40" s="11"/>
      <c r="X40" s="11">
        <v>118.41977794356606</v>
      </c>
      <c r="Y40" s="11">
        <v>321.44800899612358</v>
      </c>
      <c r="Z40" s="11">
        <v>636.72402700496571</v>
      </c>
      <c r="AA40" s="11">
        <v>178.19600524503792</v>
      </c>
      <c r="AB40" s="12">
        <v>188.86274706555756</v>
      </c>
      <c r="AC40" s="12">
        <v>244.23900175780545</v>
      </c>
      <c r="AD40" s="12">
        <v>192.21798822523155</v>
      </c>
      <c r="AE40" s="12"/>
      <c r="AF40" s="13">
        <v>235.86991374189847</v>
      </c>
      <c r="AG40" s="19"/>
      <c r="AH40" s="27">
        <f t="shared" si="0"/>
        <v>224.49471054142094</v>
      </c>
      <c r="AI40" s="29">
        <f t="shared" si="1"/>
        <v>33.763370469567128</v>
      </c>
      <c r="AJ40" s="14">
        <f t="shared" si="2"/>
        <v>264.49718374752331</v>
      </c>
      <c r="AK40" s="15">
        <f t="shared" si="3"/>
        <v>33.332226646219091</v>
      </c>
      <c r="AL40" s="10"/>
      <c r="AM40" s="10"/>
      <c r="AN40" s="10"/>
      <c r="AO40" s="10"/>
    </row>
    <row r="41" spans="1:41">
      <c r="A41" s="43"/>
      <c r="B41" s="11">
        <v>31</v>
      </c>
      <c r="C41" s="27"/>
      <c r="D41" s="28"/>
      <c r="E41" s="28"/>
      <c r="F41" s="28">
        <v>197.01106999650293</v>
      </c>
      <c r="G41" s="28">
        <v>261.37250729865997</v>
      </c>
      <c r="H41" s="28">
        <v>250.22233434581813</v>
      </c>
      <c r="I41" s="28">
        <v>315.57437280525096</v>
      </c>
      <c r="J41" s="28">
        <v>475.27292274766523</v>
      </c>
      <c r="K41" s="28"/>
      <c r="L41" s="28">
        <v>256.32193360642253</v>
      </c>
      <c r="M41" s="28">
        <v>136.58752173619573</v>
      </c>
      <c r="N41" s="28">
        <v>95.617862273892555</v>
      </c>
      <c r="O41" s="28">
        <v>208.5634899918268</v>
      </c>
      <c r="P41" s="28">
        <v>225.9619508628756</v>
      </c>
      <c r="Q41" s="28"/>
      <c r="R41" s="28">
        <v>206.78275982092157</v>
      </c>
      <c r="S41" s="29">
        <v>349.22353526591399</v>
      </c>
      <c r="T41" s="16"/>
      <c r="U41" s="12"/>
      <c r="V41" s="11"/>
      <c r="W41" s="11"/>
      <c r="X41" s="11">
        <v>136.80929453088407</v>
      </c>
      <c r="Y41" s="11">
        <v>331.87542678928753</v>
      </c>
      <c r="Z41" s="11">
        <v>554.86027872768773</v>
      </c>
      <c r="AA41" s="11">
        <v>202.19264757608374</v>
      </c>
      <c r="AB41" s="12">
        <v>195.30305888278198</v>
      </c>
      <c r="AC41" s="12">
        <v>245.33942387028111</v>
      </c>
      <c r="AD41" s="12">
        <v>215.35667118856239</v>
      </c>
      <c r="AE41" s="12"/>
      <c r="AF41" s="13">
        <v>244.39795419542372</v>
      </c>
      <c r="AG41" s="19"/>
      <c r="AH41" s="27">
        <f t="shared" si="0"/>
        <v>248.20935506266218</v>
      </c>
      <c r="AI41" s="29">
        <f t="shared" si="1"/>
        <v>28.695194762574669</v>
      </c>
      <c r="AJ41" s="14">
        <f t="shared" si="2"/>
        <v>265.766844470124</v>
      </c>
      <c r="AK41" s="15">
        <f t="shared" si="3"/>
        <v>28.312222212664821</v>
      </c>
      <c r="AL41" s="10"/>
      <c r="AM41" s="10"/>
      <c r="AN41" s="10"/>
      <c r="AO41" s="10"/>
    </row>
    <row r="42" spans="1:41">
      <c r="A42" s="43"/>
      <c r="B42" s="11">
        <v>32</v>
      </c>
      <c r="C42" s="27"/>
      <c r="D42" s="28"/>
      <c r="E42" s="28"/>
      <c r="F42" s="28">
        <v>188.20954076690495</v>
      </c>
      <c r="G42" s="28">
        <v>243.859868492863</v>
      </c>
      <c r="H42" s="28">
        <v>233.95871973274839</v>
      </c>
      <c r="I42" s="28">
        <v>242.57566037461396</v>
      </c>
      <c r="J42" s="28">
        <v>522.51857582806247</v>
      </c>
      <c r="K42" s="28"/>
      <c r="L42" s="28">
        <v>254.94752982893289</v>
      </c>
      <c r="M42" s="28">
        <v>150.93100023463845</v>
      </c>
      <c r="N42" s="28">
        <v>91.715399458426532</v>
      </c>
      <c r="O42" s="28">
        <v>217.87366353880739</v>
      </c>
      <c r="P42" s="28">
        <v>223.60334513570973</v>
      </c>
      <c r="Q42" s="28"/>
      <c r="R42" s="28">
        <v>220.68696910757532</v>
      </c>
      <c r="S42" s="29">
        <v>312.17292431107683</v>
      </c>
      <c r="T42" s="16"/>
      <c r="U42" s="12"/>
      <c r="V42" s="11"/>
      <c r="W42" s="11"/>
      <c r="X42" s="11">
        <v>107.00635288736284</v>
      </c>
      <c r="Y42" s="11">
        <v>302.04247339043104</v>
      </c>
      <c r="Z42" s="11">
        <v>530.19971106482092</v>
      </c>
      <c r="AA42" s="11">
        <v>169.70383485653687</v>
      </c>
      <c r="AB42" s="12">
        <v>115.05822090124809</v>
      </c>
      <c r="AC42" s="12">
        <v>275.8902627141951</v>
      </c>
      <c r="AD42" s="12">
        <v>207.2006158567448</v>
      </c>
      <c r="AE42" s="12"/>
      <c r="AF42" s="13">
        <v>205.39520507981894</v>
      </c>
      <c r="AG42" s="19"/>
      <c r="AH42" s="27">
        <f t="shared" si="0"/>
        <v>241.92109973419664</v>
      </c>
      <c r="AI42" s="29">
        <f t="shared" si="1"/>
        <v>30.02500560018132</v>
      </c>
      <c r="AJ42" s="14">
        <f t="shared" si="2"/>
        <v>239.06208459389481</v>
      </c>
      <c r="AK42" s="15">
        <f t="shared" si="3"/>
        <v>27.88182030761504</v>
      </c>
      <c r="AL42" s="10"/>
      <c r="AM42" s="10"/>
      <c r="AN42" s="10"/>
      <c r="AO42" s="10"/>
    </row>
    <row r="43" spans="1:41">
      <c r="A43" s="43"/>
      <c r="B43" s="11">
        <v>33</v>
      </c>
      <c r="C43" s="27"/>
      <c r="D43" s="28"/>
      <c r="E43" s="28"/>
      <c r="F43" s="28">
        <v>192.1852901399559</v>
      </c>
      <c r="G43" s="28">
        <v>256.70316111765868</v>
      </c>
      <c r="H43" s="28">
        <v>211.29187596011724</v>
      </c>
      <c r="I43" s="28">
        <v>207.73354185904549</v>
      </c>
      <c r="J43" s="28">
        <v>492.81332737165229</v>
      </c>
      <c r="K43" s="28"/>
      <c r="L43" s="28">
        <v>243.78037772306783</v>
      </c>
      <c r="M43" s="28"/>
      <c r="N43" s="28">
        <v>60.942113693071356</v>
      </c>
      <c r="O43" s="28">
        <v>229.20525469829002</v>
      </c>
      <c r="P43" s="28">
        <v>205.2155242379813</v>
      </c>
      <c r="Q43" s="28"/>
      <c r="R43" s="28">
        <v>229.6668992819273</v>
      </c>
      <c r="S43" s="29">
        <v>298.74167546580679</v>
      </c>
      <c r="T43" s="16"/>
      <c r="U43" s="12"/>
      <c r="V43" s="11"/>
      <c r="W43" s="11"/>
      <c r="X43" s="11">
        <v>116.3993580198087</v>
      </c>
      <c r="Y43" s="11">
        <v>283.29635908394454</v>
      </c>
      <c r="Z43" s="11">
        <v>523.55652938643664</v>
      </c>
      <c r="AA43" s="11">
        <v>180.38957670801943</v>
      </c>
      <c r="AB43" s="12">
        <v>154.8607951927776</v>
      </c>
      <c r="AC43" s="12">
        <v>294.7839812500747</v>
      </c>
      <c r="AD43" s="12">
        <v>213.60719683038715</v>
      </c>
      <c r="AE43" s="12"/>
      <c r="AF43" s="13">
        <v>215.10699473830837</v>
      </c>
      <c r="AG43" s="19"/>
      <c r="AH43" s="27">
        <f t="shared" si="0"/>
        <v>238.93445832259766</v>
      </c>
      <c r="AI43" s="29">
        <f t="shared" si="1"/>
        <v>30.938718563072729</v>
      </c>
      <c r="AJ43" s="14">
        <f t="shared" si="2"/>
        <v>247.75009890121967</v>
      </c>
      <c r="AK43" s="15">
        <f t="shared" si="3"/>
        <v>28.589952845865223</v>
      </c>
      <c r="AL43" s="10"/>
      <c r="AM43" s="10"/>
      <c r="AN43" s="10"/>
      <c r="AO43" s="10"/>
    </row>
    <row r="44" spans="1:41">
      <c r="A44" s="43"/>
      <c r="B44" s="11">
        <v>34</v>
      </c>
      <c r="C44" s="27"/>
      <c r="D44" s="28"/>
      <c r="E44" s="28"/>
      <c r="F44" s="28">
        <v>186.90045255870524</v>
      </c>
      <c r="G44" s="28">
        <v>264.83980253204436</v>
      </c>
      <c r="H44" s="28">
        <v>175.2585360886583</v>
      </c>
      <c r="I44" s="28">
        <v>231.81264386092244</v>
      </c>
      <c r="J44" s="28">
        <v>555.68327396771656</v>
      </c>
      <c r="K44" s="28"/>
      <c r="L44" s="28">
        <v>264.57029889154092</v>
      </c>
      <c r="M44" s="28"/>
      <c r="N44" s="28">
        <v>102.06952873561428</v>
      </c>
      <c r="O44" s="28">
        <v>225.14168192083721</v>
      </c>
      <c r="P44" s="28">
        <v>176.80239179578678</v>
      </c>
      <c r="Q44" s="28"/>
      <c r="R44" s="28">
        <v>220.36457051681998</v>
      </c>
      <c r="S44" s="29">
        <v>257.69649522063349</v>
      </c>
      <c r="T44" s="16"/>
      <c r="U44" s="12"/>
      <c r="V44" s="11"/>
      <c r="W44" s="11"/>
      <c r="X44" s="11">
        <v>97.81159459370383</v>
      </c>
      <c r="Y44" s="11">
        <v>324.24061233433775</v>
      </c>
      <c r="Z44" s="11">
        <v>581.71728573827261</v>
      </c>
      <c r="AA44" s="11">
        <v>166.87872070701107</v>
      </c>
      <c r="AB44" s="12">
        <v>146.08942819197054</v>
      </c>
      <c r="AC44" s="12">
        <v>279.5789637318091</v>
      </c>
      <c r="AD44" s="12">
        <v>224.3507511709665</v>
      </c>
      <c r="AE44" s="12"/>
      <c r="AF44" s="13">
        <v>230.28863085632585</v>
      </c>
      <c r="AG44" s="19"/>
      <c r="AH44" s="27">
        <f t="shared" si="0"/>
        <v>241.92178873538907</v>
      </c>
      <c r="AI44" s="29">
        <f t="shared" si="1"/>
        <v>34.621631306246542</v>
      </c>
      <c r="AJ44" s="14">
        <f t="shared" si="2"/>
        <v>256.36949841554963</v>
      </c>
      <c r="AK44" s="15">
        <f t="shared" si="3"/>
        <v>31.832336211529782</v>
      </c>
      <c r="AL44" s="10"/>
      <c r="AM44" s="10"/>
      <c r="AN44" s="10"/>
      <c r="AO44" s="10"/>
    </row>
    <row r="45" spans="1:41">
      <c r="A45" s="43"/>
      <c r="B45" s="11">
        <v>35</v>
      </c>
      <c r="C45" s="27"/>
      <c r="D45" s="28"/>
      <c r="E45" s="28"/>
      <c r="F45" s="28">
        <v>195.34401992207367</v>
      </c>
      <c r="G45" s="28">
        <v>288.17927968133216</v>
      </c>
      <c r="H45" s="28">
        <v>206.04201131889877</v>
      </c>
      <c r="I45" s="28">
        <v>215.06571519286703</v>
      </c>
      <c r="J45" s="28">
        <v>496.43354148978398</v>
      </c>
      <c r="K45" s="28"/>
      <c r="L45" s="28">
        <v>245.96485411569989</v>
      </c>
      <c r="M45" s="28"/>
      <c r="N45" s="28">
        <v>93.121373577254133</v>
      </c>
      <c r="O45" s="28">
        <v>203.08482613537277</v>
      </c>
      <c r="P45" s="28">
        <v>226.31034751246114</v>
      </c>
      <c r="Q45" s="28"/>
      <c r="R45" s="28">
        <v>225.43156747662181</v>
      </c>
      <c r="S45" s="29">
        <v>312.45760401623045</v>
      </c>
      <c r="T45" s="16"/>
      <c r="U45" s="12"/>
      <c r="V45" s="11"/>
      <c r="W45" s="11"/>
      <c r="X45" s="11">
        <v>128.1693277684397</v>
      </c>
      <c r="Y45" s="11">
        <v>317.53224913283208</v>
      </c>
      <c r="Z45" s="11">
        <v>617.86277740187757</v>
      </c>
      <c r="AA45" s="11">
        <v>204.9841058457624</v>
      </c>
      <c r="AB45" s="12">
        <v>165.42966045807742</v>
      </c>
      <c r="AC45" s="12">
        <v>310.34594090425338</v>
      </c>
      <c r="AD45" s="12">
        <v>218.72639180458884</v>
      </c>
      <c r="AE45" s="12"/>
      <c r="AF45" s="13">
        <v>195.37118317099706</v>
      </c>
      <c r="AG45" s="19"/>
      <c r="AH45" s="27">
        <f t="shared" si="0"/>
        <v>246.13046731259962</v>
      </c>
      <c r="AI45" s="29">
        <f t="shared" si="1"/>
        <v>30.159636785755279</v>
      </c>
      <c r="AJ45" s="14">
        <f t="shared" si="2"/>
        <v>269.80270456085356</v>
      </c>
      <c r="AK45" s="15">
        <f t="shared" si="3"/>
        <v>33.423220965598887</v>
      </c>
      <c r="AL45" s="10"/>
      <c r="AM45" s="10"/>
      <c r="AN45" s="10"/>
      <c r="AO45" s="10"/>
    </row>
    <row r="46" spans="1:41">
      <c r="A46" s="43"/>
      <c r="B46" s="11">
        <v>36</v>
      </c>
      <c r="C46" s="27"/>
      <c r="D46" s="28"/>
      <c r="E46" s="28"/>
      <c r="F46" s="28">
        <v>188.53449174057153</v>
      </c>
      <c r="G46" s="28">
        <v>261.38494230846288</v>
      </c>
      <c r="H46" s="28">
        <v>175.2585360886583</v>
      </c>
      <c r="I46" s="28">
        <v>219.43552597985931</v>
      </c>
      <c r="J46" s="28">
        <v>500.13313304764154</v>
      </c>
      <c r="K46" s="28"/>
      <c r="L46" s="28">
        <v>257.11646526012333</v>
      </c>
      <c r="M46" s="28"/>
      <c r="N46" s="28">
        <v>107.12860735508447</v>
      </c>
      <c r="O46" s="28">
        <v>194.21014118981546</v>
      </c>
      <c r="P46" s="28">
        <v>209.20921878649753</v>
      </c>
      <c r="Q46" s="28"/>
      <c r="R46" s="28">
        <v>205.22723795788212</v>
      </c>
      <c r="S46" s="29">
        <v>302.78754745919173</v>
      </c>
      <c r="T46" s="16"/>
      <c r="U46" s="12"/>
      <c r="V46" s="11"/>
      <c r="W46" s="11"/>
      <c r="X46" s="11">
        <v>139.70259978008085</v>
      </c>
      <c r="Y46" s="11">
        <v>313.80198335988911</v>
      </c>
      <c r="Z46" s="11">
        <v>571.30065716959894</v>
      </c>
      <c r="AA46" s="11">
        <v>157.04130500344149</v>
      </c>
      <c r="AB46" s="12">
        <v>165.03214608074464</v>
      </c>
      <c r="AC46" s="12">
        <v>273.55040836093605</v>
      </c>
      <c r="AD46" s="12">
        <v>215.70030045533329</v>
      </c>
      <c r="AE46" s="12"/>
      <c r="AF46" s="13">
        <v>236.76245643729331</v>
      </c>
      <c r="AG46" s="19"/>
      <c r="AH46" s="27">
        <f t="shared" si="0"/>
        <v>238.22053156125349</v>
      </c>
      <c r="AI46" s="29">
        <f t="shared" si="1"/>
        <v>30.376242092229564</v>
      </c>
      <c r="AJ46" s="14">
        <f t="shared" si="2"/>
        <v>259.1114820809147</v>
      </c>
      <c r="AK46" s="15">
        <f t="shared" si="3"/>
        <v>30.167116283058313</v>
      </c>
      <c r="AL46" s="10"/>
      <c r="AM46" s="10"/>
      <c r="AN46" s="10"/>
      <c r="AO46" s="10"/>
    </row>
    <row r="47" spans="1:41">
      <c r="A47" s="43"/>
      <c r="B47" s="11">
        <v>37</v>
      </c>
      <c r="C47" s="27"/>
      <c r="D47" s="28"/>
      <c r="E47" s="28"/>
      <c r="F47" s="28">
        <v>169.72344093164995</v>
      </c>
      <c r="G47" s="28">
        <v>224.68404712592385</v>
      </c>
      <c r="H47" s="28">
        <v>161.51802874534241</v>
      </c>
      <c r="I47" s="28">
        <v>227.7357588658956</v>
      </c>
      <c r="J47" s="28">
        <v>475.35330496510915</v>
      </c>
      <c r="K47" s="28"/>
      <c r="L47" s="28">
        <v>256.4287777163334</v>
      </c>
      <c r="M47" s="28"/>
      <c r="N47" s="28">
        <v>64.568653179733587</v>
      </c>
      <c r="O47" s="28">
        <v>165.40173082854423</v>
      </c>
      <c r="P47" s="28">
        <v>148.87226379960859</v>
      </c>
      <c r="Q47" s="28"/>
      <c r="R47" s="28">
        <v>231.27581199439123</v>
      </c>
      <c r="S47" s="29">
        <v>302.67085895813938</v>
      </c>
      <c r="T47" s="16"/>
      <c r="U47" s="12"/>
      <c r="V47" s="11"/>
      <c r="W47" s="11"/>
      <c r="X47" s="11">
        <v>123.88979273467781</v>
      </c>
      <c r="Y47" s="11">
        <v>311.93685047341756</v>
      </c>
      <c r="Z47" s="11">
        <v>570.06179355930567</v>
      </c>
      <c r="AA47" s="11">
        <v>183.81257766424238</v>
      </c>
      <c r="AB47" s="12">
        <v>146.21003328218072</v>
      </c>
      <c r="AC47" s="12">
        <v>262.58295765721596</v>
      </c>
      <c r="AD47" s="12">
        <v>213.39279566394035</v>
      </c>
      <c r="AE47" s="12"/>
      <c r="AF47" s="13">
        <v>221.50302507845225</v>
      </c>
      <c r="AG47" s="19"/>
      <c r="AH47" s="27">
        <f t="shared" si="0"/>
        <v>220.74842519187922</v>
      </c>
      <c r="AI47" s="29">
        <f t="shared" si="1"/>
        <v>31.868551691531479</v>
      </c>
      <c r="AJ47" s="14">
        <f t="shared" si="2"/>
        <v>254.17372826417912</v>
      </c>
      <c r="AK47" s="15">
        <f t="shared" si="3"/>
        <v>32.162060665600087</v>
      </c>
      <c r="AL47" s="10"/>
      <c r="AM47" s="10"/>
      <c r="AN47" s="10"/>
      <c r="AO47" s="10"/>
    </row>
    <row r="48" spans="1:41">
      <c r="A48" s="43"/>
      <c r="B48" s="11">
        <v>38</v>
      </c>
      <c r="C48" s="27"/>
      <c r="D48" s="28"/>
      <c r="E48" s="28"/>
      <c r="F48" s="28">
        <v>166.58946931895434</v>
      </c>
      <c r="G48" s="28">
        <v>217.64375907583008</v>
      </c>
      <c r="H48" s="28">
        <v>239.25558055128477</v>
      </c>
      <c r="I48" s="28">
        <v>221.84112888785</v>
      </c>
      <c r="J48" s="28">
        <v>544.29110420047323</v>
      </c>
      <c r="K48" s="28"/>
      <c r="L48" s="28">
        <v>275.11095598929234</v>
      </c>
      <c r="M48" s="28"/>
      <c r="N48" s="28">
        <v>94.054262154142464</v>
      </c>
      <c r="O48" s="28">
        <v>191.02544563518961</v>
      </c>
      <c r="P48" s="28">
        <v>181.57404022661618</v>
      </c>
      <c r="Q48" s="28"/>
      <c r="R48" s="28">
        <v>216.55841900111881</v>
      </c>
      <c r="S48" s="29">
        <v>312.88412060628394</v>
      </c>
      <c r="T48" s="16"/>
      <c r="U48" s="12"/>
      <c r="V48" s="11"/>
      <c r="W48" s="11"/>
      <c r="X48" s="11">
        <v>170.53622524036803</v>
      </c>
      <c r="Y48" s="11">
        <v>345.68556373556555</v>
      </c>
      <c r="Z48" s="11">
        <v>624.28152726680275</v>
      </c>
      <c r="AA48" s="11">
        <v>181.73581190190697</v>
      </c>
      <c r="AB48" s="12">
        <v>134.24311381116428</v>
      </c>
      <c r="AC48" s="12">
        <v>292.35803030121849</v>
      </c>
      <c r="AD48" s="12">
        <v>163.68011607033012</v>
      </c>
      <c r="AE48" s="12"/>
      <c r="AF48" s="13">
        <v>217.97595706543734</v>
      </c>
      <c r="AG48" s="19"/>
      <c r="AH48" s="27">
        <f t="shared" si="0"/>
        <v>241.89348051336682</v>
      </c>
      <c r="AI48" s="29">
        <f t="shared" si="1"/>
        <v>34.769302625744288</v>
      </c>
      <c r="AJ48" s="14">
        <f t="shared" si="2"/>
        <v>266.31204317409913</v>
      </c>
      <c r="AK48" s="15">
        <f t="shared" si="3"/>
        <v>34.876527890899737</v>
      </c>
      <c r="AL48" s="10"/>
      <c r="AM48" s="10"/>
      <c r="AN48" s="10"/>
      <c r="AO48" s="10"/>
    </row>
    <row r="49" spans="1:41">
      <c r="A49" s="43"/>
      <c r="B49" s="11">
        <v>39</v>
      </c>
      <c r="C49" s="27"/>
      <c r="D49" s="28"/>
      <c r="E49" s="28"/>
      <c r="F49" s="28">
        <v>194.28560817927394</v>
      </c>
      <c r="G49" s="28">
        <v>235.00303276072415</v>
      </c>
      <c r="H49" s="28">
        <v>215.48236843762839</v>
      </c>
      <c r="I49" s="28">
        <v>257.18182315207213</v>
      </c>
      <c r="J49" s="28">
        <v>453.3145104974152</v>
      </c>
      <c r="K49" s="28"/>
      <c r="L49" s="28">
        <v>276.74567087092845</v>
      </c>
      <c r="M49" s="28"/>
      <c r="N49" s="28">
        <v>91.741653163649303</v>
      </c>
      <c r="O49" s="28">
        <v>210.68662036157738</v>
      </c>
      <c r="P49" s="28">
        <v>176.23921652983739</v>
      </c>
      <c r="Q49" s="28"/>
      <c r="R49" s="28">
        <v>244.53625084663852</v>
      </c>
      <c r="S49" s="29">
        <v>317.60296335142783</v>
      </c>
      <c r="T49" s="16"/>
      <c r="U49" s="12"/>
      <c r="V49" s="11"/>
      <c r="W49" s="11"/>
      <c r="X49" s="11">
        <v>195.58324020226169</v>
      </c>
      <c r="Y49" s="11">
        <v>307.01208429449389</v>
      </c>
      <c r="Z49" s="11">
        <v>553.22741260043324</v>
      </c>
      <c r="AA49" s="11">
        <v>189.56278372401653</v>
      </c>
      <c r="AB49" s="12">
        <v>149.54259313486881</v>
      </c>
      <c r="AC49" s="12">
        <v>266.3362311215277</v>
      </c>
      <c r="AD49" s="12">
        <v>174.65960959407693</v>
      </c>
      <c r="AE49" s="12"/>
      <c r="AF49" s="13">
        <v>213.09693392135318</v>
      </c>
      <c r="AG49" s="19"/>
      <c r="AH49" s="27">
        <f t="shared" si="0"/>
        <v>242.9836107410157</v>
      </c>
      <c r="AI49" s="29">
        <f t="shared" si="1"/>
        <v>27.42171579609019</v>
      </c>
      <c r="AJ49" s="14">
        <f t="shared" si="2"/>
        <v>256.12761107412899</v>
      </c>
      <c r="AK49" s="15">
        <f t="shared" si="3"/>
        <v>29.209670100411298</v>
      </c>
      <c r="AL49" s="10"/>
      <c r="AM49" s="10"/>
      <c r="AN49" s="10"/>
      <c r="AO49" s="10"/>
    </row>
    <row r="50" spans="1:41">
      <c r="A50" s="43"/>
      <c r="B50" s="11">
        <v>40</v>
      </c>
      <c r="C50" s="27"/>
      <c r="D50" s="28"/>
      <c r="E50" s="28"/>
      <c r="F50" s="28">
        <v>186.87569438928301</v>
      </c>
      <c r="G50" s="28">
        <v>232.78649226335139</v>
      </c>
      <c r="H50" s="28">
        <v>255.41051650430683</v>
      </c>
      <c r="I50" s="28">
        <v>247.9436258294339</v>
      </c>
      <c r="J50" s="28">
        <v>448.3097126838116</v>
      </c>
      <c r="K50" s="28"/>
      <c r="L50" s="28">
        <v>255.89455716677909</v>
      </c>
      <c r="M50" s="28"/>
      <c r="N50" s="28">
        <v>51.402679434476518</v>
      </c>
      <c r="O50" s="28">
        <v>211.50525993205326</v>
      </c>
      <c r="P50" s="28">
        <v>173.92119109424263</v>
      </c>
      <c r="Q50" s="28"/>
      <c r="R50" s="28">
        <v>256.35821700573848</v>
      </c>
      <c r="S50" s="29">
        <v>289.95080640807646</v>
      </c>
      <c r="T50" s="16"/>
      <c r="U50" s="12"/>
      <c r="V50" s="11"/>
      <c r="W50" s="11"/>
      <c r="X50" s="11">
        <v>169.8231358555125</v>
      </c>
      <c r="Y50" s="11">
        <v>347.99200948533883</v>
      </c>
      <c r="Z50" s="11">
        <v>558.8581574314361</v>
      </c>
      <c r="AA50" s="11">
        <v>185.37460644067954</v>
      </c>
      <c r="AB50" s="12">
        <v>119.40965255603193</v>
      </c>
      <c r="AC50" s="12">
        <v>261.53724275652593</v>
      </c>
      <c r="AD50" s="12">
        <v>153.46326413864739</v>
      </c>
      <c r="AE50" s="12"/>
      <c r="AF50" s="13">
        <v>233.48033830416887</v>
      </c>
      <c r="AG50" s="19"/>
      <c r="AH50" s="27">
        <f t="shared" si="0"/>
        <v>237.30534115559576</v>
      </c>
      <c r="AI50" s="29">
        <f t="shared" si="1"/>
        <v>28.643656269657594</v>
      </c>
      <c r="AJ50" s="14">
        <f t="shared" si="2"/>
        <v>253.74230087104269</v>
      </c>
      <c r="AK50" s="15">
        <f t="shared" si="3"/>
        <v>32.049863810482385</v>
      </c>
      <c r="AL50" s="10"/>
      <c r="AM50" s="10"/>
      <c r="AN50" s="10"/>
      <c r="AO50" s="10"/>
    </row>
    <row r="51" spans="1:41">
      <c r="A51" s="43"/>
      <c r="B51" s="11">
        <v>41</v>
      </c>
      <c r="C51" s="27"/>
      <c r="D51" s="28"/>
      <c r="E51" s="28"/>
      <c r="F51" s="28">
        <v>174.65753777941916</v>
      </c>
      <c r="G51" s="28">
        <v>239.33145242296169</v>
      </c>
      <c r="H51" s="28">
        <v>256.11154281596527</v>
      </c>
      <c r="I51" s="28">
        <v>281.55385094591452</v>
      </c>
      <c r="J51" s="28">
        <v>371.38694492310941</v>
      </c>
      <c r="K51" s="28"/>
      <c r="L51" s="28">
        <v>273.56754425612542</v>
      </c>
      <c r="M51" s="28"/>
      <c r="N51" s="28">
        <v>89.757578681991362</v>
      </c>
      <c r="O51" s="28">
        <v>234.30965510816941</v>
      </c>
      <c r="P51" s="28">
        <v>184.50868814144906</v>
      </c>
      <c r="Q51" s="28"/>
      <c r="R51" s="28">
        <v>238.5934386068547</v>
      </c>
      <c r="S51" s="29">
        <v>275.44622454019537</v>
      </c>
      <c r="T51" s="16"/>
      <c r="U51" s="12"/>
      <c r="V51" s="11"/>
      <c r="W51" s="11"/>
      <c r="X51" s="11">
        <v>161.14322010792216</v>
      </c>
      <c r="Y51" s="11">
        <v>338.24745455224911</v>
      </c>
      <c r="Z51" s="11">
        <v>616.06133804584726</v>
      </c>
      <c r="AA51" s="11">
        <v>178.82754793158225</v>
      </c>
      <c r="AB51" s="12">
        <v>136.79897688289873</v>
      </c>
      <c r="AC51" s="12">
        <v>250.3536537242756</v>
      </c>
      <c r="AD51" s="12">
        <v>181.00255551831728</v>
      </c>
      <c r="AE51" s="12"/>
      <c r="AF51" s="13">
        <v>220.25304479008426</v>
      </c>
      <c r="AG51" s="19"/>
      <c r="AH51" s="27">
        <f t="shared" si="0"/>
        <v>238.11131438383234</v>
      </c>
      <c r="AI51" s="29">
        <f t="shared" si="1"/>
        <v>21.647868602059447</v>
      </c>
      <c r="AJ51" s="14">
        <f t="shared" si="2"/>
        <v>260.3359739441471</v>
      </c>
      <c r="AK51" s="15">
        <f t="shared" si="3"/>
        <v>33.455534747105894</v>
      </c>
      <c r="AL51" s="10"/>
      <c r="AM51" s="10"/>
      <c r="AN51" s="10"/>
      <c r="AO51" s="10"/>
    </row>
    <row r="52" spans="1:41">
      <c r="A52" s="43"/>
      <c r="B52" s="11">
        <v>42</v>
      </c>
      <c r="C52" s="27"/>
      <c r="D52" s="28"/>
      <c r="E52" s="28"/>
      <c r="F52" s="28">
        <v>178.96649084927742</v>
      </c>
      <c r="G52" s="28">
        <v>205.48439199019569</v>
      </c>
      <c r="H52" s="28">
        <v>214.36033470416396</v>
      </c>
      <c r="I52" s="28">
        <v>325.28205393145038</v>
      </c>
      <c r="J52" s="28">
        <v>469.81697973865738</v>
      </c>
      <c r="K52" s="28"/>
      <c r="L52" s="28">
        <v>260.4315465976303</v>
      </c>
      <c r="M52" s="28"/>
      <c r="N52" s="28">
        <v>76.630933609775511</v>
      </c>
      <c r="O52" s="28">
        <v>205.67307018147338</v>
      </c>
      <c r="P52" s="28">
        <v>192.79102667477832</v>
      </c>
      <c r="Q52" s="28"/>
      <c r="R52" s="28">
        <v>203.0566945793571</v>
      </c>
      <c r="S52" s="29">
        <v>307.57077006698523</v>
      </c>
      <c r="T52" s="16"/>
      <c r="U52" s="12"/>
      <c r="V52" s="11"/>
      <c r="W52" s="11"/>
      <c r="X52" s="11">
        <v>125.79136442762591</v>
      </c>
      <c r="Y52" s="11">
        <v>358.81283782176934</v>
      </c>
      <c r="Z52" s="11">
        <v>606.94042914687645</v>
      </c>
      <c r="AA52" s="11">
        <v>150.01118563065509</v>
      </c>
      <c r="AB52" s="12">
        <v>151.01011587254649</v>
      </c>
      <c r="AC52" s="12">
        <v>274.79073744125697</v>
      </c>
      <c r="AD52" s="12">
        <v>227.18397937049599</v>
      </c>
      <c r="AE52" s="12"/>
      <c r="AF52" s="13">
        <v>179.19608080192174</v>
      </c>
      <c r="AG52" s="19"/>
      <c r="AH52" s="27">
        <f t="shared" si="0"/>
        <v>240.00584481124952</v>
      </c>
      <c r="AI52" s="29">
        <f t="shared" si="1"/>
        <v>30.467154206818474</v>
      </c>
      <c r="AJ52" s="14">
        <f t="shared" si="2"/>
        <v>259.21709131414349</v>
      </c>
      <c r="AK52" s="15">
        <f t="shared" si="3"/>
        <v>34.706300000383308</v>
      </c>
      <c r="AL52" s="10"/>
      <c r="AM52" s="10"/>
      <c r="AN52" s="10"/>
      <c r="AO52" s="10"/>
    </row>
    <row r="53" spans="1:41">
      <c r="A53" s="43"/>
      <c r="B53" s="11">
        <v>43</v>
      </c>
      <c r="C53" s="27"/>
      <c r="D53" s="28"/>
      <c r="E53" s="28"/>
      <c r="F53" s="28">
        <v>199.90261786693929</v>
      </c>
      <c r="G53" s="28">
        <v>202.79635737112841</v>
      </c>
      <c r="H53" s="28">
        <v>190.02708481080288</v>
      </c>
      <c r="I53" s="28">
        <v>245.62630192724103</v>
      </c>
      <c r="J53" s="28">
        <v>497.01932689940674</v>
      </c>
      <c r="K53" s="28"/>
      <c r="L53" s="28">
        <v>258.30826274067442</v>
      </c>
      <c r="M53" s="28"/>
      <c r="N53" s="28">
        <v>88.391037005790849</v>
      </c>
      <c r="O53" s="28">
        <v>190.04584315761167</v>
      </c>
      <c r="P53" s="28">
        <v>145.15966200246254</v>
      </c>
      <c r="Q53" s="28"/>
      <c r="R53" s="28">
        <v>180.73418578441255</v>
      </c>
      <c r="S53" s="29">
        <v>309.49713626970333</v>
      </c>
      <c r="T53" s="16"/>
      <c r="U53" s="12"/>
      <c r="V53" s="11"/>
      <c r="W53" s="11"/>
      <c r="X53" s="11">
        <v>150.72052988333897</v>
      </c>
      <c r="Y53" s="11">
        <v>340.13602899958886</v>
      </c>
      <c r="Z53" s="11">
        <v>524.40139047976868</v>
      </c>
      <c r="AA53" s="11">
        <v>137.99702640402762</v>
      </c>
      <c r="AB53" s="12">
        <v>154.79229150153819</v>
      </c>
      <c r="AC53" s="12">
        <v>254.1607375608356</v>
      </c>
      <c r="AD53" s="12">
        <v>193.89207952488442</v>
      </c>
      <c r="AE53" s="12"/>
      <c r="AF53" s="13"/>
      <c r="AG53" s="19"/>
      <c r="AH53" s="27">
        <f t="shared" si="0"/>
        <v>227.95525598510667</v>
      </c>
      <c r="AI53" s="29">
        <f t="shared" si="1"/>
        <v>32.070494070048213</v>
      </c>
      <c r="AJ53" s="14">
        <f t="shared" si="2"/>
        <v>250.87144062199744</v>
      </c>
      <c r="AK53" s="15">
        <f t="shared" si="3"/>
        <v>31.94524292153671</v>
      </c>
      <c r="AL53" s="10"/>
      <c r="AM53" s="10"/>
      <c r="AN53" s="10"/>
      <c r="AO53" s="10"/>
    </row>
    <row r="54" spans="1:41">
      <c r="A54" s="43"/>
      <c r="B54" s="11">
        <v>44</v>
      </c>
      <c r="C54" s="27"/>
      <c r="D54" s="28"/>
      <c r="E54" s="28"/>
      <c r="F54" s="28">
        <v>199.49410807147271</v>
      </c>
      <c r="G54" s="28">
        <v>214.37749650092641</v>
      </c>
      <c r="H54" s="28">
        <v>209.96717121196943</v>
      </c>
      <c r="I54" s="28">
        <v>200.57792653681958</v>
      </c>
      <c r="J54" s="28">
        <v>442.21473104612443</v>
      </c>
      <c r="K54" s="28"/>
      <c r="L54" s="28">
        <v>215.36858627759003</v>
      </c>
      <c r="M54" s="28"/>
      <c r="N54" s="28">
        <v>134.47189322939769</v>
      </c>
      <c r="O54" s="28">
        <v>220.02641898348472</v>
      </c>
      <c r="P54" s="28">
        <v>196.14236490062115</v>
      </c>
      <c r="Q54" s="28"/>
      <c r="R54" s="28"/>
      <c r="S54" s="29">
        <v>275.34261319874366</v>
      </c>
      <c r="T54" s="16"/>
      <c r="U54" s="12"/>
      <c r="V54" s="11"/>
      <c r="W54" s="11"/>
      <c r="X54" s="11">
        <v>128.20927675358567</v>
      </c>
      <c r="Y54" s="11">
        <v>251.97945296229983</v>
      </c>
      <c r="Z54" s="11">
        <v>522.93709758129</v>
      </c>
      <c r="AA54" s="11">
        <v>143.19784971923738</v>
      </c>
      <c r="AB54" s="12">
        <v>107.04521870768269</v>
      </c>
      <c r="AC54" s="12">
        <v>245.66228610377027</v>
      </c>
      <c r="AD54" s="12">
        <v>185.7458142006671</v>
      </c>
      <c r="AE54" s="12"/>
      <c r="AF54" s="13"/>
      <c r="AG54" s="19"/>
      <c r="AH54" s="27">
        <f t="shared" si="0"/>
        <v>230.79833099571496</v>
      </c>
      <c r="AI54" s="29">
        <f t="shared" si="1"/>
        <v>25.843938734567526</v>
      </c>
      <c r="AJ54" s="14">
        <f t="shared" si="2"/>
        <v>226.39671371836189</v>
      </c>
      <c r="AK54" s="15">
        <f t="shared" si="3"/>
        <v>31.701833873761096</v>
      </c>
      <c r="AL54" s="10"/>
      <c r="AM54" s="10"/>
      <c r="AN54" s="10"/>
      <c r="AO54" s="10"/>
    </row>
    <row r="55" spans="1:41" ht="16" thickBot="1">
      <c r="A55" s="43"/>
      <c r="B55" s="11">
        <v>45</v>
      </c>
      <c r="C55" s="30"/>
      <c r="D55" s="31"/>
      <c r="E55" s="31"/>
      <c r="F55" s="31">
        <v>183.50033062472085</v>
      </c>
      <c r="G55" s="31">
        <v>181.59155690467736</v>
      </c>
      <c r="H55" s="31">
        <v>226.93279122372499</v>
      </c>
      <c r="I55" s="31">
        <v>251.580118965992</v>
      </c>
      <c r="J55" s="31">
        <v>396.48729709769958</v>
      </c>
      <c r="K55" s="31"/>
      <c r="L55" s="31">
        <v>213.07726577504718</v>
      </c>
      <c r="M55" s="31"/>
      <c r="N55" s="31">
        <v>96.550854620366749</v>
      </c>
      <c r="O55" s="31">
        <v>213.65801537673059</v>
      </c>
      <c r="P55" s="31">
        <v>154.94347132392045</v>
      </c>
      <c r="Q55" s="31"/>
      <c r="R55" s="31"/>
      <c r="S55" s="32">
        <v>286.79619313824668</v>
      </c>
      <c r="T55" s="20"/>
      <c r="U55" s="21"/>
      <c r="V55" s="22"/>
      <c r="W55" s="22"/>
      <c r="X55" s="22">
        <v>168.079362653891</v>
      </c>
      <c r="Y55" s="22">
        <v>230.30314354728569</v>
      </c>
      <c r="Z55" s="22">
        <v>527.72298131896071</v>
      </c>
      <c r="AA55" s="22">
        <v>162.5410717219998</v>
      </c>
      <c r="AB55" s="21">
        <v>148.6964278219541</v>
      </c>
      <c r="AC55" s="21">
        <v>244.47666423523501</v>
      </c>
      <c r="AD55" s="21">
        <v>167.79094026169997</v>
      </c>
      <c r="AE55" s="21"/>
      <c r="AF55" s="23"/>
      <c r="AG55" s="19"/>
      <c r="AH55" s="30">
        <f t="shared" si="0"/>
        <v>220.51178950511263</v>
      </c>
      <c r="AI55" s="32">
        <f t="shared" si="1"/>
        <v>25.608129889562235</v>
      </c>
      <c r="AJ55" s="37">
        <f t="shared" si="2"/>
        <v>235.65865593728944</v>
      </c>
      <c r="AK55" s="38">
        <f t="shared" si="3"/>
        <v>31.76312326083783</v>
      </c>
      <c r="AL55" s="10"/>
      <c r="AM55" s="10"/>
      <c r="AN55" s="10"/>
      <c r="AO55" s="10"/>
    </row>
    <row r="56" spans="1:4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9"/>
      <c r="U56" s="19"/>
      <c r="V56" s="10"/>
      <c r="W56" s="10"/>
      <c r="X56" s="10"/>
      <c r="Y56" s="10"/>
      <c r="Z56" s="10"/>
      <c r="AA56" s="10"/>
      <c r="AB56" s="19"/>
      <c r="AC56" s="19"/>
      <c r="AD56" s="19"/>
      <c r="AE56" s="19"/>
      <c r="AF56" s="19"/>
      <c r="AG56" s="19"/>
      <c r="AH56" s="10"/>
      <c r="AI56" s="10"/>
      <c r="AJ56" s="10"/>
      <c r="AK56" s="10"/>
      <c r="AL56" s="10"/>
      <c r="AM56" s="10"/>
      <c r="AN56" s="10"/>
      <c r="AO56" s="10"/>
    </row>
    <row r="57" spans="1:41">
      <c r="T57" s="4"/>
      <c r="U57" s="4"/>
      <c r="AB57" s="4"/>
      <c r="AC57" s="4"/>
      <c r="AD57" s="4"/>
      <c r="AE57" s="4"/>
      <c r="AF57" s="4"/>
      <c r="AG57" s="4"/>
    </row>
    <row r="58" spans="1:41">
      <c r="T58" s="4"/>
      <c r="U58" s="4"/>
      <c r="AB58" s="4"/>
      <c r="AC58" s="4"/>
      <c r="AD58" s="4"/>
      <c r="AE58" s="4"/>
      <c r="AF58" s="4"/>
      <c r="AG58" s="4"/>
    </row>
  </sheetData>
  <mergeCells count="7">
    <mergeCell ref="A12:A55"/>
    <mergeCell ref="C4:S4"/>
    <mergeCell ref="T4:AF4"/>
    <mergeCell ref="A4:A6"/>
    <mergeCell ref="AM4:AN4"/>
    <mergeCell ref="A7:A9"/>
    <mergeCell ref="A10:A1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F5" sqref="F5:G5"/>
    </sheetView>
  </sheetViews>
  <sheetFormatPr baseColWidth="10" defaultRowHeight="15" x14ac:dyDescent="0"/>
  <cols>
    <col min="6" max="6" width="30.33203125" customWidth="1"/>
  </cols>
  <sheetData>
    <row r="1" spans="1:9" ht="16" thickBot="1">
      <c r="A1" s="10" t="s">
        <v>12</v>
      </c>
      <c r="B1" s="10"/>
      <c r="C1" s="10"/>
      <c r="D1" s="10"/>
      <c r="E1" s="10"/>
      <c r="F1" s="10"/>
      <c r="G1" s="10"/>
    </row>
    <row r="2" spans="1:9" ht="16" thickBot="1">
      <c r="A2" s="39" t="s">
        <v>0</v>
      </c>
      <c r="B2" s="40"/>
      <c r="C2" s="41"/>
      <c r="D2" s="34"/>
      <c r="E2" s="10"/>
      <c r="F2" s="39" t="s">
        <v>1</v>
      </c>
      <c r="G2" s="41"/>
      <c r="H2" s="5"/>
      <c r="I2" s="5"/>
    </row>
    <row r="3" spans="1:9">
      <c r="A3" s="10"/>
      <c r="B3" s="42" t="s">
        <v>2</v>
      </c>
      <c r="C3" s="42"/>
      <c r="D3" s="10"/>
      <c r="E3" s="10"/>
      <c r="F3" s="10" t="s">
        <v>3</v>
      </c>
      <c r="G3" s="10"/>
    </row>
    <row r="4" spans="1:9">
      <c r="A4" s="10" t="s">
        <v>4</v>
      </c>
      <c r="B4" s="18" t="s">
        <v>5</v>
      </c>
      <c r="C4" s="33" t="s">
        <v>6</v>
      </c>
      <c r="D4" s="10"/>
      <c r="E4" s="10"/>
      <c r="F4" s="17" t="s">
        <v>7</v>
      </c>
      <c r="G4" s="18">
        <v>0.55659999999999998</v>
      </c>
    </row>
    <row r="5" spans="1:9">
      <c r="A5" s="10">
        <v>1</v>
      </c>
      <c r="B5" s="10">
        <v>40</v>
      </c>
      <c r="C5" s="33">
        <v>41</v>
      </c>
      <c r="D5" s="10"/>
      <c r="E5" s="10"/>
      <c r="F5" s="17" t="s">
        <v>8</v>
      </c>
      <c r="G5" s="18" t="s">
        <v>13</v>
      </c>
    </row>
    <row r="6" spans="1:9">
      <c r="A6" s="10">
        <v>2</v>
      </c>
      <c r="B6" s="10">
        <v>78</v>
      </c>
      <c r="C6" s="33">
        <v>39</v>
      </c>
      <c r="D6" s="10"/>
      <c r="E6" s="10"/>
    </row>
    <row r="7" spans="1:9">
      <c r="A7" s="10">
        <v>3</v>
      </c>
      <c r="B7" s="10">
        <v>241</v>
      </c>
      <c r="C7" s="33">
        <v>236</v>
      </c>
      <c r="D7" s="10"/>
      <c r="E7" s="10"/>
      <c r="F7" s="10"/>
      <c r="G7" s="10"/>
    </row>
    <row r="8" spans="1:9">
      <c r="A8" s="10">
        <v>4</v>
      </c>
      <c r="B8" s="10">
        <v>28</v>
      </c>
      <c r="C8" s="33">
        <v>37</v>
      </c>
      <c r="D8" s="10"/>
      <c r="E8" s="10"/>
      <c r="F8" s="10"/>
      <c r="G8" s="10"/>
    </row>
    <row r="9" spans="1:9">
      <c r="A9" s="10">
        <v>5</v>
      </c>
      <c r="B9" s="10">
        <v>27</v>
      </c>
      <c r="C9" s="33">
        <v>60</v>
      </c>
      <c r="D9" s="10"/>
      <c r="E9" s="10"/>
      <c r="F9" s="10"/>
      <c r="G9" s="10"/>
    </row>
    <row r="10" spans="1:9">
      <c r="A10" s="10">
        <v>6</v>
      </c>
      <c r="B10" s="10">
        <v>18</v>
      </c>
      <c r="C10" s="33">
        <v>93</v>
      </c>
      <c r="D10" s="10"/>
      <c r="E10" s="10"/>
      <c r="F10" s="10"/>
      <c r="G10" s="10"/>
    </row>
    <row r="11" spans="1:9">
      <c r="A11" s="10">
        <v>7</v>
      </c>
      <c r="B11" s="10">
        <v>57</v>
      </c>
      <c r="C11" s="33">
        <v>57</v>
      </c>
      <c r="D11" s="10"/>
      <c r="E11" s="10"/>
      <c r="F11" s="10"/>
      <c r="G11" s="10"/>
    </row>
    <row r="12" spans="1:9">
      <c r="A12" s="10">
        <v>8</v>
      </c>
      <c r="B12" s="10">
        <v>79</v>
      </c>
      <c r="C12" s="33">
        <v>79</v>
      </c>
      <c r="D12" s="10"/>
      <c r="E12" s="10"/>
      <c r="F12" s="10"/>
      <c r="G12" s="10"/>
    </row>
    <row r="13" spans="1:9">
      <c r="A13" s="10">
        <v>9</v>
      </c>
      <c r="B13" s="10">
        <v>20</v>
      </c>
      <c r="C13" s="33">
        <v>78</v>
      </c>
      <c r="D13" s="10"/>
      <c r="E13" s="10"/>
      <c r="F13" s="10"/>
      <c r="G13" s="10"/>
    </row>
    <row r="14" spans="1:9">
      <c r="A14" s="10">
        <v>10</v>
      </c>
      <c r="B14" s="10">
        <v>71</v>
      </c>
      <c r="C14" s="33">
        <v>19</v>
      </c>
      <c r="D14" s="10"/>
      <c r="E14" s="10"/>
      <c r="F14" s="10"/>
      <c r="G14" s="10"/>
    </row>
    <row r="15" spans="1:9">
      <c r="A15" s="10">
        <v>11</v>
      </c>
      <c r="B15" s="10">
        <v>32</v>
      </c>
      <c r="C15" s="33">
        <v>46</v>
      </c>
      <c r="D15" s="10"/>
      <c r="E15" s="10"/>
      <c r="F15" s="10"/>
      <c r="G15" s="10"/>
    </row>
    <row r="16" spans="1:9">
      <c r="A16" s="10">
        <v>12</v>
      </c>
      <c r="B16" s="10">
        <v>50</v>
      </c>
      <c r="C16" s="33">
        <v>38</v>
      </c>
      <c r="D16" s="10"/>
      <c r="E16" s="10"/>
      <c r="F16" s="10"/>
      <c r="G16" s="10"/>
    </row>
    <row r="17" spans="1:7">
      <c r="A17" s="10"/>
      <c r="B17" s="10"/>
      <c r="C17" s="10"/>
      <c r="D17" s="10"/>
      <c r="E17" s="10"/>
      <c r="F17" s="10"/>
      <c r="G17" s="10"/>
    </row>
    <row r="18" spans="1:7">
      <c r="A18" s="1" t="s">
        <v>9</v>
      </c>
      <c r="B18" s="10">
        <f>AVERAGE(B5:B16)</f>
        <v>61.75</v>
      </c>
      <c r="C18" s="33">
        <f>AVERAGE(C5:C16)</f>
        <v>68.583333333333329</v>
      </c>
      <c r="D18" s="10"/>
      <c r="E18" s="10"/>
      <c r="F18" s="10"/>
      <c r="G18" s="10"/>
    </row>
    <row r="19" spans="1:7">
      <c r="A19" s="1" t="s">
        <v>10</v>
      </c>
      <c r="B19" s="10">
        <f>STDEV(B5:B16)/SQRT(B20)</f>
        <v>17.472976971381389</v>
      </c>
      <c r="C19" s="33">
        <f>STDEV(C5:C16)/SQRT(C20)</f>
        <v>16.414820693015152</v>
      </c>
      <c r="D19" s="10"/>
      <c r="E19" s="10"/>
      <c r="F19" s="10"/>
      <c r="G19" s="10"/>
    </row>
    <row r="20" spans="1:7">
      <c r="A20" s="2" t="s">
        <v>11</v>
      </c>
      <c r="B20" s="10">
        <f>COUNTA(B5:B16)</f>
        <v>12</v>
      </c>
      <c r="C20" s="33">
        <f>COUNTA(C5:C16)</f>
        <v>12</v>
      </c>
      <c r="D20" s="10"/>
      <c r="E20" s="10"/>
      <c r="F20" s="10"/>
      <c r="G20" s="10"/>
    </row>
  </sheetData>
  <mergeCells count="3">
    <mergeCell ref="B3:C3"/>
    <mergeCell ref="F2:G2"/>
    <mergeCell ref="A2:C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2"/>
  <sheetViews>
    <sheetView workbookViewId="0">
      <selection activeCell="AB5" sqref="AB5:AC8"/>
    </sheetView>
  </sheetViews>
  <sheetFormatPr baseColWidth="10" defaultRowHeight="15" x14ac:dyDescent="0"/>
  <cols>
    <col min="23" max="23" width="42.5" customWidth="1"/>
    <col min="24" max="24" width="39" customWidth="1"/>
    <col min="25" max="25" width="16.33203125" customWidth="1"/>
    <col min="26" max="26" width="17.1640625" customWidth="1"/>
    <col min="28" max="28" width="31.33203125" customWidth="1"/>
    <col min="29" max="29" width="21.5" customWidth="1"/>
  </cols>
  <sheetData>
    <row r="1" spans="1:29">
      <c r="A1" s="10" t="s">
        <v>12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>
      <c r="A2" s="10" t="s">
        <v>14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29" ht="16" thickBo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 spans="1:29" ht="16" thickBot="1">
      <c r="A4" s="50"/>
      <c r="B4" s="11"/>
      <c r="C4" s="44" t="s">
        <v>29</v>
      </c>
      <c r="D4" s="45"/>
      <c r="E4" s="45"/>
      <c r="F4" s="45"/>
      <c r="G4" s="45"/>
      <c r="H4" s="45"/>
      <c r="I4" s="45"/>
      <c r="J4" s="45"/>
      <c r="K4" s="45"/>
      <c r="L4" s="45"/>
      <c r="M4" s="46"/>
      <c r="N4" s="47" t="s">
        <v>15</v>
      </c>
      <c r="O4" s="48"/>
      <c r="P4" s="48"/>
      <c r="Q4" s="48"/>
      <c r="R4" s="48"/>
      <c r="S4" s="48"/>
      <c r="T4" s="48"/>
      <c r="U4" s="49"/>
      <c r="V4" s="10"/>
      <c r="W4" s="6" t="s">
        <v>30</v>
      </c>
      <c r="X4" s="7" t="s">
        <v>28</v>
      </c>
      <c r="Y4" s="8" t="s">
        <v>24</v>
      </c>
      <c r="Z4" s="9" t="s">
        <v>25</v>
      </c>
      <c r="AA4" s="10"/>
      <c r="AB4" s="51" t="s">
        <v>16</v>
      </c>
      <c r="AC4" s="52"/>
    </row>
    <row r="5" spans="1:29">
      <c r="A5" s="50"/>
      <c r="B5" s="3" t="s">
        <v>17</v>
      </c>
      <c r="C5" s="24">
        <v>1</v>
      </c>
      <c r="D5" s="25">
        <v>2</v>
      </c>
      <c r="E5" s="25">
        <v>3</v>
      </c>
      <c r="F5" s="25">
        <v>4</v>
      </c>
      <c r="G5" s="12">
        <v>5</v>
      </c>
      <c r="H5" s="12">
        <v>6</v>
      </c>
      <c r="I5" s="12">
        <v>7</v>
      </c>
      <c r="J5" s="12">
        <v>8</v>
      </c>
      <c r="K5" s="12">
        <v>9</v>
      </c>
      <c r="L5" s="12">
        <v>10</v>
      </c>
      <c r="M5" s="13">
        <v>11</v>
      </c>
      <c r="N5" s="24">
        <v>1</v>
      </c>
      <c r="O5" s="25">
        <v>2</v>
      </c>
      <c r="P5" s="25">
        <v>3</v>
      </c>
      <c r="Q5" s="25">
        <v>4</v>
      </c>
      <c r="R5" s="25">
        <v>5</v>
      </c>
      <c r="S5" s="25">
        <v>6</v>
      </c>
      <c r="T5" s="11">
        <v>7</v>
      </c>
      <c r="U5" s="26">
        <v>8</v>
      </c>
      <c r="V5" s="10"/>
      <c r="W5" s="35"/>
      <c r="X5" s="36"/>
      <c r="Y5" s="35"/>
      <c r="Z5" s="36"/>
      <c r="AA5" s="10"/>
      <c r="AB5" s="11" t="s">
        <v>31</v>
      </c>
      <c r="AC5" s="11"/>
    </row>
    <row r="6" spans="1:29">
      <c r="A6" s="50"/>
      <c r="B6" s="3" t="s">
        <v>18</v>
      </c>
      <c r="C6" s="16"/>
      <c r="D6" s="12"/>
      <c r="E6" s="12"/>
      <c r="F6" s="12"/>
      <c r="G6" s="12"/>
      <c r="H6" s="12"/>
      <c r="I6" s="12"/>
      <c r="J6" s="12"/>
      <c r="K6" s="12"/>
      <c r="L6" s="12"/>
      <c r="M6" s="13"/>
      <c r="N6" s="16"/>
      <c r="O6" s="12"/>
      <c r="P6" s="12"/>
      <c r="Q6" s="11"/>
      <c r="R6" s="11"/>
      <c r="S6" s="11"/>
      <c r="T6" s="11"/>
      <c r="U6" s="13"/>
      <c r="V6" s="10"/>
      <c r="W6" s="14"/>
      <c r="X6" s="15"/>
      <c r="Y6" s="14"/>
      <c r="Z6" s="15"/>
      <c r="AA6" s="10"/>
      <c r="AB6" s="11" t="s">
        <v>7</v>
      </c>
      <c r="AC6" s="11">
        <v>0.68289999999999995</v>
      </c>
    </row>
    <row r="7" spans="1:29">
      <c r="A7" s="53" t="s">
        <v>19</v>
      </c>
      <c r="B7" s="11">
        <v>-3</v>
      </c>
      <c r="C7" s="27">
        <v>88.612118502018745</v>
      </c>
      <c r="D7" s="28">
        <v>76.662612637514499</v>
      </c>
      <c r="E7" s="28">
        <v>76.863526445974031</v>
      </c>
      <c r="F7" s="28">
        <v>99.158894768606871</v>
      </c>
      <c r="G7" s="28">
        <v>86.153102101886176</v>
      </c>
      <c r="H7" s="28"/>
      <c r="I7" s="28"/>
      <c r="J7" s="28">
        <v>73.598833776998021</v>
      </c>
      <c r="K7" s="28">
        <v>79.543041422381677</v>
      </c>
      <c r="L7" s="28">
        <v>98.014263377855158</v>
      </c>
      <c r="M7" s="29">
        <v>92.295498001735695</v>
      </c>
      <c r="N7" s="16">
        <v>86.977146549643251</v>
      </c>
      <c r="O7" s="12">
        <v>69.951039406390819</v>
      </c>
      <c r="P7" s="12">
        <v>83.750892409032801</v>
      </c>
      <c r="Q7" s="12"/>
      <c r="R7" s="12">
        <v>100.50980261403039</v>
      </c>
      <c r="S7" s="12">
        <v>75.04499341758526</v>
      </c>
      <c r="T7" s="12">
        <v>124.07128905029137</v>
      </c>
      <c r="U7" s="13"/>
      <c r="V7" s="19"/>
      <c r="W7" s="27">
        <f>AVERAGE(C7:M7)</f>
        <v>85.655765670552313</v>
      </c>
      <c r="X7" s="29">
        <f>STDEV(C7:M7)/(SQRT(COUNT(C7:M7)))</f>
        <v>3.1821019619239865</v>
      </c>
      <c r="Y7" s="14">
        <f>AVERAGE(N7:U7)</f>
        <v>90.050860574495644</v>
      </c>
      <c r="Z7" s="15">
        <f>STDEV(L7:U7)/SQRT(COUNT(L7:U7))</f>
        <v>5.9769256757845852</v>
      </c>
      <c r="AA7" s="10"/>
      <c r="AB7" s="11" t="s">
        <v>8</v>
      </c>
      <c r="AC7" s="11" t="s">
        <v>13</v>
      </c>
    </row>
    <row r="8" spans="1:29">
      <c r="A8" s="53"/>
      <c r="B8" s="11">
        <v>-2</v>
      </c>
      <c r="C8" s="27">
        <v>91.570392530732263</v>
      </c>
      <c r="D8" s="28">
        <v>96.119862630435691</v>
      </c>
      <c r="E8" s="28">
        <v>71.325005334239506</v>
      </c>
      <c r="F8" s="28">
        <v>96.488247651432104</v>
      </c>
      <c r="G8" s="28">
        <v>114.25084537410697</v>
      </c>
      <c r="H8" s="28">
        <v>106.83442858129828</v>
      </c>
      <c r="I8" s="28">
        <v>75.342479024976257</v>
      </c>
      <c r="J8" s="28">
        <v>101.62254984986544</v>
      </c>
      <c r="K8" s="28">
        <v>107.38295753562879</v>
      </c>
      <c r="L8" s="28">
        <v>99.196776767237836</v>
      </c>
      <c r="M8" s="29">
        <v>99.168510822312399</v>
      </c>
      <c r="N8" s="16">
        <v>82.802714887351968</v>
      </c>
      <c r="O8" s="12">
        <v>113.99893742811093</v>
      </c>
      <c r="P8" s="12">
        <v>101.20114641428847</v>
      </c>
      <c r="Q8" s="12">
        <v>89.091001900116737</v>
      </c>
      <c r="R8" s="12">
        <v>80.647506001600419</v>
      </c>
      <c r="S8" s="12">
        <v>84.632115088543785</v>
      </c>
      <c r="T8" s="12">
        <v>72.560128638440219</v>
      </c>
      <c r="U8" s="13">
        <v>88.041370394311571</v>
      </c>
      <c r="V8" s="19"/>
      <c r="W8" s="27">
        <f t="shared" ref="W8:W55" si="0">AVERAGE(C8:M8)</f>
        <v>96.300186918387766</v>
      </c>
      <c r="X8" s="29">
        <f t="shared" ref="X8:X55" si="1">STDEV(C8:M8)/(SQRT(COUNT(C8:M8)))</f>
        <v>3.915462711365068</v>
      </c>
      <c r="Y8" s="14">
        <f t="shared" ref="Y8:Y55" si="2">AVERAGE(N8:U8)</f>
        <v>89.121865094095511</v>
      </c>
      <c r="Z8" s="15">
        <f t="shared" ref="Z8:Z55" si="3">STDEV(L8:U8)/SQRT(COUNT(L8:U8))</f>
        <v>3.8500978425436978</v>
      </c>
      <c r="AA8" s="10"/>
      <c r="AB8" s="11" t="s">
        <v>20</v>
      </c>
      <c r="AC8" s="11" t="s">
        <v>23</v>
      </c>
    </row>
    <row r="9" spans="1:29">
      <c r="A9" s="53"/>
      <c r="B9" s="11">
        <v>-1</v>
      </c>
      <c r="C9" s="27">
        <v>119.81748896724898</v>
      </c>
      <c r="D9" s="28">
        <v>127.2175247320498</v>
      </c>
      <c r="E9" s="28">
        <v>151.81146821978646</v>
      </c>
      <c r="F9" s="28">
        <v>104.35285757996104</v>
      </c>
      <c r="G9" s="28">
        <v>99.596052524006851</v>
      </c>
      <c r="H9" s="28">
        <v>93.165571418701717</v>
      </c>
      <c r="I9" s="28">
        <v>124.65752097502374</v>
      </c>
      <c r="J9" s="28">
        <v>124.77861637313651</v>
      </c>
      <c r="K9" s="28">
        <v>113.07400104198955</v>
      </c>
      <c r="L9" s="28">
        <v>102.78895985490703</v>
      </c>
      <c r="M9" s="29">
        <v>108.53599117595188</v>
      </c>
      <c r="N9" s="16">
        <v>130.22013856300478</v>
      </c>
      <c r="O9" s="12">
        <v>116.05002316549826</v>
      </c>
      <c r="P9" s="12">
        <v>115.04796117667875</v>
      </c>
      <c r="Q9" s="12">
        <v>110.90899809988326</v>
      </c>
      <c r="R9" s="12">
        <v>118.84269138436916</v>
      </c>
      <c r="S9" s="12">
        <v>140.32289149387097</v>
      </c>
      <c r="T9" s="12">
        <v>103.3685823112684</v>
      </c>
      <c r="U9" s="13">
        <v>111.95862960568842</v>
      </c>
      <c r="V9" s="19"/>
      <c r="W9" s="27">
        <f t="shared" si="0"/>
        <v>115.43600480570579</v>
      </c>
      <c r="X9" s="29">
        <f t="shared" si="1"/>
        <v>4.987571958924816</v>
      </c>
      <c r="Y9" s="14">
        <f t="shared" si="2"/>
        <v>118.33998947503275</v>
      </c>
      <c r="Z9" s="15">
        <f t="shared" si="3"/>
        <v>3.7035562618572335</v>
      </c>
      <c r="AA9" s="10"/>
      <c r="AB9" s="10"/>
      <c r="AC9" s="10"/>
    </row>
    <row r="10" spans="1:29">
      <c r="A10" s="43" t="s">
        <v>21</v>
      </c>
      <c r="B10" s="11">
        <v>0</v>
      </c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9"/>
      <c r="N10" s="16"/>
      <c r="O10" s="12"/>
      <c r="P10" s="12"/>
      <c r="Q10" s="12"/>
      <c r="R10" s="12"/>
      <c r="S10" s="12"/>
      <c r="T10" s="12"/>
      <c r="U10" s="13"/>
      <c r="V10" s="19"/>
      <c r="W10" s="27"/>
      <c r="X10" s="29"/>
      <c r="Y10" s="14"/>
      <c r="Z10" s="15"/>
      <c r="AA10" s="10"/>
      <c r="AB10" s="10"/>
      <c r="AC10" s="10"/>
    </row>
    <row r="11" spans="1:29">
      <c r="A11" s="43"/>
      <c r="B11" s="11">
        <v>1</v>
      </c>
      <c r="C11" s="27"/>
      <c r="D11" s="28"/>
      <c r="E11" s="28"/>
      <c r="F11" s="28"/>
      <c r="G11" s="28"/>
      <c r="H11" s="28"/>
      <c r="I11" s="28"/>
      <c r="J11" s="28"/>
      <c r="K11" s="28"/>
      <c r="L11" s="28"/>
      <c r="M11" s="29"/>
      <c r="N11" s="16"/>
      <c r="O11" s="12"/>
      <c r="P11" s="12"/>
      <c r="Q11" s="12"/>
      <c r="R11" s="12"/>
      <c r="S11" s="12"/>
      <c r="T11" s="12"/>
      <c r="U11" s="13"/>
      <c r="V11" s="19"/>
      <c r="W11" s="27"/>
      <c r="X11" s="29"/>
      <c r="Y11" s="14"/>
      <c r="Z11" s="15"/>
      <c r="AA11" s="10"/>
      <c r="AB11" s="10"/>
      <c r="AC11" s="10"/>
    </row>
    <row r="12" spans="1:29">
      <c r="A12" s="43" t="s">
        <v>22</v>
      </c>
      <c r="B12" s="11">
        <v>2</v>
      </c>
      <c r="C12" s="27">
        <v>172.08302615786943</v>
      </c>
      <c r="D12" s="28">
        <v>440.03767280748713</v>
      </c>
      <c r="E12" s="28">
        <v>489.82148078488399</v>
      </c>
      <c r="F12" s="28">
        <v>204.14944798682399</v>
      </c>
      <c r="G12" s="28">
        <v>189.34902500022164</v>
      </c>
      <c r="H12" s="28">
        <v>530.17519903439359</v>
      </c>
      <c r="I12" s="28">
        <v>408.18946307814531</v>
      </c>
      <c r="J12" s="28">
        <v>297.14896070850585</v>
      </c>
      <c r="K12" s="28">
        <v>193.27587002829199</v>
      </c>
      <c r="L12" s="28">
        <v>205.72631025920845</v>
      </c>
      <c r="M12" s="29">
        <v>90.092873704316659</v>
      </c>
      <c r="N12" s="16">
        <v>320.48714446565089</v>
      </c>
      <c r="O12" s="12">
        <v>341.12850858912276</v>
      </c>
      <c r="P12" s="12">
        <v>731.88728073587527</v>
      </c>
      <c r="Q12" s="12">
        <v>131.42911391016165</v>
      </c>
      <c r="R12" s="12">
        <v>424.76727127233926</v>
      </c>
      <c r="S12" s="12">
        <v>163.41264085712342</v>
      </c>
      <c r="T12" s="12">
        <v>71.171839020844956</v>
      </c>
      <c r="U12" s="13">
        <v>261.31423723335485</v>
      </c>
      <c r="V12" s="19"/>
      <c r="W12" s="27">
        <f t="shared" si="0"/>
        <v>292.73175723183164</v>
      </c>
      <c r="X12" s="29">
        <f t="shared" si="1"/>
        <v>44.912808766130439</v>
      </c>
      <c r="Y12" s="14">
        <f t="shared" si="2"/>
        <v>305.69975451055916</v>
      </c>
      <c r="Z12" s="15">
        <f t="shared" si="3"/>
        <v>62.485372795048626</v>
      </c>
      <c r="AA12" s="10"/>
      <c r="AB12" s="10"/>
      <c r="AC12" s="10"/>
    </row>
    <row r="13" spans="1:29">
      <c r="A13" s="43"/>
      <c r="B13" s="11">
        <v>3</v>
      </c>
      <c r="C13" s="27">
        <v>150.08724867778974</v>
      </c>
      <c r="D13" s="28">
        <v>298.32575787198527</v>
      </c>
      <c r="E13" s="28">
        <v>457.29249808362511</v>
      </c>
      <c r="F13" s="28">
        <v>220.32056113176927</v>
      </c>
      <c r="G13" s="28">
        <v>172.14505861227642</v>
      </c>
      <c r="H13" s="28">
        <v>279.89173504346445</v>
      </c>
      <c r="I13" s="28">
        <v>230.10521420682437</v>
      </c>
      <c r="J13" s="28">
        <v>169.69073355935919</v>
      </c>
      <c r="K13" s="28">
        <v>377.37761569051588</v>
      </c>
      <c r="L13" s="28">
        <v>174.03402922259841</v>
      </c>
      <c r="M13" s="29">
        <v>151.89698103168425</v>
      </c>
      <c r="N13" s="16">
        <v>202.64592069734283</v>
      </c>
      <c r="O13" s="12">
        <v>430.45109217721699</v>
      </c>
      <c r="P13" s="12">
        <v>999.79070985846067</v>
      </c>
      <c r="Q13" s="12">
        <v>55.786435084274459</v>
      </c>
      <c r="R13" s="12">
        <v>226.00726860496133</v>
      </c>
      <c r="S13" s="12">
        <v>166.34380500327447</v>
      </c>
      <c r="T13" s="12">
        <v>168.8440346761553</v>
      </c>
      <c r="U13" s="13">
        <v>179.58851809954749</v>
      </c>
      <c r="V13" s="19"/>
      <c r="W13" s="27">
        <f t="shared" si="0"/>
        <v>243.74249392108112</v>
      </c>
      <c r="X13" s="29">
        <f t="shared" si="1"/>
        <v>30.325303254811345</v>
      </c>
      <c r="Y13" s="14">
        <f t="shared" si="2"/>
        <v>303.6822230251542</v>
      </c>
      <c r="Z13" s="15">
        <f t="shared" si="3"/>
        <v>85.809918353660933</v>
      </c>
      <c r="AA13" s="10"/>
      <c r="AB13" s="10"/>
      <c r="AC13" s="10"/>
    </row>
    <row r="14" spans="1:29">
      <c r="A14" s="43"/>
      <c r="B14" s="11">
        <v>4</v>
      </c>
      <c r="C14" s="27">
        <v>145.52447285901414</v>
      </c>
      <c r="D14" s="28">
        <v>293.11473486784178</v>
      </c>
      <c r="E14" s="28">
        <v>494.65489446108376</v>
      </c>
      <c r="F14" s="28">
        <v>247.27241637334467</v>
      </c>
      <c r="G14" s="28">
        <v>219.42001377026509</v>
      </c>
      <c r="H14" s="28">
        <v>186.52845003108959</v>
      </c>
      <c r="I14" s="28">
        <v>203.31628204382957</v>
      </c>
      <c r="J14" s="28">
        <v>151.97416921786106</v>
      </c>
      <c r="K14" s="28">
        <v>532.9835853673012</v>
      </c>
      <c r="L14" s="28">
        <v>237.4374545012499</v>
      </c>
      <c r="M14" s="29">
        <v>230.57907317602954</v>
      </c>
      <c r="N14" s="16">
        <v>278.67985828851749</v>
      </c>
      <c r="O14" s="12">
        <v>417.41043717498985</v>
      </c>
      <c r="P14" s="12">
        <v>818.82048482336688</v>
      </c>
      <c r="Q14" s="12">
        <v>52.034670570898491</v>
      </c>
      <c r="R14" s="12">
        <v>411.99586556415045</v>
      </c>
      <c r="S14" s="12">
        <v>188.92824736455711</v>
      </c>
      <c r="T14" s="12">
        <v>275.27585532297633</v>
      </c>
      <c r="U14" s="13">
        <v>155.54298642533934</v>
      </c>
      <c r="V14" s="19"/>
      <c r="W14" s="27">
        <f t="shared" si="0"/>
        <v>267.52777696990091</v>
      </c>
      <c r="X14" s="29">
        <f t="shared" si="1"/>
        <v>38.920072687635646</v>
      </c>
      <c r="Y14" s="14">
        <f t="shared" si="2"/>
        <v>324.83605069184949</v>
      </c>
      <c r="Z14" s="15">
        <f t="shared" si="3"/>
        <v>66.629052878876308</v>
      </c>
      <c r="AA14" s="10"/>
      <c r="AB14" s="10"/>
      <c r="AC14" s="10"/>
    </row>
    <row r="15" spans="1:29">
      <c r="A15" s="43"/>
      <c r="B15" s="11">
        <v>5</v>
      </c>
      <c r="C15" s="27">
        <v>165.64791323660521</v>
      </c>
      <c r="D15" s="28">
        <v>257.14017008045585</v>
      </c>
      <c r="E15" s="28">
        <v>722.57114294971598</v>
      </c>
      <c r="F15" s="28">
        <v>293.85095795719275</v>
      </c>
      <c r="G15" s="28">
        <v>281.5359263064268</v>
      </c>
      <c r="H15" s="28">
        <v>117.69038823390758</v>
      </c>
      <c r="I15" s="28">
        <v>185.33395338022439</v>
      </c>
      <c r="J15" s="28">
        <v>203.56524318667107</v>
      </c>
      <c r="K15" s="28">
        <v>623.59611694024386</v>
      </c>
      <c r="L15" s="28">
        <v>278.24695149641116</v>
      </c>
      <c r="M15" s="29">
        <v>281.63619533668583</v>
      </c>
      <c r="N15" s="16">
        <v>401.11156255950249</v>
      </c>
      <c r="O15" s="12">
        <v>559.00619118065333</v>
      </c>
      <c r="P15" s="12">
        <v>904.24907179133777</v>
      </c>
      <c r="Q15" s="12">
        <v>94.574386731718121</v>
      </c>
      <c r="R15" s="12">
        <v>204.72059215790875</v>
      </c>
      <c r="S15" s="12">
        <v>211.71596313080676</v>
      </c>
      <c r="T15" s="12">
        <v>249.48971368891813</v>
      </c>
      <c r="U15" s="13">
        <v>150.29088558500322</v>
      </c>
      <c r="V15" s="19"/>
      <c r="W15" s="27">
        <f t="shared" si="0"/>
        <v>310.07408719132184</v>
      </c>
      <c r="X15" s="29">
        <f t="shared" si="1"/>
        <v>57.122342605275996</v>
      </c>
      <c r="Y15" s="14">
        <f t="shared" si="2"/>
        <v>346.89479585323107</v>
      </c>
      <c r="Z15" s="15">
        <f t="shared" si="3"/>
        <v>75.72214310231783</v>
      </c>
      <c r="AA15" s="10"/>
      <c r="AB15" s="10"/>
      <c r="AC15" s="10"/>
    </row>
    <row r="16" spans="1:29">
      <c r="A16" s="43"/>
      <c r="B16" s="11">
        <v>6</v>
      </c>
      <c r="C16" s="27">
        <v>194.14666888545742</v>
      </c>
      <c r="D16" s="28">
        <v>268.64932063550276</v>
      </c>
      <c r="E16" s="28">
        <v>629.12613303198168</v>
      </c>
      <c r="F16" s="28">
        <v>257.41596773721216</v>
      </c>
      <c r="G16" s="28">
        <v>276.93204797725832</v>
      </c>
      <c r="H16" s="28">
        <v>235.92433645042124</v>
      </c>
      <c r="I16" s="28">
        <v>169.93256990059874</v>
      </c>
      <c r="J16" s="28">
        <v>183.36879061147403</v>
      </c>
      <c r="K16" s="28">
        <v>692.86204190380715</v>
      </c>
      <c r="L16" s="28">
        <v>277.54691698373153</v>
      </c>
      <c r="M16" s="29">
        <v>236.20569916332954</v>
      </c>
      <c r="N16" s="16">
        <v>333.11164052180771</v>
      </c>
      <c r="O16" s="12">
        <v>497.74945842821649</v>
      </c>
      <c r="P16" s="12">
        <v>737.24586565913671</v>
      </c>
      <c r="Q16" s="12">
        <v>83.98277443758596</v>
      </c>
      <c r="R16" s="12">
        <v>279.89363830354762</v>
      </c>
      <c r="S16" s="12">
        <v>212.3133184671012</v>
      </c>
      <c r="T16" s="12">
        <v>280.62486548072332</v>
      </c>
      <c r="U16" s="13">
        <v>152.00993859082095</v>
      </c>
      <c r="V16" s="19"/>
      <c r="W16" s="27">
        <f t="shared" si="0"/>
        <v>311.10095393461586</v>
      </c>
      <c r="X16" s="29">
        <f t="shared" si="1"/>
        <v>53.516547590704931</v>
      </c>
      <c r="Y16" s="14">
        <f t="shared" si="2"/>
        <v>322.11643748611749</v>
      </c>
      <c r="Z16" s="15">
        <f t="shared" si="3"/>
        <v>58.894423873090616</v>
      </c>
      <c r="AA16" s="10"/>
      <c r="AB16" s="10"/>
      <c r="AC16" s="10"/>
    </row>
    <row r="17" spans="1:29">
      <c r="A17" s="43"/>
      <c r="B17" s="11">
        <v>7</v>
      </c>
      <c r="C17" s="27">
        <v>200.58178180672161</v>
      </c>
      <c r="D17" s="28">
        <v>259.43269659906503</v>
      </c>
      <c r="E17" s="28">
        <v>624.13367999304569</v>
      </c>
      <c r="F17" s="28">
        <v>253.1525457503283</v>
      </c>
      <c r="G17" s="28">
        <v>161.04512175061637</v>
      </c>
      <c r="H17" s="28">
        <v>154.75000304799988</v>
      </c>
      <c r="I17" s="28">
        <v>206.58896704063244</v>
      </c>
      <c r="J17" s="28">
        <v>200.12590352422171</v>
      </c>
      <c r="K17" s="28">
        <v>623.63667539387859</v>
      </c>
      <c r="L17" s="28">
        <v>296.34200528449213</v>
      </c>
      <c r="M17" s="29">
        <v>239.25665166432344</v>
      </c>
      <c r="N17" s="16">
        <v>361.72140769937738</v>
      </c>
      <c r="O17" s="12">
        <v>516.42925757708576</v>
      </c>
      <c r="P17" s="12">
        <v>777.34076221541886</v>
      </c>
      <c r="Q17" s="12">
        <v>79.336242424936316</v>
      </c>
      <c r="R17" s="12">
        <v>302.27560682848758</v>
      </c>
      <c r="S17" s="12">
        <v>251.63042210233922</v>
      </c>
      <c r="T17" s="12">
        <v>262.41268706415332</v>
      </c>
      <c r="U17" s="13">
        <v>218.7611102133161</v>
      </c>
      <c r="V17" s="19"/>
      <c r="W17" s="27">
        <f t="shared" si="0"/>
        <v>292.6405483504841</v>
      </c>
      <c r="X17" s="29">
        <f t="shared" si="1"/>
        <v>50.967150459583365</v>
      </c>
      <c r="Y17" s="14">
        <f t="shared" si="2"/>
        <v>346.23843701563931</v>
      </c>
      <c r="Z17" s="15">
        <f t="shared" si="3"/>
        <v>60.729358173879014</v>
      </c>
      <c r="AA17" s="10"/>
      <c r="AB17" s="10"/>
      <c r="AC17" s="10"/>
    </row>
    <row r="18" spans="1:29">
      <c r="A18" s="43"/>
      <c r="B18" s="11">
        <v>8</v>
      </c>
      <c r="C18" s="27">
        <v>214.03118640538236</v>
      </c>
      <c r="D18" s="28">
        <v>284.25710814684572</v>
      </c>
      <c r="E18" s="28">
        <v>549.9403355434207</v>
      </c>
      <c r="F18" s="28">
        <v>267.85438390926782</v>
      </c>
      <c r="G18" s="28">
        <v>254.21899055485895</v>
      </c>
      <c r="H18" s="28">
        <v>239.27916834306663</v>
      </c>
      <c r="I18" s="28">
        <v>222.08917049351857</v>
      </c>
      <c r="J18" s="28">
        <v>173.49035702362499</v>
      </c>
      <c r="K18" s="28">
        <v>606.05705881965002</v>
      </c>
      <c r="L18" s="28">
        <v>265.15064714767374</v>
      </c>
      <c r="M18" s="29">
        <v>244.80356628647661</v>
      </c>
      <c r="N18" s="16">
        <v>288.2296409685917</v>
      </c>
      <c r="O18" s="12">
        <v>308.7383121564306</v>
      </c>
      <c r="P18" s="12">
        <v>804.79357038654666</v>
      </c>
      <c r="Q18" s="12">
        <v>99.768770629719583</v>
      </c>
      <c r="R18" s="12">
        <v>118.72065884235793</v>
      </c>
      <c r="S18" s="12">
        <v>228.00851830627229</v>
      </c>
      <c r="T18" s="12">
        <v>341.46592814668674</v>
      </c>
      <c r="U18" s="13">
        <v>290.49773755656105</v>
      </c>
      <c r="V18" s="19"/>
      <c r="W18" s="27">
        <f t="shared" si="0"/>
        <v>301.92472478852602</v>
      </c>
      <c r="X18" s="29">
        <f t="shared" si="1"/>
        <v>42.307423761313053</v>
      </c>
      <c r="Y18" s="14">
        <f t="shared" si="2"/>
        <v>310.02789212414581</v>
      </c>
      <c r="Z18" s="15">
        <f t="shared" si="3"/>
        <v>61.39400602030161</v>
      </c>
      <c r="AA18" s="10"/>
      <c r="AB18" s="10"/>
      <c r="AC18" s="10"/>
    </row>
    <row r="19" spans="1:29">
      <c r="A19" s="43"/>
      <c r="B19" s="11">
        <v>9</v>
      </c>
      <c r="C19" s="27">
        <v>257.44356260940947</v>
      </c>
      <c r="D19" s="28">
        <v>264.71248528616638</v>
      </c>
      <c r="E19" s="28">
        <v>649.41303609106922</v>
      </c>
      <c r="F19" s="28">
        <v>341.60491952984546</v>
      </c>
      <c r="G19" s="28">
        <v>250.00517123689093</v>
      </c>
      <c r="H19" s="28">
        <v>148.92629123435864</v>
      </c>
      <c r="I19" s="28">
        <v>191.1013582902207</v>
      </c>
      <c r="J19" s="28">
        <v>135.01635473073188</v>
      </c>
      <c r="K19" s="28">
        <v>609.03464285478753</v>
      </c>
      <c r="L19" s="28">
        <v>226.49993921856031</v>
      </c>
      <c r="M19" s="29">
        <v>269.64162766622059</v>
      </c>
      <c r="N19" s="16">
        <v>316.06038480394727</v>
      </c>
      <c r="O19" s="12">
        <v>427.99859039284752</v>
      </c>
      <c r="P19" s="12">
        <v>804.19151700241457</v>
      </c>
      <c r="Q19" s="12">
        <v>70.735960102796184</v>
      </c>
      <c r="R19" s="12">
        <v>328.18551613763668</v>
      </c>
      <c r="S19" s="12">
        <v>247.98780103880381</v>
      </c>
      <c r="T19" s="12">
        <v>334.11598070423395</v>
      </c>
      <c r="U19" s="13">
        <v>316.03304783451841</v>
      </c>
      <c r="V19" s="19"/>
      <c r="W19" s="27">
        <f t="shared" si="0"/>
        <v>303.94539897711473</v>
      </c>
      <c r="X19" s="29">
        <f t="shared" si="1"/>
        <v>51.604530828159724</v>
      </c>
      <c r="Y19" s="14">
        <f t="shared" si="2"/>
        <v>355.66359975214982</v>
      </c>
      <c r="Z19" s="15">
        <f t="shared" si="3"/>
        <v>59.907184355769267</v>
      </c>
      <c r="AA19" s="10"/>
      <c r="AB19" s="10"/>
      <c r="AC19" s="10"/>
    </row>
    <row r="20" spans="1:29">
      <c r="A20" s="43"/>
      <c r="B20" s="11">
        <v>10</v>
      </c>
      <c r="C20" s="27">
        <v>277.60047078029231</v>
      </c>
      <c r="D20" s="28">
        <v>259.75629981298425</v>
      </c>
      <c r="E20" s="28">
        <v>715.02912099635694</v>
      </c>
      <c r="F20" s="28">
        <v>332.29345241922107</v>
      </c>
      <c r="G20" s="28">
        <v>313.82709944830293</v>
      </c>
      <c r="H20" s="28">
        <v>210.16568927469791</v>
      </c>
      <c r="I20" s="28">
        <v>263.01904706543434</v>
      </c>
      <c r="J20" s="28">
        <v>168.09099515672833</v>
      </c>
      <c r="K20" s="28">
        <v>580.65955299967675</v>
      </c>
      <c r="L20" s="28">
        <v>264.39087915112782</v>
      </c>
      <c r="M20" s="29">
        <v>325.58206733418291</v>
      </c>
      <c r="N20" s="16">
        <v>451.32258552989629</v>
      </c>
      <c r="O20" s="12">
        <v>457.4007058768812</v>
      </c>
      <c r="P20" s="12">
        <v>845.36969657748671</v>
      </c>
      <c r="Q20" s="12">
        <v>106.89790557808058</v>
      </c>
      <c r="R20" s="12">
        <v>222.96645772205918</v>
      </c>
      <c r="S20" s="12">
        <v>283.59516503339466</v>
      </c>
      <c r="T20" s="12">
        <v>351.16347981982778</v>
      </c>
      <c r="U20" s="13">
        <v>347.10730446024559</v>
      </c>
      <c r="V20" s="19"/>
      <c r="W20" s="27">
        <f t="shared" si="0"/>
        <v>337.31042494900043</v>
      </c>
      <c r="X20" s="29">
        <f t="shared" si="1"/>
        <v>49.34312069557383</v>
      </c>
      <c r="Y20" s="14">
        <f t="shared" si="2"/>
        <v>383.22791257473398</v>
      </c>
      <c r="Z20" s="15">
        <f t="shared" si="3"/>
        <v>62.569578768313768</v>
      </c>
      <c r="AA20" s="10"/>
      <c r="AB20" s="10"/>
      <c r="AC20" s="10"/>
    </row>
    <row r="21" spans="1:29">
      <c r="A21" s="43"/>
      <c r="B21" s="11">
        <v>11</v>
      </c>
      <c r="C21" s="27">
        <v>266.43245409101939</v>
      </c>
      <c r="D21" s="28">
        <v>287.16346951185801</v>
      </c>
      <c r="E21" s="28">
        <v>661.12366742794825</v>
      </c>
      <c r="F21" s="28">
        <v>256.60811894765578</v>
      </c>
      <c r="G21" s="28">
        <v>335.84179364105313</v>
      </c>
      <c r="H21" s="28">
        <v>235.18367247412243</v>
      </c>
      <c r="I21" s="28">
        <v>164.28820554554437</v>
      </c>
      <c r="J21" s="28">
        <v>203.72482541410605</v>
      </c>
      <c r="K21" s="28">
        <v>558.74512803941093</v>
      </c>
      <c r="L21" s="28">
        <v>293.96314548841036</v>
      </c>
      <c r="M21" s="29">
        <v>315.55039203045766</v>
      </c>
      <c r="N21" s="16">
        <v>375.53512876524201</v>
      </c>
      <c r="O21" s="12">
        <v>367.92249307271106</v>
      </c>
      <c r="P21" s="12">
        <v>1051.8068830295301</v>
      </c>
      <c r="Q21" s="12">
        <v>93.795162359083434</v>
      </c>
      <c r="R21" s="12">
        <v>172.97212590024003</v>
      </c>
      <c r="S21" s="12">
        <v>257.47069714787602</v>
      </c>
      <c r="T21" s="12">
        <v>315.00571189544036</v>
      </c>
      <c r="U21" s="13">
        <v>333.27912895927597</v>
      </c>
      <c r="V21" s="19"/>
      <c r="W21" s="27">
        <f t="shared" si="0"/>
        <v>325.32953387378052</v>
      </c>
      <c r="X21" s="29">
        <f t="shared" si="1"/>
        <v>45.419956315986425</v>
      </c>
      <c r="Y21" s="14">
        <f t="shared" si="2"/>
        <v>370.97341639117485</v>
      </c>
      <c r="Z21" s="15">
        <f t="shared" si="3"/>
        <v>81.940436931248257</v>
      </c>
      <c r="AA21" s="10"/>
      <c r="AB21" s="10"/>
      <c r="AC21" s="10"/>
    </row>
    <row r="22" spans="1:29">
      <c r="A22" s="43"/>
      <c r="B22" s="11">
        <v>12</v>
      </c>
      <c r="C22" s="27">
        <v>293.33033362741605</v>
      </c>
      <c r="D22" s="28">
        <v>250.81777228850845</v>
      </c>
      <c r="E22" s="28">
        <v>590.75517026102216</v>
      </c>
      <c r="F22" s="28">
        <v>265.79638911787293</v>
      </c>
      <c r="G22" s="28">
        <v>347.9277130032475</v>
      </c>
      <c r="H22" s="28">
        <v>199.16139362683541</v>
      </c>
      <c r="I22" s="28">
        <v>210.31893661958185</v>
      </c>
      <c r="J22" s="28">
        <v>228.08118525538538</v>
      </c>
      <c r="K22" s="28">
        <v>305.25677128329585</v>
      </c>
      <c r="L22" s="28">
        <v>340.31004123356985</v>
      </c>
      <c r="M22" s="29">
        <v>316.21398914530482</v>
      </c>
      <c r="N22" s="16">
        <v>366.76346986232153</v>
      </c>
      <c r="O22" s="12">
        <v>366.11719416622998</v>
      </c>
      <c r="P22" s="12">
        <v>930.43684497865456</v>
      </c>
      <c r="Q22" s="12">
        <v>89.264173473072773</v>
      </c>
      <c r="R22" s="12">
        <v>92.203287543344885</v>
      </c>
      <c r="S22" s="12">
        <v>267.99009585491649</v>
      </c>
      <c r="T22" s="12">
        <v>341.99606502606923</v>
      </c>
      <c r="U22" s="13">
        <v>312.9959195216548</v>
      </c>
      <c r="V22" s="19"/>
      <c r="W22" s="27">
        <f t="shared" si="0"/>
        <v>304.36088140563999</v>
      </c>
      <c r="X22" s="29">
        <f t="shared" si="1"/>
        <v>32.411918068260867</v>
      </c>
      <c r="Y22" s="14">
        <f t="shared" si="2"/>
        <v>345.97088130328302</v>
      </c>
      <c r="Z22" s="15">
        <f t="shared" si="3"/>
        <v>73.083758659145133</v>
      </c>
      <c r="AA22" s="10"/>
      <c r="AB22" s="10"/>
      <c r="AC22" s="10"/>
    </row>
    <row r="23" spans="1:29">
      <c r="A23" s="43"/>
      <c r="B23" s="11">
        <v>13</v>
      </c>
      <c r="C23" s="27">
        <v>291.04987537895306</v>
      </c>
      <c r="D23" s="28">
        <v>237.49138743529622</v>
      </c>
      <c r="E23" s="28">
        <v>727.45691119874186</v>
      </c>
      <c r="F23" s="28">
        <v>334.10707295177514</v>
      </c>
      <c r="G23" s="28">
        <v>314.4850777803278</v>
      </c>
      <c r="H23" s="28">
        <v>181.10097820476869</v>
      </c>
      <c r="I23" s="28">
        <v>246.3959774457943</v>
      </c>
      <c r="J23" s="28">
        <v>198.12574100489806</v>
      </c>
      <c r="K23" s="28"/>
      <c r="L23" s="28">
        <v>278.98680833166833</v>
      </c>
      <c r="M23" s="29">
        <v>410.0751179977301</v>
      </c>
      <c r="N23" s="16">
        <v>402.75057009935693</v>
      </c>
      <c r="O23" s="12">
        <v>322.06875949204056</v>
      </c>
      <c r="P23" s="12">
        <v>881.73248176112156</v>
      </c>
      <c r="Q23" s="12">
        <v>59.480571151333351</v>
      </c>
      <c r="R23" s="12">
        <v>94.271138970392087</v>
      </c>
      <c r="S23" s="12">
        <v>247.80753971741808</v>
      </c>
      <c r="T23" s="12">
        <v>393.91602888620912</v>
      </c>
      <c r="U23" s="13">
        <v>266.35625404007754</v>
      </c>
      <c r="V23" s="19"/>
      <c r="W23" s="27">
        <f t="shared" si="0"/>
        <v>321.92749477299537</v>
      </c>
      <c r="X23" s="29">
        <f t="shared" si="1"/>
        <v>49.801675678018462</v>
      </c>
      <c r="Y23" s="14">
        <f t="shared" si="2"/>
        <v>333.54791801474363</v>
      </c>
      <c r="Z23" s="15">
        <f t="shared" si="3"/>
        <v>71.654177111359658</v>
      </c>
      <c r="AA23" s="10"/>
      <c r="AB23" s="10"/>
      <c r="AC23" s="10"/>
    </row>
    <row r="24" spans="1:29">
      <c r="A24" s="43"/>
      <c r="B24" s="11">
        <v>14</v>
      </c>
      <c r="C24" s="27">
        <v>305.11192652703778</v>
      </c>
      <c r="D24" s="28">
        <v>247.17116857165587</v>
      </c>
      <c r="E24" s="28">
        <v>782.39760235812901</v>
      </c>
      <c r="F24" s="28">
        <v>282.35930892575294</v>
      </c>
      <c r="G24" s="28">
        <v>303.2009463856009</v>
      </c>
      <c r="H24" s="28">
        <v>192.79513783055557</v>
      </c>
      <c r="I24" s="28">
        <v>222.38563041330002</v>
      </c>
      <c r="J24" s="28">
        <v>219.16220309628679</v>
      </c>
      <c r="K24" s="28"/>
      <c r="L24" s="28">
        <v>325.45421900041782</v>
      </c>
      <c r="M24" s="29">
        <v>433.693595490728</v>
      </c>
      <c r="N24" s="16">
        <v>304.46139291652486</v>
      </c>
      <c r="O24" s="12">
        <v>332.94670504328104</v>
      </c>
      <c r="P24" s="12">
        <v>770.47756017263703</v>
      </c>
      <c r="Q24" s="12">
        <v>81.875996750289943</v>
      </c>
      <c r="R24" s="12">
        <v>107.65170712189918</v>
      </c>
      <c r="S24" s="12">
        <v>263.59287021728204</v>
      </c>
      <c r="T24" s="12">
        <v>370.13082453685666</v>
      </c>
      <c r="U24" s="13">
        <v>322.29718810601162</v>
      </c>
      <c r="V24" s="19"/>
      <c r="W24" s="27">
        <f t="shared" si="0"/>
        <v>331.37317385994641</v>
      </c>
      <c r="X24" s="29">
        <f t="shared" si="1"/>
        <v>54.627695522628088</v>
      </c>
      <c r="Y24" s="14">
        <f t="shared" si="2"/>
        <v>319.17928060809783</v>
      </c>
      <c r="Z24" s="15">
        <f t="shared" si="3"/>
        <v>59.863046215365742</v>
      </c>
      <c r="AA24" s="10"/>
      <c r="AB24" s="10"/>
      <c r="AC24" s="10"/>
    </row>
    <row r="25" spans="1:29">
      <c r="A25" s="43"/>
      <c r="B25" s="11">
        <v>15</v>
      </c>
      <c r="C25" s="27">
        <v>282.26457963986792</v>
      </c>
      <c r="D25" s="28">
        <v>278.95406047874405</v>
      </c>
      <c r="E25" s="28">
        <v>827.99152053484647</v>
      </c>
      <c r="F25" s="28">
        <v>263.32134238886943</v>
      </c>
      <c r="G25" s="28">
        <v>283.73542573069579</v>
      </c>
      <c r="H25" s="28">
        <v>138.90954755489449</v>
      </c>
      <c r="I25" s="28">
        <v>231.26586448100136</v>
      </c>
      <c r="J25" s="28">
        <v>182.1684972934658</v>
      </c>
      <c r="K25" s="28"/>
      <c r="L25" s="28">
        <v>306.29968184060175</v>
      </c>
      <c r="M25" s="29">
        <v>382.6892821094815</v>
      </c>
      <c r="N25" s="16">
        <v>367.86993488648238</v>
      </c>
      <c r="O25" s="12">
        <v>353.143084070187</v>
      </c>
      <c r="P25" s="12">
        <v>789.74223578324438</v>
      </c>
      <c r="Q25" s="12">
        <v>86.753328782212662</v>
      </c>
      <c r="R25" s="12">
        <v>107.16457722059214</v>
      </c>
      <c r="S25" s="12">
        <v>255.13688833801939</v>
      </c>
      <c r="T25" s="12">
        <v>381.42081414022709</v>
      </c>
      <c r="U25" s="13">
        <v>315.21190206851963</v>
      </c>
      <c r="V25" s="19"/>
      <c r="W25" s="27">
        <f t="shared" si="0"/>
        <v>317.75998020524685</v>
      </c>
      <c r="X25" s="29">
        <f t="shared" si="1"/>
        <v>60.500155688087823</v>
      </c>
      <c r="Y25" s="14">
        <f t="shared" si="2"/>
        <v>332.05534566118558</v>
      </c>
      <c r="Z25" s="15">
        <f t="shared" si="3"/>
        <v>60.896630189404938</v>
      </c>
      <c r="AA25" s="10"/>
      <c r="AB25" s="10"/>
      <c r="AC25" s="10"/>
    </row>
    <row r="26" spans="1:29">
      <c r="A26" s="43"/>
      <c r="B26" s="11">
        <v>16</v>
      </c>
      <c r="C26" s="27">
        <v>281.44740768699432</v>
      </c>
      <c r="D26" s="28">
        <v>275.82825568429274</v>
      </c>
      <c r="E26" s="28">
        <v>842.41076014888461</v>
      </c>
      <c r="F26" s="28">
        <v>285.22616231769126</v>
      </c>
      <c r="G26" s="28">
        <v>436.22978415749725</v>
      </c>
      <c r="H26" s="28">
        <v>160.2272588727277</v>
      </c>
      <c r="I26" s="28">
        <v>188.39640372803191</v>
      </c>
      <c r="J26" s="28">
        <v>169.25114815986024</v>
      </c>
      <c r="K26" s="28"/>
      <c r="L26" s="28">
        <v>335.13209134262706</v>
      </c>
      <c r="M26" s="29">
        <v>413.7378552262258</v>
      </c>
      <c r="N26" s="16">
        <v>332.29213675188049</v>
      </c>
      <c r="O26" s="12">
        <v>359.6752179256236</v>
      </c>
      <c r="P26" s="12">
        <v>862.76831650177053</v>
      </c>
      <c r="Q26" s="12">
        <v>67.647972246750882</v>
      </c>
      <c r="R26" s="12">
        <v>191.94818618298211</v>
      </c>
      <c r="S26" s="12">
        <v>220.57849182000334</v>
      </c>
      <c r="T26" s="12">
        <v>350.26538942760419</v>
      </c>
      <c r="U26" s="13">
        <v>268.78131060116351</v>
      </c>
      <c r="V26" s="19"/>
      <c r="W26" s="27">
        <f t="shared" si="0"/>
        <v>338.7887127324833</v>
      </c>
      <c r="X26" s="29">
        <f t="shared" si="1"/>
        <v>63.432088823075553</v>
      </c>
      <c r="Y26" s="14">
        <f t="shared" si="2"/>
        <v>331.7446276822223</v>
      </c>
      <c r="Z26" s="15">
        <f t="shared" si="3"/>
        <v>66.225821575306924</v>
      </c>
      <c r="AA26" s="10"/>
      <c r="AB26" s="10"/>
      <c r="AC26" s="10"/>
    </row>
    <row r="27" spans="1:29">
      <c r="A27" s="43"/>
      <c r="B27" s="11">
        <v>17</v>
      </c>
      <c r="C27" s="27">
        <v>323.87248398891472</v>
      </c>
      <c r="D27" s="28">
        <v>272.5972798453177</v>
      </c>
      <c r="E27" s="28">
        <v>731.46648121952569</v>
      </c>
      <c r="F27" s="28">
        <v>287.3083925727729</v>
      </c>
      <c r="G27" s="28">
        <v>520.38009083646978</v>
      </c>
      <c r="H27" s="28">
        <v>221.21875292099992</v>
      </c>
      <c r="I27" s="28">
        <v>188.92828770175745</v>
      </c>
      <c r="J27" s="28">
        <v>202.28564827098037</v>
      </c>
      <c r="K27" s="28"/>
      <c r="L27" s="28">
        <v>341.13059066983942</v>
      </c>
      <c r="M27" s="29">
        <v>416.52376743810652</v>
      </c>
      <c r="N27" s="16">
        <v>347.49838453107918</v>
      </c>
      <c r="O27" s="12">
        <v>323.04976020578835</v>
      </c>
      <c r="P27" s="12">
        <v>1181.3051581069985</v>
      </c>
      <c r="Q27" s="12">
        <v>91.890370467901974</v>
      </c>
      <c r="R27" s="12">
        <v>137.57468658308883</v>
      </c>
      <c r="S27" s="12">
        <v>228.13220825552105</v>
      </c>
      <c r="T27" s="12">
        <v>334.56502590034574</v>
      </c>
      <c r="U27" s="13">
        <v>284.30934873949576</v>
      </c>
      <c r="V27" s="19"/>
      <c r="W27" s="27">
        <f t="shared" si="0"/>
        <v>350.57117754646845</v>
      </c>
      <c r="X27" s="29">
        <f t="shared" si="1"/>
        <v>53.124504588150423</v>
      </c>
      <c r="Y27" s="14">
        <f t="shared" si="2"/>
        <v>366.04061784877746</v>
      </c>
      <c r="Z27" s="15">
        <f t="shared" si="3"/>
        <v>95.68446064543032</v>
      </c>
      <c r="AA27" s="10"/>
      <c r="AB27" s="10"/>
      <c r="AC27" s="10"/>
    </row>
    <row r="28" spans="1:29">
      <c r="A28" s="43"/>
      <c r="B28" s="11">
        <v>18</v>
      </c>
      <c r="C28" s="27">
        <v>328.94564365538957</v>
      </c>
      <c r="D28" s="28">
        <v>252.19611972779578</v>
      </c>
      <c r="E28" s="28">
        <v>899.87434902521704</v>
      </c>
      <c r="F28" s="28">
        <v>280.49721746582549</v>
      </c>
      <c r="G28" s="28">
        <v>447.00073185314483</v>
      </c>
      <c r="H28" s="28">
        <v>170.14545055534558</v>
      </c>
      <c r="I28" s="28">
        <v>192.1147474277742</v>
      </c>
      <c r="J28" s="28">
        <v>201.6052209822237</v>
      </c>
      <c r="K28" s="28"/>
      <c r="L28" s="28">
        <v>286.58448829712768</v>
      </c>
      <c r="M28" s="29">
        <v>514.3385800018134</v>
      </c>
      <c r="N28" s="16">
        <v>316.22500520998096</v>
      </c>
      <c r="O28" s="12">
        <v>325.81352042230975</v>
      </c>
      <c r="P28" s="12">
        <v>1148.7343798299382</v>
      </c>
      <c r="Q28" s="12">
        <v>85.050618098480726</v>
      </c>
      <c r="R28" s="12">
        <v>93.176447052547346</v>
      </c>
      <c r="S28" s="12">
        <v>199.36902145269534</v>
      </c>
      <c r="T28" s="12">
        <v>410.5144828056911</v>
      </c>
      <c r="U28" s="13">
        <v>283.39225113122171</v>
      </c>
      <c r="V28" s="19"/>
      <c r="W28" s="27">
        <f t="shared" si="0"/>
        <v>357.33025489916571</v>
      </c>
      <c r="X28" s="29">
        <f t="shared" si="1"/>
        <v>69.633824427938137</v>
      </c>
      <c r="Y28" s="14">
        <f t="shared" si="2"/>
        <v>357.78446575035809</v>
      </c>
      <c r="Z28" s="15">
        <f t="shared" si="3"/>
        <v>96.321940260566464</v>
      </c>
      <c r="AA28" s="10"/>
      <c r="AB28" s="10"/>
      <c r="AC28" s="10"/>
    </row>
    <row r="29" spans="1:29">
      <c r="A29" s="43"/>
      <c r="B29" s="11">
        <v>19</v>
      </c>
      <c r="C29" s="27">
        <v>347.06008677455071</v>
      </c>
      <c r="D29" s="28">
        <v>265.40722093604927</v>
      </c>
      <c r="E29" s="28">
        <v>795.3558530436776</v>
      </c>
      <c r="F29" s="28">
        <v>374.63280747987199</v>
      </c>
      <c r="G29" s="28">
        <v>509.77462272133141</v>
      </c>
      <c r="H29" s="28">
        <v>232.51870455940144</v>
      </c>
      <c r="I29" s="28">
        <v>182.04867368094713</v>
      </c>
      <c r="J29" s="28">
        <v>174.6505100267569</v>
      </c>
      <c r="K29" s="28"/>
      <c r="L29" s="28">
        <v>279.68684284434784</v>
      </c>
      <c r="M29" s="29">
        <v>524.47587286435805</v>
      </c>
      <c r="N29" s="16">
        <v>485.71115865479044</v>
      </c>
      <c r="O29" s="12">
        <v>418.96994925056487</v>
      </c>
      <c r="P29" s="12">
        <v>1136.5693903529636</v>
      </c>
      <c r="Q29" s="12">
        <v>99.105661851733657</v>
      </c>
      <c r="R29" s="12">
        <v>133.31755134702587</v>
      </c>
      <c r="S29" s="12">
        <v>223.0810559094551</v>
      </c>
      <c r="T29" s="12">
        <v>467.27156557293131</v>
      </c>
      <c r="U29" s="13">
        <v>327.4351567550097</v>
      </c>
      <c r="V29" s="19"/>
      <c r="W29" s="27">
        <f t="shared" si="0"/>
        <v>368.56111949312924</v>
      </c>
      <c r="X29" s="29">
        <f t="shared" si="1"/>
        <v>61.131796382631897</v>
      </c>
      <c r="Y29" s="14">
        <f t="shared" si="2"/>
        <v>411.43268621180937</v>
      </c>
      <c r="Z29" s="15">
        <f t="shared" si="3"/>
        <v>93.21684351129322</v>
      </c>
      <c r="AA29" s="10"/>
      <c r="AB29" s="10"/>
      <c r="AC29" s="10"/>
    </row>
    <row r="30" spans="1:29">
      <c r="A30" s="43"/>
      <c r="B30" s="11">
        <v>20</v>
      </c>
      <c r="C30" s="27">
        <v>259.4525598678394</v>
      </c>
      <c r="D30" s="28">
        <v>240.52415630574572</v>
      </c>
      <c r="E30" s="28">
        <v>719.70250748769183</v>
      </c>
      <c r="F30" s="28">
        <v>351.30718349241789</v>
      </c>
      <c r="G30" s="28">
        <v>428.25524437295553</v>
      </c>
      <c r="H30" s="28">
        <v>213.71864116100346</v>
      </c>
      <c r="I30" s="28">
        <v>190.49681257145073</v>
      </c>
      <c r="J30" s="28">
        <v>179.04930111795667</v>
      </c>
      <c r="K30" s="28"/>
      <c r="L30" s="28">
        <v>280.46652200218261</v>
      </c>
      <c r="M30" s="29">
        <v>515.90490832694809</v>
      </c>
      <c r="N30" s="16">
        <v>432.01701977094069</v>
      </c>
      <c r="O30" s="12">
        <v>441.06178479878213</v>
      </c>
      <c r="P30" s="12">
        <v>1033.321882041598</v>
      </c>
      <c r="Q30" s="12">
        <v>59.826914297245423</v>
      </c>
      <c r="R30" s="12">
        <v>143.17017871432381</v>
      </c>
      <c r="S30" s="12">
        <v>226.21549346057313</v>
      </c>
      <c r="T30" s="12">
        <v>442.48589258122604</v>
      </c>
      <c r="U30" s="13">
        <v>310.89507918552033</v>
      </c>
      <c r="V30" s="19"/>
      <c r="W30" s="27">
        <f t="shared" si="0"/>
        <v>337.88778367061911</v>
      </c>
      <c r="X30" s="29">
        <f t="shared" si="1"/>
        <v>54.479316936774296</v>
      </c>
      <c r="Y30" s="14">
        <f t="shared" si="2"/>
        <v>386.12428060627622</v>
      </c>
      <c r="Z30" s="15">
        <f t="shared" si="3"/>
        <v>85.103919568013808</v>
      </c>
      <c r="AA30" s="10"/>
      <c r="AB30" s="10"/>
      <c r="AC30" s="10"/>
    </row>
    <row r="31" spans="1:29">
      <c r="A31" s="43"/>
      <c r="B31" s="11">
        <v>21</v>
      </c>
      <c r="C31" s="27">
        <v>302.86400641094173</v>
      </c>
      <c r="D31" s="28">
        <v>269.08921875442428</v>
      </c>
      <c r="E31" s="28">
        <v>765.64216340948792</v>
      </c>
      <c r="F31" s="28">
        <v>396.41544027927341</v>
      </c>
      <c r="G31" s="28">
        <v>424.53490880400614</v>
      </c>
      <c r="H31" s="28">
        <v>201.0856975652577</v>
      </c>
      <c r="I31" s="28"/>
      <c r="J31" s="28">
        <v>199.20561337827741</v>
      </c>
      <c r="K31" s="28"/>
      <c r="L31" s="28">
        <v>348.74818179658763</v>
      </c>
      <c r="M31" s="29">
        <v>498.52284876462318</v>
      </c>
      <c r="N31" s="16">
        <v>427.83584137069727</v>
      </c>
      <c r="O31" s="12">
        <v>462.3947937555119</v>
      </c>
      <c r="P31" s="12">
        <v>1318.9306375294402</v>
      </c>
      <c r="Q31" s="12">
        <v>112.66933722993224</v>
      </c>
      <c r="R31" s="12">
        <v>273.32588690317414</v>
      </c>
      <c r="S31" s="12">
        <v>215.44775601821922</v>
      </c>
      <c r="T31" s="12">
        <v>444.14016291994932</v>
      </c>
      <c r="U31" s="13">
        <v>243.45608435681959</v>
      </c>
      <c r="V31" s="19"/>
      <c r="W31" s="27">
        <f t="shared" si="0"/>
        <v>378.45645324031995</v>
      </c>
      <c r="X31" s="29">
        <f t="shared" si="1"/>
        <v>58.798585433300218</v>
      </c>
      <c r="Y31" s="14">
        <f t="shared" si="2"/>
        <v>437.27506251046805</v>
      </c>
      <c r="Z31" s="15">
        <f t="shared" si="3"/>
        <v>105.86254330000395</v>
      </c>
      <c r="AA31" s="10"/>
      <c r="AB31" s="10"/>
      <c r="AC31" s="10"/>
    </row>
    <row r="32" spans="1:29">
      <c r="A32" s="43"/>
      <c r="B32" s="11">
        <v>22</v>
      </c>
      <c r="C32" s="27">
        <v>290.02817802262979</v>
      </c>
      <c r="D32" s="28">
        <v>287.33740623933966</v>
      </c>
      <c r="E32" s="28">
        <v>838.13546597545462</v>
      </c>
      <c r="F32" s="28">
        <v>388.74592583342229</v>
      </c>
      <c r="G32" s="28">
        <v>377.6086427620906</v>
      </c>
      <c r="H32" s="28">
        <v>229.70641664939464</v>
      </c>
      <c r="I32" s="28"/>
      <c r="J32" s="28">
        <v>201.92536446916387</v>
      </c>
      <c r="K32" s="28"/>
      <c r="L32" s="28">
        <v>313.41739802341556</v>
      </c>
      <c r="M32" s="29">
        <v>475.56796838647256</v>
      </c>
      <c r="N32" s="16">
        <v>452.92111264203754</v>
      </c>
      <c r="O32" s="12">
        <v>419.25974158394769</v>
      </c>
      <c r="P32" s="12">
        <v>951.80922377453408</v>
      </c>
      <c r="Q32" s="12">
        <v>76.421426141847078</v>
      </c>
      <c r="R32" s="12">
        <v>76.754967991464383</v>
      </c>
      <c r="S32" s="12">
        <v>226.70066488940938</v>
      </c>
      <c r="T32" s="12">
        <v>484.27851884688977</v>
      </c>
      <c r="U32" s="13">
        <v>288.148432449903</v>
      </c>
      <c r="V32" s="19"/>
      <c r="W32" s="27">
        <f t="shared" si="0"/>
        <v>378.05252959570925</v>
      </c>
      <c r="X32" s="29">
        <f t="shared" si="1"/>
        <v>63.953399129927078</v>
      </c>
      <c r="Y32" s="14">
        <f t="shared" si="2"/>
        <v>372.03676104000414</v>
      </c>
      <c r="Z32" s="15">
        <f t="shared" si="3"/>
        <v>79.874863119771405</v>
      </c>
      <c r="AA32" s="10"/>
      <c r="AB32" s="10"/>
      <c r="AC32" s="10"/>
    </row>
    <row r="33" spans="1:29">
      <c r="A33" s="43"/>
      <c r="B33" s="11">
        <v>23</v>
      </c>
      <c r="C33" s="27">
        <v>272.05039505940999</v>
      </c>
      <c r="D33" s="28">
        <v>277.10143207905628</v>
      </c>
      <c r="E33" s="28">
        <v>912.46117859033825</v>
      </c>
      <c r="F33" s="28">
        <v>311.34492349503665</v>
      </c>
      <c r="G33" s="28">
        <v>460.56710246239527</v>
      </c>
      <c r="H33" s="28">
        <v>157.46373896116035</v>
      </c>
      <c r="I33" s="28"/>
      <c r="J33" s="28">
        <v>230.20078968726776</v>
      </c>
      <c r="K33" s="28"/>
      <c r="L33" s="28">
        <v>361.28487771752424</v>
      </c>
      <c r="M33" s="29">
        <v>549.68658487616335</v>
      </c>
      <c r="N33" s="16">
        <v>470.66863171656496</v>
      </c>
      <c r="O33" s="12">
        <v>338.69854620846087</v>
      </c>
      <c r="P33" s="12">
        <v>1223.8103335630476</v>
      </c>
      <c r="Q33" s="12">
        <v>91.111146095267259</v>
      </c>
      <c r="R33" s="12">
        <v>194.25980261403041</v>
      </c>
      <c r="S33" s="12">
        <v>247.57070702389518</v>
      </c>
      <c r="T33" s="12">
        <v>457.06414994122542</v>
      </c>
      <c r="U33" s="13">
        <v>336.98489010989005</v>
      </c>
      <c r="V33" s="19"/>
      <c r="W33" s="27">
        <f t="shared" si="0"/>
        <v>392.46233588092804</v>
      </c>
      <c r="X33" s="29">
        <f t="shared" si="1"/>
        <v>76.072782415361687</v>
      </c>
      <c r="Y33" s="14">
        <f t="shared" si="2"/>
        <v>420.02102590904769</v>
      </c>
      <c r="Z33" s="15">
        <f t="shared" si="3"/>
        <v>98.441856233673121</v>
      </c>
      <c r="AA33" s="10"/>
      <c r="AB33" s="10"/>
      <c r="AC33" s="10"/>
    </row>
    <row r="34" spans="1:29">
      <c r="A34" s="43"/>
      <c r="B34" s="11">
        <v>24</v>
      </c>
      <c r="C34" s="27">
        <v>326.35839730175206</v>
      </c>
      <c r="D34" s="28">
        <v>281.53580736979353</v>
      </c>
      <c r="E34" s="28">
        <v>892.11994531416701</v>
      </c>
      <c r="F34" s="28">
        <v>447.33011024106543</v>
      </c>
      <c r="G34" s="28">
        <v>421.4311816719545</v>
      </c>
      <c r="H34" s="28">
        <v>293.06722262184888</v>
      </c>
      <c r="I34" s="28"/>
      <c r="J34" s="28">
        <v>194.92626419963636</v>
      </c>
      <c r="K34" s="28"/>
      <c r="L34" s="28">
        <v>310.75873401343347</v>
      </c>
      <c r="M34" s="29">
        <v>583.653590349345</v>
      </c>
      <c r="N34" s="16">
        <v>468.16874041400973</v>
      </c>
      <c r="O34" s="12">
        <v>464.48988499537592</v>
      </c>
      <c r="P34" s="12">
        <v>1116.4630792225148</v>
      </c>
      <c r="Q34" s="12">
        <v>109.86996866214704</v>
      </c>
      <c r="R34" s="12">
        <v>191.34002400640168</v>
      </c>
      <c r="S34" s="12">
        <v>283.99020580153808</v>
      </c>
      <c r="T34" s="12">
        <v>475.88755692044867</v>
      </c>
      <c r="U34" s="13">
        <v>306.75096961861669</v>
      </c>
      <c r="V34" s="19"/>
      <c r="W34" s="27">
        <f t="shared" si="0"/>
        <v>416.79791700922186</v>
      </c>
      <c r="X34" s="29">
        <f t="shared" si="1"/>
        <v>70.413589350526948</v>
      </c>
      <c r="Y34" s="14">
        <f t="shared" si="2"/>
        <v>427.12005370513162</v>
      </c>
      <c r="Z34" s="15">
        <f t="shared" si="3"/>
        <v>88.803754169454251</v>
      </c>
      <c r="AA34" s="10"/>
      <c r="AB34" s="10"/>
      <c r="AC34" s="10"/>
    </row>
    <row r="35" spans="1:29">
      <c r="A35" s="43"/>
      <c r="B35" s="11">
        <v>25</v>
      </c>
      <c r="C35" s="27">
        <v>269.76900715002216</v>
      </c>
      <c r="D35" s="28">
        <v>289.76847538390803</v>
      </c>
      <c r="E35" s="28">
        <v>707.32805968026173</v>
      </c>
      <c r="F35" s="28">
        <v>342.36429739202856</v>
      </c>
      <c r="G35" s="28">
        <v>424.00005515986015</v>
      </c>
      <c r="H35" s="28">
        <v>230.39729662728652</v>
      </c>
      <c r="I35" s="28"/>
      <c r="J35" s="28">
        <v>226.00172113837931</v>
      </c>
      <c r="K35" s="28"/>
      <c r="L35" s="28">
        <v>357.96600151744008</v>
      </c>
      <c r="M35" s="29">
        <v>465.29815537937128</v>
      </c>
      <c r="N35" s="16">
        <v>490.26115872975424</v>
      </c>
      <c r="O35" s="12">
        <v>421.68970396460958</v>
      </c>
      <c r="P35" s="12">
        <v>1291.7194768572606</v>
      </c>
      <c r="Q35" s="12">
        <v>86.753328782212662</v>
      </c>
      <c r="R35" s="12">
        <v>36.857028540944249</v>
      </c>
      <c r="S35" s="12">
        <v>274.22541166859662</v>
      </c>
      <c r="T35" s="12">
        <v>451.85705022920229</v>
      </c>
      <c r="U35" s="13">
        <v>278.42699579831935</v>
      </c>
      <c r="V35" s="19"/>
      <c r="W35" s="27">
        <f t="shared" si="0"/>
        <v>368.09922993650639</v>
      </c>
      <c r="X35" s="29">
        <f t="shared" si="1"/>
        <v>50.466128029136364</v>
      </c>
      <c r="Y35" s="14">
        <f t="shared" si="2"/>
        <v>416.4737693213624</v>
      </c>
      <c r="Z35" s="15">
        <f t="shared" si="3"/>
        <v>109.07145254587171</v>
      </c>
      <c r="AA35" s="10"/>
      <c r="AB35" s="10"/>
      <c r="AC35" s="10"/>
    </row>
    <row r="36" spans="1:29">
      <c r="A36" s="43"/>
      <c r="B36" s="11">
        <v>26</v>
      </c>
      <c r="C36" s="27">
        <v>306.40508487339412</v>
      </c>
      <c r="D36" s="28">
        <v>249.31301734378394</v>
      </c>
      <c r="E36" s="28">
        <v>786.566211741649</v>
      </c>
      <c r="F36" s="28">
        <v>300.53994593471975</v>
      </c>
      <c r="G36" s="28">
        <v>380.65031505145129</v>
      </c>
      <c r="H36" s="28">
        <v>256.15594380300979</v>
      </c>
      <c r="I36" s="28"/>
      <c r="J36" s="28">
        <v>200.92577272553717</v>
      </c>
      <c r="K36" s="28"/>
      <c r="L36" s="28">
        <v>285.06495230403573</v>
      </c>
      <c r="M36" s="29">
        <v>578.08076953351906</v>
      </c>
      <c r="N36" s="16">
        <v>421.40035292935869</v>
      </c>
      <c r="O36" s="12">
        <v>499.15334128771553</v>
      </c>
      <c r="P36" s="12">
        <v>1227.1768756424142</v>
      </c>
      <c r="Q36" s="12">
        <v>114.48787727430808</v>
      </c>
      <c r="R36" s="12">
        <v>59.968591624433174</v>
      </c>
      <c r="S36" s="12">
        <v>294.72438395533612</v>
      </c>
      <c r="T36" s="12">
        <v>492.5883890900601</v>
      </c>
      <c r="U36" s="13">
        <v>281.17727860374913</v>
      </c>
      <c r="V36" s="19"/>
      <c r="W36" s="27">
        <f t="shared" si="0"/>
        <v>371.52244592345556</v>
      </c>
      <c r="X36" s="29">
        <f t="shared" si="1"/>
        <v>63.367586127947618</v>
      </c>
      <c r="Y36" s="14">
        <f t="shared" si="2"/>
        <v>423.83463630092183</v>
      </c>
      <c r="Z36" s="15">
        <f t="shared" si="3"/>
        <v>103.48935010208031</v>
      </c>
      <c r="AA36" s="10"/>
      <c r="AB36" s="10"/>
      <c r="AC36" s="10"/>
    </row>
    <row r="37" spans="1:29">
      <c r="A37" s="43"/>
      <c r="B37" s="11">
        <v>27</v>
      </c>
      <c r="C37" s="27">
        <v>295.91850964197823</v>
      </c>
      <c r="D37" s="28">
        <v>251.87150525383305</v>
      </c>
      <c r="E37" s="28">
        <v>669.72759816976316</v>
      </c>
      <c r="F37" s="28">
        <v>372.77071601994447</v>
      </c>
      <c r="G37" s="28">
        <v>463.81463922988956</v>
      </c>
      <c r="H37" s="28">
        <v>229.31220866200931</v>
      </c>
      <c r="I37" s="28"/>
      <c r="J37" s="28">
        <v>198.56630543646713</v>
      </c>
      <c r="K37" s="28"/>
      <c r="L37" s="28">
        <v>334.97175409645945</v>
      </c>
      <c r="M37" s="29">
        <v>571.84435160284602</v>
      </c>
      <c r="N37" s="16">
        <v>617.36610348896306</v>
      </c>
      <c r="O37" s="12">
        <v>481.43200344888658</v>
      </c>
      <c r="P37" s="12">
        <v>1257.5170616214893</v>
      </c>
      <c r="Q37" s="12">
        <v>139.62494758339787</v>
      </c>
      <c r="R37" s="12">
        <v>116.53107495332087</v>
      </c>
      <c r="S37" s="12">
        <v>236.38587556663259</v>
      </c>
      <c r="T37" s="12">
        <v>549.71342537014129</v>
      </c>
      <c r="U37" s="13">
        <v>266.45119586296056</v>
      </c>
      <c r="V37" s="19"/>
      <c r="W37" s="27">
        <f t="shared" si="0"/>
        <v>376.53306534591007</v>
      </c>
      <c r="X37" s="29">
        <f t="shared" si="1"/>
        <v>53.85867090169171</v>
      </c>
      <c r="Y37" s="14">
        <f t="shared" si="2"/>
        <v>458.12771098697402</v>
      </c>
      <c r="Z37" s="15">
        <f t="shared" si="3"/>
        <v>105.69572611736903</v>
      </c>
      <c r="AA37" s="10"/>
      <c r="AB37" s="10"/>
      <c r="AC37" s="10"/>
    </row>
    <row r="38" spans="1:29">
      <c r="A38" s="43"/>
      <c r="B38" s="11">
        <v>28</v>
      </c>
      <c r="C38" s="27">
        <v>309.87829808833823</v>
      </c>
      <c r="D38" s="28">
        <v>261.30858397975322</v>
      </c>
      <c r="E38" s="28">
        <v>734.51983941963488</v>
      </c>
      <c r="F38" s="28">
        <v>272.46013182072625</v>
      </c>
      <c r="G38" s="28">
        <v>430.33063411184253</v>
      </c>
      <c r="H38" s="28">
        <v>318.08520582127346</v>
      </c>
      <c r="I38" s="28"/>
      <c r="J38" s="28">
        <v>187.40827693292746</v>
      </c>
      <c r="K38" s="28"/>
      <c r="L38" s="28">
        <v>242.71600815449389</v>
      </c>
      <c r="M38" s="29">
        <v>559.15928423179662</v>
      </c>
      <c r="N38" s="16">
        <v>469.07010460442376</v>
      </c>
      <c r="O38" s="12">
        <v>473.7407002599187</v>
      </c>
      <c r="P38" s="12">
        <v>1167.3949366931745</v>
      </c>
      <c r="Q38" s="12">
        <v>65.94526156301896</v>
      </c>
      <c r="R38" s="12">
        <v>107.77273939717259</v>
      </c>
      <c r="S38" s="12">
        <v>220.37521841503636</v>
      </c>
      <c r="T38" s="12">
        <v>506.41046650355975</v>
      </c>
      <c r="U38" s="13">
        <v>267.75008080155135</v>
      </c>
      <c r="V38" s="19"/>
      <c r="W38" s="27">
        <f t="shared" si="0"/>
        <v>368.42958472897629</v>
      </c>
      <c r="X38" s="29">
        <f t="shared" si="1"/>
        <v>58.860959557938038</v>
      </c>
      <c r="Y38" s="14">
        <f t="shared" si="2"/>
        <v>409.80743852973194</v>
      </c>
      <c r="Z38" s="15">
        <f t="shared" si="3"/>
        <v>100.36575078164492</v>
      </c>
      <c r="AA38" s="10"/>
      <c r="AB38" s="10"/>
      <c r="AC38" s="10"/>
    </row>
    <row r="39" spans="1:29">
      <c r="A39" s="43"/>
      <c r="B39" s="11">
        <v>29</v>
      </c>
      <c r="C39" s="27">
        <v>351.21381178642707</v>
      </c>
      <c r="D39" s="28">
        <v>268.7767394009835</v>
      </c>
      <c r="E39" s="28">
        <v>670.15236168514548</v>
      </c>
      <c r="F39" s="28">
        <v>355.27675048210062</v>
      </c>
      <c r="G39" s="28">
        <v>428.11143473751292</v>
      </c>
      <c r="H39" s="28">
        <v>257.09371177300125</v>
      </c>
      <c r="I39" s="28"/>
      <c r="J39" s="28">
        <v>178.08984968920626</v>
      </c>
      <c r="K39" s="28"/>
      <c r="L39" s="28">
        <v>280.64572245378167</v>
      </c>
      <c r="M39" s="29">
        <v>660.92877689884915</v>
      </c>
      <c r="N39" s="16">
        <v>488.8677324513597</v>
      </c>
      <c r="O39" s="12">
        <v>368.12320109620214</v>
      </c>
      <c r="P39" s="12">
        <v>979.92398086372123</v>
      </c>
      <c r="Q39" s="12">
        <v>92.46760904442209</v>
      </c>
      <c r="R39" s="12">
        <v>110.32742064550547</v>
      </c>
      <c r="S39" s="12">
        <v>242.03534208580888</v>
      </c>
      <c r="T39" s="12">
        <v>470.51827384188402</v>
      </c>
      <c r="U39" s="13">
        <v>219.2388493859082</v>
      </c>
      <c r="V39" s="19"/>
      <c r="W39" s="27">
        <f t="shared" si="0"/>
        <v>383.3654621007787</v>
      </c>
      <c r="X39" s="29">
        <f t="shared" si="1"/>
        <v>58.318757484352915</v>
      </c>
      <c r="Y39" s="14">
        <f t="shared" si="2"/>
        <v>371.43780117685139</v>
      </c>
      <c r="Z39" s="15">
        <f t="shared" si="3"/>
        <v>86.144953031210378</v>
      </c>
      <c r="AA39" s="10"/>
      <c r="AB39" s="10"/>
      <c r="AC39" s="10"/>
    </row>
    <row r="40" spans="1:29">
      <c r="A40" s="43"/>
      <c r="B40" s="11">
        <v>30</v>
      </c>
      <c r="C40" s="27">
        <v>354.27797419447205</v>
      </c>
      <c r="D40" s="28">
        <v>269.80721338530759</v>
      </c>
      <c r="E40" s="28">
        <v>718.42821694154463</v>
      </c>
      <c r="F40" s="28">
        <v>332.36716862126804</v>
      </c>
      <c r="G40" s="28">
        <v>463.54671990906508</v>
      </c>
      <c r="H40" s="28">
        <v>235.87455245201431</v>
      </c>
      <c r="I40" s="28"/>
      <c r="J40" s="28">
        <v>195.08682545914152</v>
      </c>
      <c r="K40" s="28"/>
      <c r="L40" s="28">
        <v>316.17666579569897</v>
      </c>
      <c r="M40" s="29">
        <v>567.09455063216092</v>
      </c>
      <c r="N40" s="16">
        <v>581.78830535436111</v>
      </c>
      <c r="O40" s="12">
        <v>332.88016013709682</v>
      </c>
      <c r="P40" s="12">
        <v>1123.5059678670789</v>
      </c>
      <c r="Q40" s="12">
        <v>110.79355038457925</v>
      </c>
      <c r="R40" s="12">
        <v>63.496232328620962</v>
      </c>
      <c r="S40" s="12">
        <v>250.56994858397383</v>
      </c>
      <c r="T40" s="12">
        <v>478.97106817681907</v>
      </c>
      <c r="U40" s="13">
        <v>191.86934389140271</v>
      </c>
      <c r="V40" s="19"/>
      <c r="W40" s="27">
        <f t="shared" si="0"/>
        <v>383.62887637674146</v>
      </c>
      <c r="X40" s="29">
        <f t="shared" si="1"/>
        <v>56.582163562954186</v>
      </c>
      <c r="Y40" s="14">
        <f t="shared" si="2"/>
        <v>391.73432209049156</v>
      </c>
      <c r="Z40" s="15">
        <f t="shared" si="3"/>
        <v>98.018693502565498</v>
      </c>
      <c r="AA40" s="10"/>
      <c r="AB40" s="10"/>
      <c r="AC40" s="10"/>
    </row>
    <row r="41" spans="1:29">
      <c r="A41" s="43"/>
      <c r="B41" s="11">
        <v>31</v>
      </c>
      <c r="C41" s="27">
        <v>352.16671423431734</v>
      </c>
      <c r="D41" s="28">
        <v>258.74908480966059</v>
      </c>
      <c r="E41" s="28">
        <v>719.9949028378154</v>
      </c>
      <c r="F41" s="28">
        <v>357.45693240291592</v>
      </c>
      <c r="G41" s="28">
        <v>374.11387162133548</v>
      </c>
      <c r="H41" s="28">
        <v>365.75389229587546</v>
      </c>
      <c r="I41" s="28"/>
      <c r="J41" s="28">
        <v>180.40917666339993</v>
      </c>
      <c r="K41" s="28"/>
      <c r="L41" s="28">
        <v>288.26436153638713</v>
      </c>
      <c r="M41" s="29">
        <v>620.11556155162145</v>
      </c>
      <c r="N41" s="16">
        <v>501.61456935571653</v>
      </c>
      <c r="O41" s="12">
        <v>434.68635346436002</v>
      </c>
      <c r="P41" s="12">
        <v>1117.4234731285917</v>
      </c>
      <c r="Q41" s="12">
        <v>136.01744500848446</v>
      </c>
      <c r="R41" s="12">
        <v>70.429681248332869</v>
      </c>
      <c r="S41" s="12">
        <v>238.34765569192703</v>
      </c>
      <c r="T41" s="12">
        <v>491.8737686312366</v>
      </c>
      <c r="U41" s="13">
        <v>212.99288946347764</v>
      </c>
      <c r="V41" s="19"/>
      <c r="W41" s="27">
        <f t="shared" si="0"/>
        <v>390.78049977259212</v>
      </c>
      <c r="X41" s="29">
        <f t="shared" si="1"/>
        <v>57.334330492907519</v>
      </c>
      <c r="Y41" s="14">
        <f t="shared" si="2"/>
        <v>400.42322949901592</v>
      </c>
      <c r="Z41" s="15">
        <f t="shared" si="3"/>
        <v>96.249615986744402</v>
      </c>
      <c r="AA41" s="10"/>
      <c r="AB41" s="10"/>
      <c r="AC41" s="10"/>
    </row>
    <row r="42" spans="1:29">
      <c r="A42" s="43"/>
      <c r="B42" s="11">
        <v>32</v>
      </c>
      <c r="C42" s="27">
        <v>297.41619339178419</v>
      </c>
      <c r="D42" s="28">
        <v>238.74130484905933</v>
      </c>
      <c r="E42" s="28">
        <v>701.85848855311713</v>
      </c>
      <c r="F42" s="28">
        <v>317.88647906846961</v>
      </c>
      <c r="G42" s="28">
        <v>453.00232163911465</v>
      </c>
      <c r="H42" s="28">
        <v>236.91087241885208</v>
      </c>
      <c r="I42" s="28"/>
      <c r="J42" s="28">
        <v>204.88497841723796</v>
      </c>
      <c r="K42" s="28"/>
      <c r="L42" s="28">
        <v>276.88670479362958</v>
      </c>
      <c r="M42" s="29">
        <v>569.93327162345133</v>
      </c>
      <c r="N42" s="16">
        <v>457.34787230374121</v>
      </c>
      <c r="O42" s="12">
        <v>445.54175961189299</v>
      </c>
      <c r="P42" s="12">
        <v>1231.3902166497194</v>
      </c>
      <c r="Q42" s="12">
        <v>112.75616154474768</v>
      </c>
      <c r="R42" s="12">
        <v>177.35129367831419</v>
      </c>
      <c r="S42" s="12">
        <v>231.7067519051289</v>
      </c>
      <c r="T42" s="12">
        <v>512.4132783576772</v>
      </c>
      <c r="U42" s="13">
        <v>195.61348577892693</v>
      </c>
      <c r="V42" s="19"/>
      <c r="W42" s="27">
        <f t="shared" si="0"/>
        <v>366.39117941719064</v>
      </c>
      <c r="X42" s="29">
        <f t="shared" si="1"/>
        <v>57.219653253133053</v>
      </c>
      <c r="Y42" s="14">
        <f t="shared" si="2"/>
        <v>420.5151024787686</v>
      </c>
      <c r="Z42" s="15">
        <f t="shared" si="3"/>
        <v>102.79276886772247</v>
      </c>
      <c r="AA42" s="10"/>
      <c r="AB42" s="10"/>
      <c r="AC42" s="10"/>
    </row>
    <row r="43" spans="1:29">
      <c r="A43" s="43"/>
      <c r="B43" s="11">
        <v>33</v>
      </c>
      <c r="C43" s="27">
        <v>226.59462414273639</v>
      </c>
      <c r="D43" s="28">
        <v>212.33022629303079</v>
      </c>
      <c r="E43" s="28">
        <v>572.75112414158252</v>
      </c>
      <c r="F43" s="28">
        <v>275.89045974338006</v>
      </c>
      <c r="G43" s="28">
        <v>526.34129572481527</v>
      </c>
      <c r="H43" s="28">
        <v>268.54199940665603</v>
      </c>
      <c r="I43" s="28"/>
      <c r="J43" s="28">
        <v>204.64511556005039</v>
      </c>
      <c r="K43" s="28"/>
      <c r="L43" s="28">
        <v>287.54441586241882</v>
      </c>
      <c r="M43" s="29">
        <v>509.8279131265686</v>
      </c>
      <c r="N43" s="16">
        <v>541.20982504958852</v>
      </c>
      <c r="O43" s="12">
        <v>372.33592297963764</v>
      </c>
      <c r="P43" s="12">
        <v>1192.4374659645352</v>
      </c>
      <c r="Q43" s="12">
        <v>131.3136661948576</v>
      </c>
      <c r="R43" s="12">
        <v>67.510302747399294</v>
      </c>
      <c r="S43" s="12">
        <v>264.99085429483785</v>
      </c>
      <c r="T43" s="12">
        <v>470.08950156659</v>
      </c>
      <c r="U43" s="13">
        <v>219.2388493859082</v>
      </c>
      <c r="V43" s="19"/>
      <c r="W43" s="27">
        <f t="shared" si="0"/>
        <v>342.71857488902651</v>
      </c>
      <c r="X43" s="29">
        <f t="shared" si="1"/>
        <v>49.598433408706796</v>
      </c>
      <c r="Y43" s="14">
        <f t="shared" si="2"/>
        <v>407.39079852291928</v>
      </c>
      <c r="Z43" s="15">
        <f t="shared" si="3"/>
        <v>100.64283479995888</v>
      </c>
      <c r="AA43" s="10"/>
      <c r="AB43" s="10"/>
      <c r="AC43" s="10"/>
    </row>
    <row r="44" spans="1:29">
      <c r="A44" s="43"/>
      <c r="B44" s="11">
        <v>34</v>
      </c>
      <c r="C44" s="27">
        <v>187.16677466227742</v>
      </c>
      <c r="D44" s="28">
        <v>226.56067762512998</v>
      </c>
      <c r="E44" s="28">
        <v>748.27526256312183</v>
      </c>
      <c r="F44" s="28">
        <v>259.27805919713973</v>
      </c>
      <c r="G44" s="28">
        <v>377.58795781452693</v>
      </c>
      <c r="H44" s="28">
        <v>202.61579351629462</v>
      </c>
      <c r="I44" s="28"/>
      <c r="J44" s="28">
        <v>169.33142878961283</v>
      </c>
      <c r="K44" s="28"/>
      <c r="L44" s="28">
        <v>340.69044920977149</v>
      </c>
      <c r="M44" s="29">
        <v>472.41040193459474</v>
      </c>
      <c r="N44" s="16">
        <v>470.13608920087131</v>
      </c>
      <c r="O44" s="12">
        <v>473.9639476871173</v>
      </c>
      <c r="P44" s="12">
        <v>852.17300308634117</v>
      </c>
      <c r="Q44" s="12">
        <v>124.18453124649662</v>
      </c>
      <c r="R44" s="12">
        <v>127.23592958122165</v>
      </c>
      <c r="S44" s="12">
        <v>204.6464592873094</v>
      </c>
      <c r="T44" s="12">
        <v>466.78197453518413</v>
      </c>
      <c r="U44" s="13">
        <v>179.16835003232057</v>
      </c>
      <c r="V44" s="19"/>
      <c r="W44" s="27">
        <f t="shared" si="0"/>
        <v>331.54631170138549</v>
      </c>
      <c r="X44" s="29">
        <f t="shared" si="1"/>
        <v>61.88430513496845</v>
      </c>
      <c r="Y44" s="14">
        <f t="shared" si="2"/>
        <v>362.28628558210772</v>
      </c>
      <c r="Z44" s="15">
        <f t="shared" si="3"/>
        <v>71.269863452952094</v>
      </c>
      <c r="AA44" s="10"/>
      <c r="AB44" s="10"/>
      <c r="AC44" s="10"/>
    </row>
    <row r="45" spans="1:29">
      <c r="A45" s="43"/>
      <c r="B45" s="11">
        <v>35</v>
      </c>
      <c r="C45" s="27">
        <v>154.51336434062404</v>
      </c>
      <c r="D45" s="28">
        <v>228.56398377129887</v>
      </c>
      <c r="E45" s="28">
        <v>901.7857848444379</v>
      </c>
      <c r="F45" s="28">
        <v>290.83667216116049</v>
      </c>
      <c r="G45" s="28">
        <v>401.4928622155943</v>
      </c>
      <c r="H45" s="28">
        <v>176.85714634057129</v>
      </c>
      <c r="I45" s="28"/>
      <c r="J45" s="28">
        <v>161.93190440339254</v>
      </c>
      <c r="K45" s="28"/>
      <c r="L45" s="28">
        <v>308.71836395926113</v>
      </c>
      <c r="M45" s="29">
        <v>534.50655177601891</v>
      </c>
      <c r="N45" s="16">
        <v>503.99211981007176</v>
      </c>
      <c r="O45" s="12">
        <v>520.70959767164391</v>
      </c>
      <c r="P45" s="12">
        <v>913.94182147137872</v>
      </c>
      <c r="Q45" s="12">
        <v>124.18453124649662</v>
      </c>
      <c r="R45" s="12">
        <v>74.56548412910108</v>
      </c>
      <c r="S45" s="12">
        <v>193.67544843998849</v>
      </c>
      <c r="T45" s="12">
        <v>419.88564045366746</v>
      </c>
      <c r="U45" s="13">
        <v>151.8947963800905</v>
      </c>
      <c r="V45" s="19"/>
      <c r="W45" s="27">
        <f t="shared" si="0"/>
        <v>351.02295931248443</v>
      </c>
      <c r="X45" s="29">
        <f t="shared" si="1"/>
        <v>80.334939195634931</v>
      </c>
      <c r="Y45" s="14">
        <f t="shared" si="2"/>
        <v>362.85617995030481</v>
      </c>
      <c r="Z45" s="15">
        <f t="shared" si="3"/>
        <v>81.37711515032305</v>
      </c>
      <c r="AA45" s="10"/>
      <c r="AB45" s="10"/>
      <c r="AC45" s="10"/>
    </row>
    <row r="46" spans="1:29">
      <c r="A46" s="43"/>
      <c r="B46" s="11">
        <v>36</v>
      </c>
      <c r="C46" s="27">
        <v>150.29177408123934</v>
      </c>
      <c r="D46" s="28">
        <v>219.43938439881939</v>
      </c>
      <c r="E46" s="28">
        <v>823.2114492536017</v>
      </c>
      <c r="F46" s="28">
        <v>297.77104420851521</v>
      </c>
      <c r="G46" s="28">
        <v>358.65729080376781</v>
      </c>
      <c r="H46" s="28">
        <v>298.69281444182991</v>
      </c>
      <c r="I46" s="28"/>
      <c r="J46" s="28">
        <v>202.48537081329169</v>
      </c>
      <c r="K46" s="28"/>
      <c r="L46" s="28">
        <v>290.32359479599097</v>
      </c>
      <c r="M46" s="29">
        <v>575.82493789986449</v>
      </c>
      <c r="N46" s="16">
        <v>442.30444580045554</v>
      </c>
      <c r="O46" s="12">
        <v>489.16623883539262</v>
      </c>
      <c r="P46" s="12">
        <v>996.29921330314244</v>
      </c>
      <c r="Q46" s="12">
        <v>175.95949216362854</v>
      </c>
      <c r="R46" s="12">
        <v>54.616464390504127</v>
      </c>
      <c r="S46" s="12">
        <v>213.20407786905551</v>
      </c>
      <c r="T46" s="12">
        <v>483.3398826130308</v>
      </c>
      <c r="U46" s="13">
        <v>175.75044440853262</v>
      </c>
      <c r="V46" s="19"/>
      <c r="W46" s="27">
        <f t="shared" si="0"/>
        <v>357.41085118854676</v>
      </c>
      <c r="X46" s="29">
        <f t="shared" si="1"/>
        <v>70.918401922473151</v>
      </c>
      <c r="Y46" s="14">
        <f t="shared" si="2"/>
        <v>378.83003242296775</v>
      </c>
      <c r="Z46" s="15">
        <f t="shared" si="3"/>
        <v>86.20396709959833</v>
      </c>
      <c r="AA46" s="10"/>
      <c r="AB46" s="10"/>
      <c r="AC46" s="10"/>
    </row>
    <row r="47" spans="1:29">
      <c r="A47" s="43"/>
      <c r="B47" s="11">
        <v>37</v>
      </c>
      <c r="C47" s="27">
        <v>128.1602661061431</v>
      </c>
      <c r="D47" s="28">
        <v>239.95683942134352</v>
      </c>
      <c r="E47" s="28">
        <v>845.54413194142603</v>
      </c>
      <c r="F47" s="28">
        <v>270.94137609636022</v>
      </c>
      <c r="G47" s="28">
        <v>447.74046497792125</v>
      </c>
      <c r="H47" s="28">
        <v>299.58079841341447</v>
      </c>
      <c r="I47" s="28"/>
      <c r="J47" s="28">
        <v>211.96338028444791</v>
      </c>
      <c r="K47" s="28"/>
      <c r="L47" s="28">
        <v>265.91041514421971</v>
      </c>
      <c r="M47" s="29">
        <v>611.41108047759053</v>
      </c>
      <c r="N47" s="16">
        <v>531.53590239119376</v>
      </c>
      <c r="O47" s="12">
        <v>499.59876283717426</v>
      </c>
      <c r="P47" s="12">
        <v>1097.9780782345827</v>
      </c>
      <c r="Q47" s="12">
        <v>110.76492698409064</v>
      </c>
      <c r="R47" s="12">
        <v>81.863830354761262</v>
      </c>
      <c r="S47" s="12">
        <v>240.7044765853648</v>
      </c>
      <c r="T47" s="12">
        <v>492.48601083993071</v>
      </c>
      <c r="U47" s="13">
        <v>175.55854072398191</v>
      </c>
      <c r="V47" s="19"/>
      <c r="W47" s="27">
        <f t="shared" si="0"/>
        <v>369.02319476254075</v>
      </c>
      <c r="X47" s="29">
        <f t="shared" si="1"/>
        <v>76.051507950523742</v>
      </c>
      <c r="Y47" s="14">
        <f t="shared" si="2"/>
        <v>403.81131611888503</v>
      </c>
      <c r="Z47" s="15">
        <f t="shared" si="3"/>
        <v>96.900726281298759</v>
      </c>
      <c r="AA47" s="10"/>
      <c r="AB47" s="10"/>
      <c r="AC47" s="10"/>
    </row>
    <row r="48" spans="1:29">
      <c r="A48" s="43"/>
      <c r="B48" s="11">
        <v>38</v>
      </c>
      <c r="C48" s="27">
        <v>177.93896032300137</v>
      </c>
      <c r="D48" s="28">
        <v>205.81164405264488</v>
      </c>
      <c r="E48" s="28">
        <v>730.61695418876104</v>
      </c>
      <c r="F48" s="28">
        <v>268.17247437015567</v>
      </c>
      <c r="G48" s="28">
        <v>433.29055160845166</v>
      </c>
      <c r="H48" s="28">
        <v>218.30791301414675</v>
      </c>
      <c r="I48" s="28"/>
      <c r="J48" s="28">
        <v>169.49101101704787</v>
      </c>
      <c r="K48" s="28"/>
      <c r="L48" s="28">
        <v>309.91827341587503</v>
      </c>
      <c r="M48" s="29">
        <v>592.33116883763887</v>
      </c>
      <c r="N48" s="16">
        <v>410.41576397811656</v>
      </c>
      <c r="O48" s="12">
        <v>532.52346512921702</v>
      </c>
      <c r="P48" s="12">
        <v>1157.5225004113518</v>
      </c>
      <c r="Q48" s="12">
        <v>130.7936744193147</v>
      </c>
      <c r="R48" s="12">
        <v>120.91024273139503</v>
      </c>
      <c r="S48" s="12">
        <v>215.57144596746792</v>
      </c>
      <c r="T48" s="12">
        <v>471.37581839247218</v>
      </c>
      <c r="U48" s="13">
        <v>178.80575307045893</v>
      </c>
      <c r="V48" s="19"/>
      <c r="W48" s="27">
        <f t="shared" si="0"/>
        <v>345.09766120308035</v>
      </c>
      <c r="X48" s="29">
        <f t="shared" si="1"/>
        <v>66.556007519857872</v>
      </c>
      <c r="Y48" s="14">
        <f t="shared" si="2"/>
        <v>402.23983301247426</v>
      </c>
      <c r="Z48" s="15">
        <f t="shared" si="3"/>
        <v>98.520820494637917</v>
      </c>
      <c r="AA48" s="10"/>
      <c r="AB48" s="10"/>
      <c r="AC48" s="10"/>
    </row>
    <row r="49" spans="1:29">
      <c r="A49" s="43"/>
      <c r="B49" s="11">
        <v>39</v>
      </c>
      <c r="C49" s="27">
        <v>200.13926320653067</v>
      </c>
      <c r="D49" s="28">
        <v>151.46147301486283</v>
      </c>
      <c r="E49" s="28">
        <v>840.97644241787248</v>
      </c>
      <c r="F49" s="28">
        <v>230.75796749283793</v>
      </c>
      <c r="G49" s="28">
        <v>476.35267244597532</v>
      </c>
      <c r="H49" s="28">
        <v>374.83388400531567</v>
      </c>
      <c r="I49" s="28"/>
      <c r="J49" s="28">
        <v>196.48586228739092</v>
      </c>
      <c r="K49" s="28"/>
      <c r="L49" s="28">
        <v>325.8147158153306</v>
      </c>
      <c r="M49" s="29">
        <v>570.86290541947596</v>
      </c>
      <c r="N49" s="16">
        <v>407.58753142855431</v>
      </c>
      <c r="O49" s="12">
        <v>526.05894948490311</v>
      </c>
      <c r="P49" s="12">
        <v>1155.6533466801695</v>
      </c>
      <c r="Q49" s="12">
        <v>142.51114046599852</v>
      </c>
      <c r="R49" s="12">
        <v>79.795978927714046</v>
      </c>
      <c r="S49" s="12">
        <v>191.96104821319162</v>
      </c>
      <c r="T49" s="12">
        <v>490.60772472617191</v>
      </c>
      <c r="U49" s="13">
        <v>185.47188106011635</v>
      </c>
      <c r="V49" s="19"/>
      <c r="W49" s="27">
        <f t="shared" si="0"/>
        <v>374.18724290062136</v>
      </c>
      <c r="X49" s="29">
        <f t="shared" si="1"/>
        <v>74.665994514399955</v>
      </c>
      <c r="Y49" s="14">
        <f t="shared" si="2"/>
        <v>397.45595012335241</v>
      </c>
      <c r="Z49" s="15">
        <f t="shared" si="3"/>
        <v>99.298587410902527</v>
      </c>
      <c r="AA49" s="10"/>
      <c r="AB49" s="10"/>
      <c r="AC49" s="10"/>
    </row>
    <row r="50" spans="1:29">
      <c r="A50" s="43"/>
      <c r="B50" s="11">
        <v>40</v>
      </c>
      <c r="C50" s="27">
        <v>161.73218142147013</v>
      </c>
      <c r="D50" s="28">
        <v>127.60888236888339</v>
      </c>
      <c r="E50" s="28">
        <v>841.66693008590107</v>
      </c>
      <c r="F50" s="28">
        <v>217.89499514112615</v>
      </c>
      <c r="G50" s="28">
        <v>397.27904289762625</v>
      </c>
      <c r="H50" s="28">
        <v>283.14801493926353</v>
      </c>
      <c r="I50" s="28"/>
      <c r="J50" s="28">
        <v>243.43828230781352</v>
      </c>
      <c r="K50" s="28"/>
      <c r="L50" s="28">
        <v>243.77549152622899</v>
      </c>
      <c r="M50" s="29">
        <v>563.61813871969582</v>
      </c>
      <c r="N50" s="16">
        <v>434.80387232772955</v>
      </c>
      <c r="O50" s="12">
        <v>560.65586087105862</v>
      </c>
      <c r="P50" s="12">
        <v>1040.4886924804946</v>
      </c>
      <c r="Q50" s="12">
        <v>160.46182902575009</v>
      </c>
      <c r="R50" s="12">
        <v>69.213256868498263</v>
      </c>
      <c r="S50" s="12">
        <v>190.89002748985152</v>
      </c>
      <c r="T50" s="12">
        <v>423.64221268118501</v>
      </c>
      <c r="U50" s="13">
        <v>175.78781512605042</v>
      </c>
      <c r="V50" s="19"/>
      <c r="W50" s="27">
        <f t="shared" si="0"/>
        <v>342.24021771200091</v>
      </c>
      <c r="X50" s="29">
        <f t="shared" si="1"/>
        <v>76.242031099424679</v>
      </c>
      <c r="Y50" s="14">
        <f t="shared" si="2"/>
        <v>381.99294585882728</v>
      </c>
      <c r="Z50" s="15">
        <f t="shared" si="3"/>
        <v>91.159941495289559</v>
      </c>
      <c r="AA50" s="10"/>
      <c r="AB50" s="10"/>
      <c r="AC50" s="10"/>
    </row>
    <row r="51" spans="1:29">
      <c r="A51" s="43"/>
      <c r="B51" s="11">
        <v>41</v>
      </c>
      <c r="C51" s="27">
        <v>192.27340212204402</v>
      </c>
      <c r="D51" s="28">
        <v>129.48476974957157</v>
      </c>
      <c r="E51" s="28">
        <v>890.81898357054251</v>
      </c>
      <c r="F51" s="28">
        <v>228.67573723775632</v>
      </c>
      <c r="G51" s="28">
        <v>377.17622885825983</v>
      </c>
      <c r="H51" s="28">
        <v>338.31782917382947</v>
      </c>
      <c r="I51" s="28"/>
      <c r="J51" s="28">
        <v>170.97032847504985</v>
      </c>
      <c r="K51" s="28"/>
      <c r="L51" s="28">
        <v>275.74757677673938</v>
      </c>
      <c r="M51" s="29">
        <v>549.89881638586667</v>
      </c>
      <c r="N51" s="16">
        <v>400.25067879680176</v>
      </c>
      <c r="O51" s="12">
        <v>474.6326166637748</v>
      </c>
      <c r="P51" s="12">
        <v>1118.7556324176662</v>
      </c>
      <c r="Q51" s="12">
        <v>153.10275276013067</v>
      </c>
      <c r="R51" s="12">
        <v>106.43538276873832</v>
      </c>
      <c r="S51" s="12">
        <v>222.20180254929141</v>
      </c>
      <c r="T51" s="12">
        <v>457.8801350041374</v>
      </c>
      <c r="U51" s="13">
        <v>168.07227698771814</v>
      </c>
      <c r="V51" s="19"/>
      <c r="W51" s="27">
        <f t="shared" si="0"/>
        <v>350.37374137218438</v>
      </c>
      <c r="X51" s="29">
        <f t="shared" si="1"/>
        <v>79.852967487787637</v>
      </c>
      <c r="Y51" s="14">
        <f t="shared" si="2"/>
        <v>387.66640974353237</v>
      </c>
      <c r="Z51" s="15">
        <f t="shared" si="3"/>
        <v>94.012177470817207</v>
      </c>
      <c r="AA51" s="10"/>
      <c r="AB51" s="10"/>
      <c r="AC51" s="10"/>
    </row>
    <row r="52" spans="1:29">
      <c r="A52" s="43"/>
      <c r="B52" s="11">
        <v>42</v>
      </c>
      <c r="C52" s="27">
        <v>220.32963917070526</v>
      </c>
      <c r="D52" s="28">
        <v>120.80107975605712</v>
      </c>
      <c r="E52" s="28">
        <v>811.8465556618014</v>
      </c>
      <c r="F52" s="28">
        <v>187.92885410351846</v>
      </c>
      <c r="G52" s="28">
        <v>427.84351541668843</v>
      </c>
      <c r="H52" s="28">
        <v>371.52782011110975</v>
      </c>
      <c r="I52" s="28"/>
      <c r="J52" s="28">
        <v>163.73234438040484</v>
      </c>
      <c r="K52" s="28"/>
      <c r="L52" s="28">
        <v>278.46702222644512</v>
      </c>
      <c r="M52" s="29">
        <v>589.11979721428702</v>
      </c>
      <c r="N52" s="16">
        <v>438.6567094809659</v>
      </c>
      <c r="O52" s="12">
        <v>408.15854860550854</v>
      </c>
      <c r="P52" s="12">
        <v>1117.0104004808168</v>
      </c>
      <c r="Q52" s="12">
        <v>129.8128458959053</v>
      </c>
      <c r="R52" s="12">
        <v>180.87923446252333</v>
      </c>
      <c r="S52" s="12">
        <v>180.58444939275267</v>
      </c>
      <c r="T52" s="12">
        <v>467.21074681047821</v>
      </c>
      <c r="U52" s="13">
        <v>180.65812863606979</v>
      </c>
      <c r="V52" s="19"/>
      <c r="W52" s="27">
        <f t="shared" si="0"/>
        <v>352.39962533789082</v>
      </c>
      <c r="X52" s="29">
        <f t="shared" si="1"/>
        <v>75.680061663277101</v>
      </c>
      <c r="Y52" s="14">
        <f t="shared" si="2"/>
        <v>387.87138297062756</v>
      </c>
      <c r="Z52" s="15">
        <f t="shared" si="3"/>
        <v>93.565249310176142</v>
      </c>
      <c r="AA52" s="10"/>
      <c r="AB52" s="10"/>
      <c r="AC52" s="10"/>
    </row>
    <row r="53" spans="1:29">
      <c r="A53" s="43"/>
      <c r="B53" s="11">
        <v>43</v>
      </c>
      <c r="C53" s="27">
        <v>155.67172185288857</v>
      </c>
      <c r="D53" s="28">
        <v>129.31083302208998</v>
      </c>
      <c r="E53" s="28">
        <v>804.70361384847604</v>
      </c>
      <c r="F53" s="28">
        <v>201.67440125782056</v>
      </c>
      <c r="G53" s="28">
        <v>452.57089273278694</v>
      </c>
      <c r="H53" s="28">
        <v>314.48348593652844</v>
      </c>
      <c r="I53" s="28"/>
      <c r="J53" s="28">
        <v>156.1330974518732</v>
      </c>
      <c r="K53" s="28"/>
      <c r="L53" s="28">
        <v>282.40524033819639</v>
      </c>
      <c r="M53" s="29">
        <v>530.71229079503109</v>
      </c>
      <c r="N53" s="16">
        <v>390.37255486972049</v>
      </c>
      <c r="O53" s="12">
        <v>420.01856817543529</v>
      </c>
      <c r="P53" s="12">
        <v>1079.8028817324821</v>
      </c>
      <c r="Q53" s="12">
        <v>137.17192216152472</v>
      </c>
      <c r="R53" s="12">
        <v>96.582355294745255</v>
      </c>
      <c r="S53" s="12">
        <v>193.4836810768121</v>
      </c>
      <c r="T53" s="12">
        <v>488.01481815358966</v>
      </c>
      <c r="U53" s="13">
        <v>145.59227537168709</v>
      </c>
      <c r="V53" s="19"/>
      <c r="W53" s="27">
        <f t="shared" si="0"/>
        <v>336.40728635952127</v>
      </c>
      <c r="X53" s="29">
        <f t="shared" si="1"/>
        <v>74.549830586108442</v>
      </c>
      <c r="Y53" s="14">
        <f t="shared" si="2"/>
        <v>368.87988210449959</v>
      </c>
      <c r="Z53" s="15">
        <f t="shared" si="3"/>
        <v>92.149465659136197</v>
      </c>
      <c r="AA53" s="10"/>
      <c r="AB53" s="10"/>
      <c r="AC53" s="10"/>
    </row>
    <row r="54" spans="1:29">
      <c r="A54" s="43"/>
      <c r="B54" s="11">
        <v>44</v>
      </c>
      <c r="C54" s="27">
        <v>94.962074482573968</v>
      </c>
      <c r="D54" s="28">
        <v>122.50303040926367</v>
      </c>
      <c r="E54" s="28">
        <v>792.03677069092237</v>
      </c>
      <c r="F54" s="28">
        <v>212.55309502018446</v>
      </c>
      <c r="G54" s="28">
        <v>454.99595658525004</v>
      </c>
      <c r="H54" s="28">
        <v>321.78649370283216</v>
      </c>
      <c r="I54" s="28"/>
      <c r="J54" s="28">
        <v>161.41203837414099</v>
      </c>
      <c r="K54" s="28"/>
      <c r="L54" s="28">
        <v>279.72666516692539</v>
      </c>
      <c r="M54" s="29">
        <v>587.05029089666323</v>
      </c>
      <c r="N54" s="16">
        <v>325.93850873102855</v>
      </c>
      <c r="O54" s="12">
        <v>463.41979997173632</v>
      </c>
      <c r="P54" s="12">
        <v>1054.2130312028196</v>
      </c>
      <c r="Q54" s="12">
        <v>162.07809704000644</v>
      </c>
      <c r="R54" s="12">
        <v>172.72906108295544</v>
      </c>
      <c r="S54" s="12">
        <v>235.50662220646888</v>
      </c>
      <c r="T54" s="12">
        <v>454.40941096014916</v>
      </c>
      <c r="U54" s="13">
        <v>172.75169683257917</v>
      </c>
      <c r="V54" s="19"/>
      <c r="W54" s="27">
        <f t="shared" si="0"/>
        <v>336.33626836986173</v>
      </c>
      <c r="X54" s="29">
        <f t="shared" si="1"/>
        <v>77.988945887633932</v>
      </c>
      <c r="Y54" s="14">
        <f t="shared" si="2"/>
        <v>380.13077850346792</v>
      </c>
      <c r="Z54" s="15">
        <f t="shared" si="3"/>
        <v>86.668259843438335</v>
      </c>
      <c r="AA54" s="10"/>
      <c r="AB54" s="10"/>
      <c r="AC54" s="10"/>
    </row>
    <row r="55" spans="1:29" ht="16" thickBot="1">
      <c r="A55" s="43"/>
      <c r="B55" s="11">
        <v>45</v>
      </c>
      <c r="C55" s="30">
        <v>115.05111740594853</v>
      </c>
      <c r="D55" s="31">
        <v>108.93293188556852</v>
      </c>
      <c r="E55" s="31">
        <v>842.19837839119339</v>
      </c>
      <c r="F55" s="31">
        <v>234.31149235589913</v>
      </c>
      <c r="G55" s="31">
        <v>420.5880238093597</v>
      </c>
      <c r="H55" s="31">
        <v>299.18557442606158</v>
      </c>
      <c r="I55" s="31"/>
      <c r="J55" s="31">
        <v>163.09205740652445</v>
      </c>
      <c r="K55" s="31"/>
      <c r="L55" s="31">
        <v>287.844131237608</v>
      </c>
      <c r="M55" s="32">
        <v>548.38529684014179</v>
      </c>
      <c r="N55" s="20">
        <v>381.27345428485324</v>
      </c>
      <c r="O55" s="21">
        <v>443.49174717944413</v>
      </c>
      <c r="P55" s="21">
        <v>1226.3300767144754</v>
      </c>
      <c r="Q55" s="21">
        <v>120.98157273182211</v>
      </c>
      <c r="R55" s="21">
        <v>97.068885036009604</v>
      </c>
      <c r="S55" s="21">
        <v>187.40657333775252</v>
      </c>
      <c r="T55" s="21">
        <v>470.64092501283108</v>
      </c>
      <c r="U55" s="23">
        <v>154.26329185520359</v>
      </c>
      <c r="V55" s="19"/>
      <c r="W55" s="30">
        <f t="shared" si="0"/>
        <v>335.50988930647833</v>
      </c>
      <c r="X55" s="32">
        <f t="shared" si="1"/>
        <v>79.301389355064188</v>
      </c>
      <c r="Y55" s="37">
        <f t="shared" si="2"/>
        <v>385.18206576904902</v>
      </c>
      <c r="Z55" s="38">
        <f t="shared" si="3"/>
        <v>105.36573154273515</v>
      </c>
      <c r="AA55" s="10"/>
      <c r="AB55" s="10"/>
      <c r="AC55" s="10"/>
    </row>
    <row r="56" spans="1:29">
      <c r="N56" s="4"/>
      <c r="O56" s="4"/>
      <c r="V56" s="4"/>
    </row>
    <row r="57" spans="1:29">
      <c r="N57" s="4"/>
      <c r="O57" s="4"/>
      <c r="V57" s="4"/>
    </row>
    <row r="58" spans="1:29">
      <c r="N58" s="4"/>
      <c r="O58" s="4"/>
      <c r="V58" s="4"/>
    </row>
    <row r="59" spans="1:29">
      <c r="C59">
        <f>AVERAGE(C7:C9)</f>
        <v>100</v>
      </c>
      <c r="D59">
        <f t="shared" ref="D59:M59" si="4">AVERAGE(D7:D9)</f>
        <v>100</v>
      </c>
      <c r="E59">
        <f t="shared" si="4"/>
        <v>100</v>
      </c>
      <c r="F59">
        <f t="shared" si="4"/>
        <v>100</v>
      </c>
      <c r="G59">
        <f t="shared" si="4"/>
        <v>100</v>
      </c>
      <c r="H59">
        <f t="shared" si="4"/>
        <v>100</v>
      </c>
      <c r="I59">
        <f t="shared" si="4"/>
        <v>100</v>
      </c>
      <c r="J59">
        <f t="shared" si="4"/>
        <v>100</v>
      </c>
      <c r="K59">
        <f t="shared" si="4"/>
        <v>100</v>
      </c>
      <c r="L59">
        <f t="shared" si="4"/>
        <v>100</v>
      </c>
      <c r="M59">
        <f t="shared" si="4"/>
        <v>100</v>
      </c>
      <c r="N59">
        <f>AVERAGE(N7:N9)</f>
        <v>100</v>
      </c>
      <c r="O59">
        <f t="shared" ref="O59:Z59" si="5">AVERAGE(O7:O9)</f>
        <v>100</v>
      </c>
      <c r="P59">
        <f t="shared" si="5"/>
        <v>100.00000000000001</v>
      </c>
      <c r="Q59">
        <f t="shared" si="5"/>
        <v>100</v>
      </c>
      <c r="R59">
        <f>AVERAGE(R7:R9)</f>
        <v>100</v>
      </c>
      <c r="S59">
        <f t="shared" si="5"/>
        <v>100</v>
      </c>
      <c r="T59">
        <f t="shared" si="5"/>
        <v>100</v>
      </c>
      <c r="U59">
        <f t="shared" si="5"/>
        <v>100</v>
      </c>
      <c r="W59">
        <f t="shared" si="5"/>
        <v>99.130652464881962</v>
      </c>
      <c r="X59">
        <f t="shared" si="5"/>
        <v>4.0283788774046236</v>
      </c>
      <c r="Y59">
        <f t="shared" si="5"/>
        <v>99.170905047874655</v>
      </c>
      <c r="Z59">
        <f t="shared" si="5"/>
        <v>4.5101932600618388</v>
      </c>
    </row>
    <row r="60" spans="1:29">
      <c r="C60">
        <f>(C7/$C$59)*100</f>
        <v>88.612118502018745</v>
      </c>
      <c r="D60">
        <f>(D7/$D$59)*100</f>
        <v>76.662612637514499</v>
      </c>
      <c r="E60">
        <f t="shared" ref="E60:E108" si="6">(E7/$E$59)*100</f>
        <v>76.863526445974031</v>
      </c>
      <c r="F60">
        <f>(F7/$F$59)*100</f>
        <v>99.158894768606871</v>
      </c>
      <c r="G60">
        <f>(G7/$G$59)*100</f>
        <v>86.153102101886176</v>
      </c>
      <c r="J60">
        <f>(J7/$J$59)*100</f>
        <v>73.598833776998021</v>
      </c>
      <c r="K60">
        <f>(K7/$K$59)*100</f>
        <v>79.543041422381677</v>
      </c>
      <c r="L60">
        <f>(L7/$L$59)*100</f>
        <v>98.014263377855158</v>
      </c>
      <c r="M60">
        <f>(M7/$M$59)*100</f>
        <v>92.295498001735695</v>
      </c>
      <c r="N60">
        <f>(N7/$N$59)*100</f>
        <v>86.977146549643251</v>
      </c>
      <c r="O60">
        <f>(O7/$O$59)*100</f>
        <v>69.951039406390819</v>
      </c>
      <c r="P60">
        <f>(P7/$P$59)*100</f>
        <v>83.750892409032787</v>
      </c>
      <c r="R60">
        <f t="shared" ref="R60:R108" si="7">(R7/$R$59)*100</f>
        <v>100.50980261403039</v>
      </c>
      <c r="S60">
        <f>(S7/$S$59)*100</f>
        <v>75.04499341758526</v>
      </c>
      <c r="T60">
        <f>(T7/$T$59)*100</f>
        <v>124.07128905029137</v>
      </c>
    </row>
    <row r="61" spans="1:29">
      <c r="C61">
        <f t="shared" ref="C61:C108" si="8">(C8/$C$59)*100</f>
        <v>91.570392530732263</v>
      </c>
      <c r="D61">
        <f t="shared" ref="D61:D108" si="9">(D8/$D$59)*100</f>
        <v>96.119862630435691</v>
      </c>
      <c r="E61">
        <f>(E8/$E$59)*100</f>
        <v>71.325005334239506</v>
      </c>
      <c r="F61">
        <f t="shared" ref="F61:F108" si="10">(F8/$F$59)*100</f>
        <v>96.488247651432104</v>
      </c>
      <c r="G61">
        <f t="shared" ref="G61:G108" si="11">(G8/$G$59)*100</f>
        <v>114.25084537410697</v>
      </c>
      <c r="H61">
        <f t="shared" ref="H61:H108" si="12">(H8/$H$59)*100</f>
        <v>106.83442858129828</v>
      </c>
      <c r="I61">
        <f t="shared" ref="I61:I108" si="13">(I8/$I$59)*100</f>
        <v>75.342479024976257</v>
      </c>
      <c r="J61">
        <f t="shared" ref="J61:J108" si="14">(J8/$J$59)*100</f>
        <v>101.62254984986544</v>
      </c>
      <c r="K61">
        <f t="shared" ref="K61:K108" si="15">(K8/$K$59)*100</f>
        <v>107.38295753562879</v>
      </c>
      <c r="L61">
        <f t="shared" ref="L61:L108" si="16">(L8/$L$59)*100</f>
        <v>99.196776767237836</v>
      </c>
      <c r="M61">
        <f t="shared" ref="M61:M108" si="17">(M8/$M$59)*100</f>
        <v>99.168510822312399</v>
      </c>
      <c r="N61">
        <f t="shared" ref="N61:N108" si="18">(N8/$N$59)*100</f>
        <v>82.802714887351968</v>
      </c>
      <c r="O61">
        <f t="shared" ref="O61:O108" si="19">(O8/$O$59)*100</f>
        <v>113.99893742811093</v>
      </c>
      <c r="P61">
        <f t="shared" ref="P61:P108" si="20">(P8/$P$59)*100</f>
        <v>101.20114641428846</v>
      </c>
      <c r="Q61">
        <f t="shared" ref="Q61:Q108" si="21">(Q8/$Q$59)*100</f>
        <v>89.091001900116737</v>
      </c>
      <c r="R61">
        <f t="shared" si="7"/>
        <v>80.647506001600419</v>
      </c>
      <c r="S61">
        <f t="shared" ref="S61:S108" si="22">(S8/$S$59)*100</f>
        <v>84.632115088543785</v>
      </c>
      <c r="T61">
        <f t="shared" ref="T61:T108" si="23">(T8/$T$59)*100</f>
        <v>72.560128638440219</v>
      </c>
      <c r="U61">
        <f t="shared" ref="U61:U108" si="24">(U8/$U$59)*100</f>
        <v>88.041370394311571</v>
      </c>
    </row>
    <row r="62" spans="1:29">
      <c r="C62">
        <f t="shared" si="8"/>
        <v>119.81748896724898</v>
      </c>
      <c r="D62">
        <f t="shared" si="9"/>
        <v>127.2175247320498</v>
      </c>
      <c r="E62">
        <f t="shared" si="6"/>
        <v>151.81146821978646</v>
      </c>
      <c r="F62">
        <f t="shared" si="10"/>
        <v>104.35285757996104</v>
      </c>
      <c r="G62">
        <f t="shared" si="11"/>
        <v>99.596052524006851</v>
      </c>
      <c r="H62">
        <f t="shared" si="12"/>
        <v>93.165571418701717</v>
      </c>
      <c r="I62">
        <f t="shared" si="13"/>
        <v>124.65752097502374</v>
      </c>
      <c r="J62">
        <f t="shared" si="14"/>
        <v>124.77861637313651</v>
      </c>
      <c r="K62">
        <f t="shared" si="15"/>
        <v>113.07400104198955</v>
      </c>
      <c r="L62">
        <f t="shared" si="16"/>
        <v>102.78895985490703</v>
      </c>
      <c r="M62">
        <f t="shared" si="17"/>
        <v>108.53599117595188</v>
      </c>
      <c r="N62">
        <f t="shared" si="18"/>
        <v>130.22013856300478</v>
      </c>
      <c r="O62">
        <f t="shared" si="19"/>
        <v>116.05002316549826</v>
      </c>
      <c r="P62">
        <f t="shared" si="20"/>
        <v>115.04796117667875</v>
      </c>
      <c r="Q62">
        <f t="shared" si="21"/>
        <v>110.90899809988326</v>
      </c>
      <c r="R62">
        <f t="shared" si="7"/>
        <v>118.84269138436916</v>
      </c>
      <c r="S62">
        <f t="shared" si="22"/>
        <v>140.32289149387097</v>
      </c>
      <c r="T62">
        <f t="shared" si="23"/>
        <v>103.3685823112684</v>
      </c>
      <c r="U62">
        <f t="shared" si="24"/>
        <v>111.95862960568842</v>
      </c>
    </row>
    <row r="63" spans="1:29">
      <c r="C63">
        <f t="shared" si="8"/>
        <v>0</v>
      </c>
      <c r="D63">
        <f t="shared" si="9"/>
        <v>0</v>
      </c>
      <c r="E63">
        <f t="shared" si="6"/>
        <v>0</v>
      </c>
      <c r="F63">
        <f t="shared" si="10"/>
        <v>0</v>
      </c>
      <c r="G63">
        <f t="shared" si="11"/>
        <v>0</v>
      </c>
      <c r="H63">
        <f t="shared" si="12"/>
        <v>0</v>
      </c>
      <c r="I63">
        <f t="shared" si="13"/>
        <v>0</v>
      </c>
      <c r="J63">
        <f t="shared" si="14"/>
        <v>0</v>
      </c>
      <c r="K63">
        <f t="shared" si="15"/>
        <v>0</v>
      </c>
      <c r="L63">
        <f t="shared" si="16"/>
        <v>0</v>
      </c>
      <c r="M63">
        <f t="shared" si="17"/>
        <v>0</v>
      </c>
      <c r="N63">
        <f t="shared" si="18"/>
        <v>0</v>
      </c>
      <c r="O63">
        <f t="shared" si="19"/>
        <v>0</v>
      </c>
      <c r="P63">
        <f t="shared" si="20"/>
        <v>0</v>
      </c>
      <c r="Q63">
        <f t="shared" si="21"/>
        <v>0</v>
      </c>
      <c r="R63">
        <f t="shared" si="7"/>
        <v>0</v>
      </c>
      <c r="S63">
        <f t="shared" si="22"/>
        <v>0</v>
      </c>
      <c r="T63">
        <f t="shared" si="23"/>
        <v>0</v>
      </c>
      <c r="U63">
        <f t="shared" si="24"/>
        <v>0</v>
      </c>
    </row>
    <row r="64" spans="1:29">
      <c r="C64">
        <f t="shared" si="8"/>
        <v>0</v>
      </c>
      <c r="D64">
        <f t="shared" si="9"/>
        <v>0</v>
      </c>
      <c r="E64">
        <f t="shared" si="6"/>
        <v>0</v>
      </c>
      <c r="F64">
        <f t="shared" si="10"/>
        <v>0</v>
      </c>
      <c r="G64">
        <f t="shared" si="11"/>
        <v>0</v>
      </c>
      <c r="H64">
        <f t="shared" si="12"/>
        <v>0</v>
      </c>
      <c r="I64">
        <f t="shared" si="13"/>
        <v>0</v>
      </c>
      <c r="J64">
        <f t="shared" si="14"/>
        <v>0</v>
      </c>
      <c r="K64">
        <f t="shared" si="15"/>
        <v>0</v>
      </c>
      <c r="L64">
        <f t="shared" si="16"/>
        <v>0</v>
      </c>
      <c r="M64">
        <f t="shared" si="17"/>
        <v>0</v>
      </c>
      <c r="N64">
        <f t="shared" si="18"/>
        <v>0</v>
      </c>
      <c r="O64">
        <f t="shared" si="19"/>
        <v>0</v>
      </c>
      <c r="P64">
        <f t="shared" si="20"/>
        <v>0</v>
      </c>
      <c r="Q64">
        <f t="shared" si="21"/>
        <v>0</v>
      </c>
      <c r="R64">
        <f t="shared" si="7"/>
        <v>0</v>
      </c>
      <c r="S64">
        <f t="shared" si="22"/>
        <v>0</v>
      </c>
      <c r="T64">
        <f t="shared" si="23"/>
        <v>0</v>
      </c>
      <c r="U64">
        <f t="shared" si="24"/>
        <v>0</v>
      </c>
    </row>
    <row r="65" spans="3:21">
      <c r="C65">
        <f t="shared" si="8"/>
        <v>172.08302615786943</v>
      </c>
      <c r="D65">
        <f t="shared" si="9"/>
        <v>440.03767280748713</v>
      </c>
      <c r="E65">
        <f t="shared" si="6"/>
        <v>489.82148078488399</v>
      </c>
      <c r="F65">
        <f t="shared" si="10"/>
        <v>204.14944798682399</v>
      </c>
      <c r="G65">
        <f t="shared" si="11"/>
        <v>189.34902500022164</v>
      </c>
      <c r="H65">
        <f t="shared" si="12"/>
        <v>530.17519903439359</v>
      </c>
      <c r="I65">
        <f t="shared" si="13"/>
        <v>408.18946307814531</v>
      </c>
      <c r="J65">
        <f t="shared" si="14"/>
        <v>297.14896070850585</v>
      </c>
      <c r="K65">
        <f t="shared" si="15"/>
        <v>193.27587002829199</v>
      </c>
      <c r="L65">
        <f t="shared" si="16"/>
        <v>205.72631025920845</v>
      </c>
      <c r="M65">
        <f t="shared" si="17"/>
        <v>90.092873704316659</v>
      </c>
      <c r="N65">
        <f t="shared" si="18"/>
        <v>320.48714446565089</v>
      </c>
      <c r="O65">
        <f t="shared" si="19"/>
        <v>341.12850858912276</v>
      </c>
      <c r="P65">
        <f t="shared" si="20"/>
        <v>731.88728073587515</v>
      </c>
      <c r="Q65">
        <f t="shared" si="21"/>
        <v>131.42911391016165</v>
      </c>
      <c r="R65">
        <f t="shared" si="7"/>
        <v>424.76727127233926</v>
      </c>
      <c r="S65">
        <f t="shared" si="22"/>
        <v>163.41264085712342</v>
      </c>
      <c r="T65">
        <f t="shared" si="23"/>
        <v>71.171839020844956</v>
      </c>
      <c r="U65">
        <f t="shared" si="24"/>
        <v>261.31423723335485</v>
      </c>
    </row>
    <row r="66" spans="3:21">
      <c r="C66">
        <f t="shared" si="8"/>
        <v>150.08724867778974</v>
      </c>
      <c r="D66">
        <f t="shared" si="9"/>
        <v>298.32575787198527</v>
      </c>
      <c r="E66">
        <f t="shared" si="6"/>
        <v>457.29249808362511</v>
      </c>
      <c r="F66">
        <f t="shared" si="10"/>
        <v>220.32056113176927</v>
      </c>
      <c r="G66">
        <f t="shared" si="11"/>
        <v>172.14505861227642</v>
      </c>
      <c r="H66">
        <f t="shared" si="12"/>
        <v>279.89173504346445</v>
      </c>
      <c r="I66">
        <f t="shared" si="13"/>
        <v>230.10521420682437</v>
      </c>
      <c r="J66">
        <f t="shared" si="14"/>
        <v>169.69073355935919</v>
      </c>
      <c r="K66">
        <f t="shared" si="15"/>
        <v>377.37761569051588</v>
      </c>
      <c r="L66">
        <f t="shared" si="16"/>
        <v>174.03402922259841</v>
      </c>
      <c r="M66">
        <f t="shared" si="17"/>
        <v>151.89698103168425</v>
      </c>
      <c r="N66">
        <f t="shared" si="18"/>
        <v>202.64592069734283</v>
      </c>
      <c r="O66">
        <f t="shared" si="19"/>
        <v>430.45109217721699</v>
      </c>
      <c r="P66">
        <f t="shared" si="20"/>
        <v>999.79070985846056</v>
      </c>
      <c r="Q66">
        <f t="shared" si="21"/>
        <v>55.786435084274459</v>
      </c>
      <c r="R66">
        <f t="shared" si="7"/>
        <v>226.00726860496133</v>
      </c>
      <c r="S66">
        <f t="shared" si="22"/>
        <v>166.34380500327447</v>
      </c>
      <c r="T66">
        <f t="shared" si="23"/>
        <v>168.8440346761553</v>
      </c>
      <c r="U66">
        <f t="shared" si="24"/>
        <v>179.58851809954749</v>
      </c>
    </row>
    <row r="67" spans="3:21">
      <c r="C67">
        <f t="shared" si="8"/>
        <v>145.52447285901414</v>
      </c>
      <c r="D67">
        <f t="shared" si="9"/>
        <v>293.11473486784178</v>
      </c>
      <c r="E67">
        <f t="shared" si="6"/>
        <v>494.65489446108376</v>
      </c>
      <c r="F67">
        <f t="shared" si="10"/>
        <v>247.27241637334467</v>
      </c>
      <c r="G67">
        <f t="shared" si="11"/>
        <v>219.42001377026509</v>
      </c>
      <c r="H67">
        <f t="shared" si="12"/>
        <v>186.52845003108959</v>
      </c>
      <c r="I67">
        <f t="shared" si="13"/>
        <v>203.31628204382957</v>
      </c>
      <c r="J67">
        <f t="shared" si="14"/>
        <v>151.97416921786106</v>
      </c>
      <c r="K67">
        <f t="shared" si="15"/>
        <v>532.9835853673012</v>
      </c>
      <c r="L67">
        <f t="shared" si="16"/>
        <v>237.4374545012499</v>
      </c>
      <c r="M67">
        <f t="shared" si="17"/>
        <v>230.57907317602954</v>
      </c>
      <c r="N67">
        <f t="shared" si="18"/>
        <v>278.67985828851749</v>
      </c>
      <c r="O67">
        <f t="shared" si="19"/>
        <v>417.41043717498985</v>
      </c>
      <c r="P67">
        <f t="shared" si="20"/>
        <v>818.82048482336677</v>
      </c>
      <c r="Q67">
        <f t="shared" si="21"/>
        <v>52.034670570898491</v>
      </c>
      <c r="R67">
        <f t="shared" si="7"/>
        <v>411.99586556415045</v>
      </c>
      <c r="S67">
        <f t="shared" si="22"/>
        <v>188.92824736455711</v>
      </c>
      <c r="T67">
        <f t="shared" si="23"/>
        <v>275.27585532297633</v>
      </c>
      <c r="U67">
        <f t="shared" si="24"/>
        <v>155.54298642533934</v>
      </c>
    </row>
    <row r="68" spans="3:21">
      <c r="C68">
        <f t="shared" si="8"/>
        <v>165.64791323660521</v>
      </c>
      <c r="D68">
        <f t="shared" si="9"/>
        <v>257.14017008045585</v>
      </c>
      <c r="E68">
        <f t="shared" si="6"/>
        <v>722.57114294971598</v>
      </c>
      <c r="F68">
        <f t="shared" si="10"/>
        <v>293.85095795719275</v>
      </c>
      <c r="G68">
        <f t="shared" si="11"/>
        <v>281.5359263064268</v>
      </c>
      <c r="H68">
        <f t="shared" si="12"/>
        <v>117.69038823390758</v>
      </c>
      <c r="I68">
        <f t="shared" si="13"/>
        <v>185.33395338022439</v>
      </c>
      <c r="J68">
        <f t="shared" si="14"/>
        <v>203.56524318667107</v>
      </c>
      <c r="K68">
        <f t="shared" si="15"/>
        <v>623.59611694024386</v>
      </c>
      <c r="L68">
        <f t="shared" si="16"/>
        <v>278.24695149641116</v>
      </c>
      <c r="M68">
        <f t="shared" si="17"/>
        <v>281.63619533668583</v>
      </c>
      <c r="N68">
        <f t="shared" si="18"/>
        <v>401.11156255950249</v>
      </c>
      <c r="O68">
        <f t="shared" si="19"/>
        <v>559.00619118065333</v>
      </c>
      <c r="P68">
        <f t="shared" si="20"/>
        <v>904.24907179133754</v>
      </c>
      <c r="Q68">
        <f t="shared" si="21"/>
        <v>94.574386731718121</v>
      </c>
      <c r="R68">
        <f t="shared" si="7"/>
        <v>204.72059215790875</v>
      </c>
      <c r="S68">
        <f t="shared" si="22"/>
        <v>211.71596313080676</v>
      </c>
      <c r="T68">
        <f t="shared" si="23"/>
        <v>249.48971368891813</v>
      </c>
      <c r="U68">
        <f t="shared" si="24"/>
        <v>150.29088558500322</v>
      </c>
    </row>
    <row r="69" spans="3:21">
      <c r="C69">
        <f t="shared" si="8"/>
        <v>194.14666888545742</v>
      </c>
      <c r="D69">
        <f t="shared" si="9"/>
        <v>268.64932063550276</v>
      </c>
      <c r="E69">
        <f t="shared" si="6"/>
        <v>629.12613303198168</v>
      </c>
      <c r="F69">
        <f t="shared" si="10"/>
        <v>257.41596773721216</v>
      </c>
      <c r="G69">
        <f t="shared" si="11"/>
        <v>276.93204797725832</v>
      </c>
      <c r="H69">
        <f t="shared" si="12"/>
        <v>235.92433645042124</v>
      </c>
      <c r="I69">
        <f t="shared" si="13"/>
        <v>169.93256990059874</v>
      </c>
      <c r="J69">
        <f t="shared" si="14"/>
        <v>183.36879061147403</v>
      </c>
      <c r="K69">
        <f t="shared" si="15"/>
        <v>692.86204190380715</v>
      </c>
      <c r="L69">
        <f t="shared" si="16"/>
        <v>277.54691698373153</v>
      </c>
      <c r="M69">
        <f t="shared" si="17"/>
        <v>236.20569916332954</v>
      </c>
      <c r="N69">
        <f t="shared" si="18"/>
        <v>333.11164052180771</v>
      </c>
      <c r="O69">
        <f t="shared" si="19"/>
        <v>497.74945842821649</v>
      </c>
      <c r="P69">
        <f t="shared" si="20"/>
        <v>737.2458656591366</v>
      </c>
      <c r="Q69">
        <f t="shared" si="21"/>
        <v>83.98277443758596</v>
      </c>
      <c r="R69">
        <f t="shared" si="7"/>
        <v>279.89363830354762</v>
      </c>
      <c r="S69">
        <f t="shared" si="22"/>
        <v>212.3133184671012</v>
      </c>
      <c r="T69">
        <f t="shared" si="23"/>
        <v>280.62486548072332</v>
      </c>
      <c r="U69">
        <f t="shared" si="24"/>
        <v>152.00993859082095</v>
      </c>
    </row>
    <row r="70" spans="3:21">
      <c r="C70">
        <f t="shared" si="8"/>
        <v>200.58178180672161</v>
      </c>
      <c r="D70">
        <f t="shared" si="9"/>
        <v>259.43269659906503</v>
      </c>
      <c r="E70">
        <f t="shared" si="6"/>
        <v>624.13367999304569</v>
      </c>
      <c r="F70">
        <f t="shared" si="10"/>
        <v>253.1525457503283</v>
      </c>
      <c r="G70">
        <f t="shared" si="11"/>
        <v>161.04512175061637</v>
      </c>
      <c r="H70">
        <f t="shared" si="12"/>
        <v>154.75000304799988</v>
      </c>
      <c r="I70">
        <f t="shared" si="13"/>
        <v>206.58896704063244</v>
      </c>
      <c r="J70">
        <f t="shared" si="14"/>
        <v>200.12590352422171</v>
      </c>
      <c r="K70">
        <f t="shared" si="15"/>
        <v>623.63667539387859</v>
      </c>
      <c r="L70">
        <f t="shared" si="16"/>
        <v>296.34200528449213</v>
      </c>
      <c r="M70">
        <f t="shared" si="17"/>
        <v>239.25665166432344</v>
      </c>
      <c r="N70">
        <f t="shared" si="18"/>
        <v>361.72140769937738</v>
      </c>
      <c r="O70">
        <f t="shared" si="19"/>
        <v>516.42925757708576</v>
      </c>
      <c r="P70">
        <f t="shared" si="20"/>
        <v>777.34076221541875</v>
      </c>
      <c r="Q70">
        <f t="shared" si="21"/>
        <v>79.336242424936316</v>
      </c>
      <c r="R70">
        <f t="shared" si="7"/>
        <v>302.27560682848758</v>
      </c>
      <c r="S70">
        <f t="shared" si="22"/>
        <v>251.63042210233922</v>
      </c>
      <c r="T70">
        <f t="shared" si="23"/>
        <v>262.41268706415332</v>
      </c>
      <c r="U70">
        <f t="shared" si="24"/>
        <v>218.7611102133161</v>
      </c>
    </row>
    <row r="71" spans="3:21">
      <c r="C71">
        <f t="shared" si="8"/>
        <v>214.03118640538236</v>
      </c>
      <c r="D71">
        <f t="shared" si="9"/>
        <v>284.25710814684572</v>
      </c>
      <c r="E71">
        <f t="shared" si="6"/>
        <v>549.9403355434207</v>
      </c>
      <c r="F71">
        <f t="shared" si="10"/>
        <v>267.85438390926782</v>
      </c>
      <c r="G71">
        <f t="shared" si="11"/>
        <v>254.21899055485895</v>
      </c>
      <c r="H71">
        <f t="shared" si="12"/>
        <v>239.27916834306663</v>
      </c>
      <c r="I71">
        <f t="shared" si="13"/>
        <v>222.08917049351857</v>
      </c>
      <c r="J71">
        <f t="shared" si="14"/>
        <v>173.49035702362499</v>
      </c>
      <c r="K71">
        <f t="shared" si="15"/>
        <v>606.05705881965002</v>
      </c>
      <c r="L71">
        <f t="shared" si="16"/>
        <v>265.15064714767374</v>
      </c>
      <c r="M71">
        <f t="shared" si="17"/>
        <v>244.80356628647661</v>
      </c>
      <c r="N71">
        <f t="shared" si="18"/>
        <v>288.2296409685917</v>
      </c>
      <c r="O71">
        <f t="shared" si="19"/>
        <v>308.7383121564306</v>
      </c>
      <c r="P71">
        <f t="shared" si="20"/>
        <v>804.79357038654666</v>
      </c>
      <c r="Q71">
        <f t="shared" si="21"/>
        <v>99.768770629719583</v>
      </c>
      <c r="R71">
        <f t="shared" si="7"/>
        <v>118.72065884235793</v>
      </c>
      <c r="S71">
        <f t="shared" si="22"/>
        <v>228.00851830627229</v>
      </c>
      <c r="T71">
        <f t="shared" si="23"/>
        <v>341.46592814668674</v>
      </c>
      <c r="U71">
        <f t="shared" si="24"/>
        <v>290.49773755656105</v>
      </c>
    </row>
    <row r="72" spans="3:21">
      <c r="C72">
        <f t="shared" si="8"/>
        <v>257.44356260940947</v>
      </c>
      <c r="D72">
        <f t="shared" si="9"/>
        <v>264.71248528616638</v>
      </c>
      <c r="E72">
        <f t="shared" si="6"/>
        <v>649.41303609106922</v>
      </c>
      <c r="F72">
        <f t="shared" si="10"/>
        <v>341.60491952984546</v>
      </c>
      <c r="G72">
        <f t="shared" si="11"/>
        <v>250.00517123689093</v>
      </c>
      <c r="H72">
        <f t="shared" si="12"/>
        <v>148.92629123435864</v>
      </c>
      <c r="I72">
        <f t="shared" si="13"/>
        <v>191.1013582902207</v>
      </c>
      <c r="J72">
        <f t="shared" si="14"/>
        <v>135.01635473073188</v>
      </c>
      <c r="K72">
        <f t="shared" si="15"/>
        <v>609.03464285478753</v>
      </c>
      <c r="L72">
        <f t="shared" si="16"/>
        <v>226.49993921856031</v>
      </c>
      <c r="M72">
        <f t="shared" si="17"/>
        <v>269.64162766622059</v>
      </c>
      <c r="N72">
        <f t="shared" si="18"/>
        <v>316.06038480394727</v>
      </c>
      <c r="O72">
        <f t="shared" si="19"/>
        <v>427.99859039284752</v>
      </c>
      <c r="P72">
        <f t="shared" si="20"/>
        <v>804.19151700241457</v>
      </c>
      <c r="Q72">
        <f t="shared" si="21"/>
        <v>70.735960102796184</v>
      </c>
      <c r="R72">
        <f t="shared" si="7"/>
        <v>328.18551613763668</v>
      </c>
      <c r="S72">
        <f t="shared" si="22"/>
        <v>247.98780103880381</v>
      </c>
      <c r="T72">
        <f t="shared" si="23"/>
        <v>334.11598070423395</v>
      </c>
      <c r="U72">
        <f t="shared" si="24"/>
        <v>316.03304783451841</v>
      </c>
    </row>
    <row r="73" spans="3:21">
      <c r="C73">
        <f t="shared" si="8"/>
        <v>277.60047078029231</v>
      </c>
      <c r="D73">
        <f t="shared" si="9"/>
        <v>259.75629981298425</v>
      </c>
      <c r="E73">
        <f t="shared" si="6"/>
        <v>715.02912099635694</v>
      </c>
      <c r="F73">
        <f t="shared" si="10"/>
        <v>332.29345241922107</v>
      </c>
      <c r="G73">
        <f t="shared" si="11"/>
        <v>313.82709944830293</v>
      </c>
      <c r="H73">
        <f t="shared" si="12"/>
        <v>210.16568927469791</v>
      </c>
      <c r="I73">
        <f t="shared" si="13"/>
        <v>263.01904706543434</v>
      </c>
      <c r="J73">
        <f t="shared" si="14"/>
        <v>168.09099515672833</v>
      </c>
      <c r="K73">
        <f t="shared" si="15"/>
        <v>580.65955299967675</v>
      </c>
      <c r="L73">
        <f t="shared" si="16"/>
        <v>264.39087915112782</v>
      </c>
      <c r="M73">
        <f t="shared" si="17"/>
        <v>325.58206733418291</v>
      </c>
      <c r="N73">
        <f t="shared" si="18"/>
        <v>451.32258552989629</v>
      </c>
      <c r="O73">
        <f t="shared" si="19"/>
        <v>457.4007058768812</v>
      </c>
      <c r="P73">
        <f t="shared" si="20"/>
        <v>845.36969657748648</v>
      </c>
      <c r="Q73">
        <f t="shared" si="21"/>
        <v>106.89790557808058</v>
      </c>
      <c r="R73">
        <f t="shared" si="7"/>
        <v>222.96645772205918</v>
      </c>
      <c r="S73">
        <f t="shared" si="22"/>
        <v>283.59516503339466</v>
      </c>
      <c r="T73">
        <f t="shared" si="23"/>
        <v>351.16347981982778</v>
      </c>
      <c r="U73">
        <f t="shared" si="24"/>
        <v>347.10730446024559</v>
      </c>
    </row>
    <row r="74" spans="3:21">
      <c r="C74">
        <f t="shared" si="8"/>
        <v>266.43245409101939</v>
      </c>
      <c r="D74">
        <f t="shared" si="9"/>
        <v>287.16346951185801</v>
      </c>
      <c r="E74">
        <f t="shared" si="6"/>
        <v>661.12366742794825</v>
      </c>
      <c r="F74">
        <f t="shared" si="10"/>
        <v>256.60811894765578</v>
      </c>
      <c r="G74">
        <f t="shared" si="11"/>
        <v>335.84179364105313</v>
      </c>
      <c r="H74">
        <f t="shared" si="12"/>
        <v>235.18367247412243</v>
      </c>
      <c r="I74">
        <f t="shared" si="13"/>
        <v>164.28820554554437</v>
      </c>
      <c r="J74">
        <f t="shared" si="14"/>
        <v>203.72482541410605</v>
      </c>
      <c r="K74">
        <f t="shared" si="15"/>
        <v>558.74512803941093</v>
      </c>
      <c r="L74">
        <f t="shared" si="16"/>
        <v>293.96314548841036</v>
      </c>
      <c r="M74">
        <f t="shared" si="17"/>
        <v>315.55039203045766</v>
      </c>
      <c r="N74">
        <f t="shared" si="18"/>
        <v>375.53512876524201</v>
      </c>
      <c r="O74">
        <f t="shared" si="19"/>
        <v>367.92249307271106</v>
      </c>
      <c r="P74">
        <f t="shared" si="20"/>
        <v>1051.8068830295301</v>
      </c>
      <c r="Q74">
        <f t="shared" si="21"/>
        <v>93.795162359083434</v>
      </c>
      <c r="R74">
        <f t="shared" si="7"/>
        <v>172.97212590024003</v>
      </c>
      <c r="S74">
        <f t="shared" si="22"/>
        <v>257.47069714787602</v>
      </c>
      <c r="T74">
        <f t="shared" si="23"/>
        <v>315.00571189544036</v>
      </c>
      <c r="U74">
        <f t="shared" si="24"/>
        <v>333.27912895927597</v>
      </c>
    </row>
    <row r="75" spans="3:21">
      <c r="C75">
        <f t="shared" si="8"/>
        <v>293.33033362741605</v>
      </c>
      <c r="D75">
        <f t="shared" si="9"/>
        <v>250.81777228850845</v>
      </c>
      <c r="E75">
        <f t="shared" si="6"/>
        <v>590.75517026102216</v>
      </c>
      <c r="F75">
        <f t="shared" si="10"/>
        <v>265.79638911787293</v>
      </c>
      <c r="G75">
        <f t="shared" si="11"/>
        <v>347.9277130032475</v>
      </c>
      <c r="H75">
        <f t="shared" si="12"/>
        <v>199.16139362683541</v>
      </c>
      <c r="I75">
        <f t="shared" si="13"/>
        <v>210.31893661958185</v>
      </c>
      <c r="J75">
        <f t="shared" si="14"/>
        <v>228.08118525538538</v>
      </c>
      <c r="K75">
        <f t="shared" si="15"/>
        <v>305.25677128329585</v>
      </c>
      <c r="L75">
        <f t="shared" si="16"/>
        <v>340.31004123356985</v>
      </c>
      <c r="M75">
        <f t="shared" si="17"/>
        <v>316.21398914530482</v>
      </c>
      <c r="N75">
        <f t="shared" si="18"/>
        <v>366.76346986232153</v>
      </c>
      <c r="O75">
        <f t="shared" si="19"/>
        <v>366.11719416622998</v>
      </c>
      <c r="P75">
        <f t="shared" si="20"/>
        <v>930.43684497865445</v>
      </c>
      <c r="Q75">
        <f t="shared" si="21"/>
        <v>89.264173473072773</v>
      </c>
      <c r="R75">
        <f t="shared" si="7"/>
        <v>92.203287543344885</v>
      </c>
      <c r="S75">
        <f t="shared" si="22"/>
        <v>267.99009585491649</v>
      </c>
      <c r="T75">
        <f t="shared" si="23"/>
        <v>341.99606502606923</v>
      </c>
      <c r="U75">
        <f t="shared" si="24"/>
        <v>312.9959195216548</v>
      </c>
    </row>
    <row r="76" spans="3:21">
      <c r="C76">
        <f t="shared" si="8"/>
        <v>291.04987537895306</v>
      </c>
      <c r="D76">
        <f t="shared" si="9"/>
        <v>237.49138743529622</v>
      </c>
      <c r="E76">
        <f t="shared" si="6"/>
        <v>727.45691119874186</v>
      </c>
      <c r="F76">
        <f t="shared" si="10"/>
        <v>334.10707295177514</v>
      </c>
      <c r="G76">
        <f t="shared" si="11"/>
        <v>314.4850777803278</v>
      </c>
      <c r="H76">
        <f t="shared" si="12"/>
        <v>181.10097820476869</v>
      </c>
      <c r="I76">
        <f t="shared" si="13"/>
        <v>246.3959774457943</v>
      </c>
      <c r="J76">
        <f t="shared" si="14"/>
        <v>198.12574100489806</v>
      </c>
      <c r="K76">
        <f t="shared" si="15"/>
        <v>0</v>
      </c>
      <c r="L76">
        <f t="shared" si="16"/>
        <v>278.98680833166833</v>
      </c>
      <c r="M76">
        <f t="shared" si="17"/>
        <v>410.0751179977301</v>
      </c>
      <c r="N76">
        <f t="shared" si="18"/>
        <v>402.75057009935693</v>
      </c>
      <c r="O76">
        <f t="shared" si="19"/>
        <v>322.06875949204056</v>
      </c>
      <c r="P76">
        <f t="shared" si="20"/>
        <v>881.73248176112133</v>
      </c>
      <c r="Q76">
        <f t="shared" si="21"/>
        <v>59.480571151333351</v>
      </c>
      <c r="R76">
        <f t="shared" si="7"/>
        <v>94.271138970392087</v>
      </c>
      <c r="S76">
        <f t="shared" si="22"/>
        <v>247.80753971741808</v>
      </c>
      <c r="T76">
        <f t="shared" si="23"/>
        <v>393.91602888620912</v>
      </c>
      <c r="U76">
        <f t="shared" si="24"/>
        <v>266.35625404007754</v>
      </c>
    </row>
    <row r="77" spans="3:21">
      <c r="C77">
        <f t="shared" si="8"/>
        <v>305.11192652703778</v>
      </c>
      <c r="D77">
        <f t="shared" si="9"/>
        <v>247.17116857165587</v>
      </c>
      <c r="E77">
        <f t="shared" si="6"/>
        <v>782.39760235812901</v>
      </c>
      <c r="F77">
        <f t="shared" si="10"/>
        <v>282.35930892575294</v>
      </c>
      <c r="G77">
        <f t="shared" si="11"/>
        <v>303.2009463856009</v>
      </c>
      <c r="H77">
        <f t="shared" si="12"/>
        <v>192.79513783055557</v>
      </c>
      <c r="I77">
        <f t="shared" si="13"/>
        <v>222.38563041330002</v>
      </c>
      <c r="J77">
        <f t="shared" si="14"/>
        <v>219.16220309628679</v>
      </c>
      <c r="K77">
        <f t="shared" si="15"/>
        <v>0</v>
      </c>
      <c r="L77">
        <f t="shared" si="16"/>
        <v>325.45421900041782</v>
      </c>
      <c r="M77">
        <f t="shared" si="17"/>
        <v>433.693595490728</v>
      </c>
      <c r="N77">
        <f t="shared" si="18"/>
        <v>304.46139291652486</v>
      </c>
      <c r="O77">
        <f t="shared" si="19"/>
        <v>332.94670504328104</v>
      </c>
      <c r="P77">
        <f t="shared" si="20"/>
        <v>770.47756017263691</v>
      </c>
      <c r="Q77">
        <f t="shared" si="21"/>
        <v>81.875996750289943</v>
      </c>
      <c r="R77">
        <f t="shared" si="7"/>
        <v>107.65170712189918</v>
      </c>
      <c r="S77">
        <f t="shared" si="22"/>
        <v>263.59287021728204</v>
      </c>
      <c r="T77">
        <f t="shared" si="23"/>
        <v>370.13082453685666</v>
      </c>
      <c r="U77">
        <f t="shared" si="24"/>
        <v>322.29718810601162</v>
      </c>
    </row>
    <row r="78" spans="3:21">
      <c r="C78">
        <f t="shared" si="8"/>
        <v>282.26457963986792</v>
      </c>
      <c r="D78">
        <f t="shared" si="9"/>
        <v>278.95406047874405</v>
      </c>
      <c r="E78">
        <f t="shared" si="6"/>
        <v>827.99152053484647</v>
      </c>
      <c r="F78">
        <f t="shared" si="10"/>
        <v>263.32134238886943</v>
      </c>
      <c r="G78">
        <f t="shared" si="11"/>
        <v>283.73542573069579</v>
      </c>
      <c r="H78">
        <f t="shared" si="12"/>
        <v>138.90954755489449</v>
      </c>
      <c r="I78">
        <f t="shared" si="13"/>
        <v>231.26586448100136</v>
      </c>
      <c r="J78">
        <f t="shared" si="14"/>
        <v>182.1684972934658</v>
      </c>
      <c r="K78">
        <f t="shared" si="15"/>
        <v>0</v>
      </c>
      <c r="L78">
        <f t="shared" si="16"/>
        <v>306.29968184060175</v>
      </c>
      <c r="M78">
        <f t="shared" si="17"/>
        <v>382.6892821094815</v>
      </c>
      <c r="N78">
        <f t="shared" si="18"/>
        <v>367.86993488648238</v>
      </c>
      <c r="O78">
        <f t="shared" si="19"/>
        <v>353.143084070187</v>
      </c>
      <c r="P78">
        <f t="shared" si="20"/>
        <v>789.74223578324427</v>
      </c>
      <c r="Q78">
        <f t="shared" si="21"/>
        <v>86.753328782212662</v>
      </c>
      <c r="R78">
        <f t="shared" si="7"/>
        <v>107.16457722059214</v>
      </c>
      <c r="S78">
        <f t="shared" si="22"/>
        <v>255.13688833801939</v>
      </c>
      <c r="T78">
        <f t="shared" si="23"/>
        <v>381.42081414022709</v>
      </c>
      <c r="U78">
        <f t="shared" si="24"/>
        <v>315.21190206851963</v>
      </c>
    </row>
    <row r="79" spans="3:21">
      <c r="C79">
        <f t="shared" si="8"/>
        <v>281.44740768699432</v>
      </c>
      <c r="D79">
        <f t="shared" si="9"/>
        <v>275.82825568429274</v>
      </c>
      <c r="E79">
        <f t="shared" si="6"/>
        <v>842.41076014888461</v>
      </c>
      <c r="F79">
        <f t="shared" si="10"/>
        <v>285.22616231769126</v>
      </c>
      <c r="G79">
        <f t="shared" si="11"/>
        <v>436.22978415749725</v>
      </c>
      <c r="H79">
        <f t="shared" si="12"/>
        <v>160.2272588727277</v>
      </c>
      <c r="I79">
        <f t="shared" si="13"/>
        <v>188.39640372803191</v>
      </c>
      <c r="J79">
        <f t="shared" si="14"/>
        <v>169.25114815986024</v>
      </c>
      <c r="K79">
        <f t="shared" si="15"/>
        <v>0</v>
      </c>
      <c r="L79">
        <f t="shared" si="16"/>
        <v>335.13209134262706</v>
      </c>
      <c r="M79">
        <f t="shared" si="17"/>
        <v>413.7378552262258</v>
      </c>
      <c r="N79">
        <f t="shared" si="18"/>
        <v>332.29213675188049</v>
      </c>
      <c r="O79">
        <f t="shared" si="19"/>
        <v>359.6752179256236</v>
      </c>
      <c r="P79">
        <f t="shared" si="20"/>
        <v>862.76831650177041</v>
      </c>
      <c r="Q79">
        <f t="shared" si="21"/>
        <v>67.647972246750882</v>
      </c>
      <c r="R79">
        <f t="shared" si="7"/>
        <v>191.94818618298211</v>
      </c>
      <c r="S79">
        <f t="shared" si="22"/>
        <v>220.57849182000334</v>
      </c>
      <c r="T79">
        <f t="shared" si="23"/>
        <v>350.26538942760419</v>
      </c>
      <c r="U79">
        <f t="shared" si="24"/>
        <v>268.78131060116351</v>
      </c>
    </row>
    <row r="80" spans="3:21">
      <c r="C80">
        <f t="shared" si="8"/>
        <v>323.87248398891472</v>
      </c>
      <c r="D80">
        <f t="shared" si="9"/>
        <v>272.5972798453177</v>
      </c>
      <c r="E80">
        <f t="shared" si="6"/>
        <v>731.46648121952569</v>
      </c>
      <c r="F80">
        <f t="shared" si="10"/>
        <v>287.3083925727729</v>
      </c>
      <c r="G80">
        <f t="shared" si="11"/>
        <v>520.38009083646978</v>
      </c>
      <c r="H80">
        <f t="shared" si="12"/>
        <v>221.21875292099992</v>
      </c>
      <c r="I80">
        <f t="shared" si="13"/>
        <v>188.92828770175745</v>
      </c>
      <c r="J80">
        <f t="shared" si="14"/>
        <v>202.28564827098037</v>
      </c>
      <c r="K80">
        <f t="shared" si="15"/>
        <v>0</v>
      </c>
      <c r="L80">
        <f t="shared" si="16"/>
        <v>341.13059066983942</v>
      </c>
      <c r="M80">
        <f t="shared" si="17"/>
        <v>416.52376743810652</v>
      </c>
      <c r="N80">
        <f t="shared" si="18"/>
        <v>347.49838453107918</v>
      </c>
      <c r="O80">
        <f t="shared" si="19"/>
        <v>323.04976020578835</v>
      </c>
      <c r="P80">
        <f t="shared" si="20"/>
        <v>1181.3051581069983</v>
      </c>
      <c r="Q80">
        <f t="shared" si="21"/>
        <v>91.890370467901974</v>
      </c>
      <c r="R80">
        <f t="shared" si="7"/>
        <v>137.57468658308883</v>
      </c>
      <c r="S80">
        <f t="shared" si="22"/>
        <v>228.13220825552105</v>
      </c>
      <c r="T80">
        <f t="shared" si="23"/>
        <v>334.56502590034574</v>
      </c>
      <c r="U80">
        <f t="shared" si="24"/>
        <v>284.30934873949576</v>
      </c>
    </row>
    <row r="81" spans="3:21">
      <c r="C81">
        <f t="shared" si="8"/>
        <v>328.94564365538957</v>
      </c>
      <c r="D81">
        <f t="shared" si="9"/>
        <v>252.19611972779578</v>
      </c>
      <c r="E81">
        <f t="shared" si="6"/>
        <v>899.87434902521704</v>
      </c>
      <c r="F81">
        <f t="shared" si="10"/>
        <v>280.49721746582549</v>
      </c>
      <c r="G81">
        <f t="shared" si="11"/>
        <v>447.00073185314483</v>
      </c>
      <c r="H81">
        <f t="shared" si="12"/>
        <v>170.14545055534558</v>
      </c>
      <c r="I81">
        <f t="shared" si="13"/>
        <v>192.1147474277742</v>
      </c>
      <c r="J81">
        <f t="shared" si="14"/>
        <v>201.6052209822237</v>
      </c>
      <c r="K81">
        <f t="shared" si="15"/>
        <v>0</v>
      </c>
      <c r="L81">
        <f t="shared" si="16"/>
        <v>286.58448829712768</v>
      </c>
      <c r="M81">
        <f t="shared" si="17"/>
        <v>514.3385800018134</v>
      </c>
      <c r="N81">
        <f t="shared" si="18"/>
        <v>316.22500520998096</v>
      </c>
      <c r="O81">
        <f t="shared" si="19"/>
        <v>325.81352042230975</v>
      </c>
      <c r="P81">
        <f t="shared" si="20"/>
        <v>1148.7343798299382</v>
      </c>
      <c r="Q81">
        <f t="shared" si="21"/>
        <v>85.050618098480726</v>
      </c>
      <c r="R81">
        <f t="shared" si="7"/>
        <v>93.176447052547346</v>
      </c>
      <c r="S81">
        <f t="shared" si="22"/>
        <v>199.36902145269534</v>
      </c>
      <c r="T81">
        <f t="shared" si="23"/>
        <v>410.5144828056911</v>
      </c>
      <c r="U81">
        <f t="shared" si="24"/>
        <v>283.39225113122171</v>
      </c>
    </row>
    <row r="82" spans="3:21">
      <c r="C82">
        <f t="shared" si="8"/>
        <v>347.06008677455071</v>
      </c>
      <c r="D82">
        <f t="shared" si="9"/>
        <v>265.40722093604927</v>
      </c>
      <c r="E82">
        <f t="shared" si="6"/>
        <v>795.3558530436776</v>
      </c>
      <c r="F82">
        <f t="shared" si="10"/>
        <v>374.63280747987199</v>
      </c>
      <c r="G82">
        <f t="shared" si="11"/>
        <v>509.77462272133141</v>
      </c>
      <c r="H82">
        <f t="shared" si="12"/>
        <v>232.51870455940144</v>
      </c>
      <c r="I82">
        <f t="shared" si="13"/>
        <v>182.04867368094713</v>
      </c>
      <c r="J82">
        <f t="shared" si="14"/>
        <v>174.6505100267569</v>
      </c>
      <c r="K82">
        <f t="shared" si="15"/>
        <v>0</v>
      </c>
      <c r="L82">
        <f t="shared" si="16"/>
        <v>279.68684284434784</v>
      </c>
      <c r="M82">
        <f t="shared" si="17"/>
        <v>524.47587286435805</v>
      </c>
      <c r="N82">
        <f t="shared" si="18"/>
        <v>485.71115865479044</v>
      </c>
      <c r="O82">
        <f t="shared" si="19"/>
        <v>418.96994925056487</v>
      </c>
      <c r="P82">
        <f t="shared" si="20"/>
        <v>1136.5693903529636</v>
      </c>
      <c r="Q82">
        <f t="shared" si="21"/>
        <v>99.105661851733657</v>
      </c>
      <c r="R82">
        <f t="shared" si="7"/>
        <v>133.31755134702587</v>
      </c>
      <c r="S82">
        <f t="shared" si="22"/>
        <v>223.0810559094551</v>
      </c>
      <c r="T82">
        <f t="shared" si="23"/>
        <v>467.27156557293131</v>
      </c>
      <c r="U82">
        <f t="shared" si="24"/>
        <v>327.4351567550097</v>
      </c>
    </row>
    <row r="83" spans="3:21">
      <c r="C83">
        <f t="shared" si="8"/>
        <v>259.4525598678394</v>
      </c>
      <c r="D83">
        <f t="shared" si="9"/>
        <v>240.52415630574572</v>
      </c>
      <c r="E83">
        <f t="shared" si="6"/>
        <v>719.70250748769183</v>
      </c>
      <c r="F83">
        <f t="shared" si="10"/>
        <v>351.30718349241789</v>
      </c>
      <c r="G83">
        <f t="shared" si="11"/>
        <v>428.25524437295553</v>
      </c>
      <c r="H83">
        <f t="shared" si="12"/>
        <v>213.71864116100346</v>
      </c>
      <c r="I83">
        <f t="shared" si="13"/>
        <v>190.49681257145073</v>
      </c>
      <c r="J83">
        <f t="shared" si="14"/>
        <v>179.04930111795667</v>
      </c>
      <c r="K83">
        <f t="shared" si="15"/>
        <v>0</v>
      </c>
      <c r="L83">
        <f t="shared" si="16"/>
        <v>280.46652200218261</v>
      </c>
      <c r="M83">
        <f t="shared" si="17"/>
        <v>515.90490832694809</v>
      </c>
      <c r="N83">
        <f t="shared" si="18"/>
        <v>432.01701977094069</v>
      </c>
      <c r="O83">
        <f t="shared" si="19"/>
        <v>441.06178479878213</v>
      </c>
      <c r="P83">
        <f t="shared" si="20"/>
        <v>1033.3218820415977</v>
      </c>
      <c r="Q83">
        <f t="shared" si="21"/>
        <v>59.826914297245423</v>
      </c>
      <c r="R83">
        <f t="shared" si="7"/>
        <v>143.17017871432381</v>
      </c>
      <c r="S83">
        <f t="shared" si="22"/>
        <v>226.21549346057313</v>
      </c>
      <c r="T83">
        <f t="shared" si="23"/>
        <v>442.48589258122604</v>
      </c>
      <c r="U83">
        <f t="shared" si="24"/>
        <v>310.89507918552033</v>
      </c>
    </row>
    <row r="84" spans="3:21">
      <c r="C84">
        <f t="shared" si="8"/>
        <v>302.86400641094173</v>
      </c>
      <c r="D84">
        <f t="shared" si="9"/>
        <v>269.08921875442428</v>
      </c>
      <c r="E84">
        <f t="shared" si="6"/>
        <v>765.64216340948792</v>
      </c>
      <c r="F84">
        <f t="shared" si="10"/>
        <v>396.41544027927341</v>
      </c>
      <c r="G84">
        <f t="shared" si="11"/>
        <v>424.53490880400614</v>
      </c>
      <c r="H84">
        <f t="shared" si="12"/>
        <v>201.0856975652577</v>
      </c>
      <c r="I84">
        <f t="shared" si="13"/>
        <v>0</v>
      </c>
      <c r="J84">
        <f t="shared" si="14"/>
        <v>199.20561337827741</v>
      </c>
      <c r="K84">
        <f t="shared" si="15"/>
        <v>0</v>
      </c>
      <c r="L84">
        <f t="shared" si="16"/>
        <v>348.74818179658763</v>
      </c>
      <c r="M84">
        <f t="shared" si="17"/>
        <v>498.52284876462318</v>
      </c>
      <c r="N84">
        <f t="shared" si="18"/>
        <v>427.83584137069727</v>
      </c>
      <c r="O84">
        <f t="shared" si="19"/>
        <v>462.3947937555119</v>
      </c>
      <c r="P84">
        <f t="shared" si="20"/>
        <v>1318.93063752944</v>
      </c>
      <c r="Q84">
        <f t="shared" si="21"/>
        <v>112.66933722993224</v>
      </c>
      <c r="R84">
        <f t="shared" si="7"/>
        <v>273.32588690317414</v>
      </c>
      <c r="S84">
        <f t="shared" si="22"/>
        <v>215.44775601821922</v>
      </c>
      <c r="T84">
        <f t="shared" si="23"/>
        <v>444.14016291994932</v>
      </c>
      <c r="U84">
        <f t="shared" si="24"/>
        <v>243.45608435681959</v>
      </c>
    </row>
    <row r="85" spans="3:21">
      <c r="C85">
        <f t="shared" si="8"/>
        <v>290.02817802262979</v>
      </c>
      <c r="D85">
        <f t="shared" si="9"/>
        <v>287.33740623933966</v>
      </c>
      <c r="E85">
        <f t="shared" si="6"/>
        <v>838.13546597545462</v>
      </c>
      <c r="F85">
        <f t="shared" si="10"/>
        <v>388.74592583342229</v>
      </c>
      <c r="G85">
        <f t="shared" si="11"/>
        <v>377.6086427620906</v>
      </c>
      <c r="H85">
        <f t="shared" si="12"/>
        <v>229.70641664939464</v>
      </c>
      <c r="I85">
        <f t="shared" si="13"/>
        <v>0</v>
      </c>
      <c r="J85">
        <f t="shared" si="14"/>
        <v>201.92536446916387</v>
      </c>
      <c r="K85">
        <f t="shared" si="15"/>
        <v>0</v>
      </c>
      <c r="L85">
        <f t="shared" si="16"/>
        <v>313.41739802341556</v>
      </c>
      <c r="M85">
        <f t="shared" si="17"/>
        <v>475.56796838647256</v>
      </c>
      <c r="N85">
        <f t="shared" si="18"/>
        <v>452.92111264203754</v>
      </c>
      <c r="O85">
        <f t="shared" si="19"/>
        <v>419.25974158394769</v>
      </c>
      <c r="P85">
        <f t="shared" si="20"/>
        <v>951.80922377453396</v>
      </c>
      <c r="Q85">
        <f t="shared" si="21"/>
        <v>76.421426141847078</v>
      </c>
      <c r="R85">
        <f t="shared" si="7"/>
        <v>76.754967991464383</v>
      </c>
      <c r="S85">
        <f t="shared" si="22"/>
        <v>226.70066488940938</v>
      </c>
      <c r="T85">
        <f t="shared" si="23"/>
        <v>484.27851884688977</v>
      </c>
      <c r="U85">
        <f t="shared" si="24"/>
        <v>288.148432449903</v>
      </c>
    </row>
    <row r="86" spans="3:21">
      <c r="C86">
        <f t="shared" si="8"/>
        <v>272.05039505940999</v>
      </c>
      <c r="D86">
        <f t="shared" si="9"/>
        <v>277.10143207905628</v>
      </c>
      <c r="E86">
        <f t="shared" si="6"/>
        <v>912.46117859033825</v>
      </c>
      <c r="F86">
        <f t="shared" si="10"/>
        <v>311.34492349503665</v>
      </c>
      <c r="G86">
        <f t="shared" si="11"/>
        <v>460.56710246239527</v>
      </c>
      <c r="H86">
        <f t="shared" si="12"/>
        <v>157.46373896116035</v>
      </c>
      <c r="I86">
        <f t="shared" si="13"/>
        <v>0</v>
      </c>
      <c r="J86">
        <f t="shared" si="14"/>
        <v>230.20078968726776</v>
      </c>
      <c r="K86">
        <f t="shared" si="15"/>
        <v>0</v>
      </c>
      <c r="L86">
        <f t="shared" si="16"/>
        <v>361.28487771752424</v>
      </c>
      <c r="M86">
        <f t="shared" si="17"/>
        <v>549.68658487616335</v>
      </c>
      <c r="N86">
        <f t="shared" si="18"/>
        <v>470.66863171656496</v>
      </c>
      <c r="O86">
        <f t="shared" si="19"/>
        <v>338.69854620846087</v>
      </c>
      <c r="P86">
        <f t="shared" si="20"/>
        <v>1223.8103335630476</v>
      </c>
      <c r="Q86">
        <f t="shared" si="21"/>
        <v>91.111146095267259</v>
      </c>
      <c r="R86">
        <f t="shared" si="7"/>
        <v>194.25980261403041</v>
      </c>
      <c r="S86">
        <f t="shared" si="22"/>
        <v>247.57070702389518</v>
      </c>
      <c r="T86">
        <f t="shared" si="23"/>
        <v>457.06414994122542</v>
      </c>
      <c r="U86">
        <f t="shared" si="24"/>
        <v>336.98489010989005</v>
      </c>
    </row>
    <row r="87" spans="3:21">
      <c r="C87">
        <f t="shared" si="8"/>
        <v>326.35839730175206</v>
      </c>
      <c r="D87">
        <f t="shared" si="9"/>
        <v>281.53580736979353</v>
      </c>
      <c r="E87">
        <f t="shared" si="6"/>
        <v>892.11994531416701</v>
      </c>
      <c r="F87">
        <f t="shared" si="10"/>
        <v>447.33011024106543</v>
      </c>
      <c r="G87">
        <f t="shared" si="11"/>
        <v>421.4311816719545</v>
      </c>
      <c r="H87">
        <f t="shared" si="12"/>
        <v>293.06722262184888</v>
      </c>
      <c r="I87">
        <f t="shared" si="13"/>
        <v>0</v>
      </c>
      <c r="J87">
        <f t="shared" si="14"/>
        <v>194.92626419963636</v>
      </c>
      <c r="K87">
        <f t="shared" si="15"/>
        <v>0</v>
      </c>
      <c r="L87">
        <f t="shared" si="16"/>
        <v>310.75873401343347</v>
      </c>
      <c r="M87">
        <f t="shared" si="17"/>
        <v>583.653590349345</v>
      </c>
      <c r="N87">
        <f t="shared" si="18"/>
        <v>468.16874041400973</v>
      </c>
      <c r="O87">
        <f t="shared" si="19"/>
        <v>464.48988499537592</v>
      </c>
      <c r="P87">
        <f t="shared" si="20"/>
        <v>1116.4630792225146</v>
      </c>
      <c r="Q87">
        <f t="shared" si="21"/>
        <v>109.86996866214704</v>
      </c>
      <c r="R87">
        <f t="shared" si="7"/>
        <v>191.34002400640168</v>
      </c>
      <c r="S87">
        <f t="shared" si="22"/>
        <v>283.99020580153808</v>
      </c>
      <c r="T87">
        <f t="shared" si="23"/>
        <v>475.88755692044867</v>
      </c>
      <c r="U87">
        <f t="shared" si="24"/>
        <v>306.75096961861669</v>
      </c>
    </row>
    <row r="88" spans="3:21">
      <c r="C88">
        <f t="shared" si="8"/>
        <v>269.76900715002216</v>
      </c>
      <c r="D88">
        <f t="shared" si="9"/>
        <v>289.76847538390803</v>
      </c>
      <c r="E88">
        <f t="shared" si="6"/>
        <v>707.32805968026173</v>
      </c>
      <c r="F88">
        <f t="shared" si="10"/>
        <v>342.36429739202856</v>
      </c>
      <c r="G88">
        <f t="shared" si="11"/>
        <v>424.00005515986015</v>
      </c>
      <c r="H88">
        <f t="shared" si="12"/>
        <v>230.39729662728652</v>
      </c>
      <c r="I88">
        <f t="shared" si="13"/>
        <v>0</v>
      </c>
      <c r="J88">
        <f t="shared" si="14"/>
        <v>226.00172113837931</v>
      </c>
      <c r="K88">
        <f t="shared" si="15"/>
        <v>0</v>
      </c>
      <c r="L88">
        <f t="shared" si="16"/>
        <v>357.96600151744008</v>
      </c>
      <c r="M88">
        <f t="shared" si="17"/>
        <v>465.29815537937128</v>
      </c>
      <c r="N88">
        <f t="shared" si="18"/>
        <v>490.26115872975424</v>
      </c>
      <c r="O88">
        <f t="shared" si="19"/>
        <v>421.68970396460958</v>
      </c>
      <c r="P88">
        <f t="shared" si="20"/>
        <v>1291.7194768572604</v>
      </c>
      <c r="Q88">
        <f t="shared" si="21"/>
        <v>86.753328782212662</v>
      </c>
      <c r="R88">
        <f t="shared" si="7"/>
        <v>36.857028540944249</v>
      </c>
      <c r="S88">
        <f t="shared" si="22"/>
        <v>274.22541166859662</v>
      </c>
      <c r="T88">
        <f t="shared" si="23"/>
        <v>451.85705022920229</v>
      </c>
      <c r="U88">
        <f t="shared" si="24"/>
        <v>278.42699579831935</v>
      </c>
    </row>
    <row r="89" spans="3:21">
      <c r="C89">
        <f t="shared" si="8"/>
        <v>306.40508487339412</v>
      </c>
      <c r="D89">
        <f t="shared" si="9"/>
        <v>249.31301734378394</v>
      </c>
      <c r="E89">
        <f t="shared" si="6"/>
        <v>786.566211741649</v>
      </c>
      <c r="F89">
        <f t="shared" si="10"/>
        <v>300.53994593471975</v>
      </c>
      <c r="G89">
        <f t="shared" si="11"/>
        <v>380.65031505145129</v>
      </c>
      <c r="H89">
        <f t="shared" si="12"/>
        <v>256.15594380300979</v>
      </c>
      <c r="I89">
        <f t="shared" si="13"/>
        <v>0</v>
      </c>
      <c r="J89">
        <f t="shared" si="14"/>
        <v>200.92577272553717</v>
      </c>
      <c r="K89">
        <f t="shared" si="15"/>
        <v>0</v>
      </c>
      <c r="L89">
        <f t="shared" si="16"/>
        <v>285.06495230403573</v>
      </c>
      <c r="M89">
        <f t="shared" si="17"/>
        <v>578.08076953351906</v>
      </c>
      <c r="N89">
        <f t="shared" si="18"/>
        <v>421.40035292935869</v>
      </c>
      <c r="O89">
        <f t="shared" si="19"/>
        <v>499.15334128771553</v>
      </c>
      <c r="P89">
        <f t="shared" si="20"/>
        <v>1227.1768756424142</v>
      </c>
      <c r="Q89">
        <f t="shared" si="21"/>
        <v>114.48787727430808</v>
      </c>
      <c r="R89">
        <f t="shared" si="7"/>
        <v>59.968591624433174</v>
      </c>
      <c r="S89">
        <f t="shared" si="22"/>
        <v>294.72438395533612</v>
      </c>
      <c r="T89">
        <f t="shared" si="23"/>
        <v>492.5883890900601</v>
      </c>
      <c r="U89">
        <f t="shared" si="24"/>
        <v>281.17727860374913</v>
      </c>
    </row>
    <row r="90" spans="3:21">
      <c r="C90">
        <f t="shared" si="8"/>
        <v>295.91850964197823</v>
      </c>
      <c r="D90">
        <f t="shared" si="9"/>
        <v>251.87150525383305</v>
      </c>
      <c r="E90">
        <f t="shared" si="6"/>
        <v>669.72759816976316</v>
      </c>
      <c r="F90">
        <f t="shared" si="10"/>
        <v>372.77071601994447</v>
      </c>
      <c r="G90">
        <f t="shared" si="11"/>
        <v>463.81463922988956</v>
      </c>
      <c r="H90">
        <f t="shared" si="12"/>
        <v>229.31220866200931</v>
      </c>
      <c r="I90">
        <f t="shared" si="13"/>
        <v>0</v>
      </c>
      <c r="J90">
        <f t="shared" si="14"/>
        <v>198.56630543646713</v>
      </c>
      <c r="K90">
        <f t="shared" si="15"/>
        <v>0</v>
      </c>
      <c r="L90">
        <f t="shared" si="16"/>
        <v>334.97175409645945</v>
      </c>
      <c r="M90">
        <f t="shared" si="17"/>
        <v>571.84435160284602</v>
      </c>
      <c r="N90">
        <f t="shared" si="18"/>
        <v>617.36610348896306</v>
      </c>
      <c r="O90">
        <f t="shared" si="19"/>
        <v>481.43200344888658</v>
      </c>
      <c r="P90">
        <f t="shared" si="20"/>
        <v>1257.5170616214893</v>
      </c>
      <c r="Q90">
        <f t="shared" si="21"/>
        <v>139.62494758339787</v>
      </c>
      <c r="R90">
        <f t="shared" si="7"/>
        <v>116.53107495332087</v>
      </c>
      <c r="S90">
        <f t="shared" si="22"/>
        <v>236.38587556663259</v>
      </c>
      <c r="T90">
        <f t="shared" si="23"/>
        <v>549.71342537014129</v>
      </c>
      <c r="U90">
        <f t="shared" si="24"/>
        <v>266.45119586296056</v>
      </c>
    </row>
    <row r="91" spans="3:21">
      <c r="C91">
        <f t="shared" si="8"/>
        <v>309.87829808833823</v>
      </c>
      <c r="D91">
        <f t="shared" si="9"/>
        <v>261.30858397975322</v>
      </c>
      <c r="E91">
        <f t="shared" si="6"/>
        <v>734.51983941963488</v>
      </c>
      <c r="F91">
        <f t="shared" si="10"/>
        <v>272.46013182072625</v>
      </c>
      <c r="G91">
        <f t="shared" si="11"/>
        <v>430.33063411184253</v>
      </c>
      <c r="H91">
        <f t="shared" si="12"/>
        <v>318.08520582127346</v>
      </c>
      <c r="I91">
        <f t="shared" si="13"/>
        <v>0</v>
      </c>
      <c r="J91">
        <f t="shared" si="14"/>
        <v>187.40827693292746</v>
      </c>
      <c r="K91">
        <f t="shared" si="15"/>
        <v>0</v>
      </c>
      <c r="L91">
        <f t="shared" si="16"/>
        <v>242.71600815449389</v>
      </c>
      <c r="M91">
        <f t="shared" si="17"/>
        <v>559.15928423179662</v>
      </c>
      <c r="N91">
        <f t="shared" si="18"/>
        <v>469.07010460442376</v>
      </c>
      <c r="O91">
        <f t="shared" si="19"/>
        <v>473.7407002599187</v>
      </c>
      <c r="P91">
        <f t="shared" si="20"/>
        <v>1167.3949366931745</v>
      </c>
      <c r="Q91">
        <f t="shared" si="21"/>
        <v>65.94526156301896</v>
      </c>
      <c r="R91">
        <f t="shared" si="7"/>
        <v>107.77273939717259</v>
      </c>
      <c r="S91">
        <f t="shared" si="22"/>
        <v>220.37521841503636</v>
      </c>
      <c r="T91">
        <f t="shared" si="23"/>
        <v>506.41046650355975</v>
      </c>
      <c r="U91">
        <f t="shared" si="24"/>
        <v>267.75008080155135</v>
      </c>
    </row>
    <row r="92" spans="3:21">
      <c r="C92">
        <f t="shared" si="8"/>
        <v>351.21381178642707</v>
      </c>
      <c r="D92">
        <f t="shared" si="9"/>
        <v>268.7767394009835</v>
      </c>
      <c r="E92">
        <f t="shared" si="6"/>
        <v>670.15236168514548</v>
      </c>
      <c r="F92">
        <f t="shared" si="10"/>
        <v>355.27675048210062</v>
      </c>
      <c r="G92">
        <f t="shared" si="11"/>
        <v>428.11143473751292</v>
      </c>
      <c r="H92">
        <f t="shared" si="12"/>
        <v>257.09371177300125</v>
      </c>
      <c r="I92">
        <f t="shared" si="13"/>
        <v>0</v>
      </c>
      <c r="J92">
        <f t="shared" si="14"/>
        <v>178.08984968920626</v>
      </c>
      <c r="K92">
        <f t="shared" si="15"/>
        <v>0</v>
      </c>
      <c r="L92">
        <f t="shared" si="16"/>
        <v>280.64572245378167</v>
      </c>
      <c r="M92">
        <f t="shared" si="17"/>
        <v>660.92877689884915</v>
      </c>
      <c r="N92">
        <f t="shared" si="18"/>
        <v>488.8677324513597</v>
      </c>
      <c r="O92">
        <f t="shared" si="19"/>
        <v>368.12320109620214</v>
      </c>
      <c r="P92">
        <f t="shared" si="20"/>
        <v>979.923980863721</v>
      </c>
      <c r="Q92">
        <f t="shared" si="21"/>
        <v>92.46760904442209</v>
      </c>
      <c r="R92">
        <f t="shared" si="7"/>
        <v>110.32742064550547</v>
      </c>
      <c r="S92">
        <f t="shared" si="22"/>
        <v>242.03534208580888</v>
      </c>
      <c r="T92">
        <f t="shared" si="23"/>
        <v>470.51827384188402</v>
      </c>
      <c r="U92">
        <f t="shared" si="24"/>
        <v>219.2388493859082</v>
      </c>
    </row>
    <row r="93" spans="3:21">
      <c r="C93">
        <f t="shared" si="8"/>
        <v>354.27797419447205</v>
      </c>
      <c r="D93">
        <f t="shared" si="9"/>
        <v>269.80721338530759</v>
      </c>
      <c r="E93">
        <f t="shared" si="6"/>
        <v>718.42821694154463</v>
      </c>
      <c r="F93">
        <f t="shared" si="10"/>
        <v>332.36716862126804</v>
      </c>
      <c r="G93">
        <f t="shared" si="11"/>
        <v>463.54671990906508</v>
      </c>
      <c r="H93">
        <f t="shared" si="12"/>
        <v>235.87455245201431</v>
      </c>
      <c r="I93">
        <f t="shared" si="13"/>
        <v>0</v>
      </c>
      <c r="J93">
        <f t="shared" si="14"/>
        <v>195.08682545914152</v>
      </c>
      <c r="K93">
        <f t="shared" si="15"/>
        <v>0</v>
      </c>
      <c r="L93">
        <f t="shared" si="16"/>
        <v>316.17666579569897</v>
      </c>
      <c r="M93">
        <f t="shared" si="17"/>
        <v>567.09455063216092</v>
      </c>
      <c r="N93">
        <f t="shared" si="18"/>
        <v>581.78830535436111</v>
      </c>
      <c r="O93">
        <f t="shared" si="19"/>
        <v>332.88016013709682</v>
      </c>
      <c r="P93">
        <f t="shared" si="20"/>
        <v>1123.5059678670787</v>
      </c>
      <c r="Q93">
        <f t="shared" si="21"/>
        <v>110.79355038457925</v>
      </c>
      <c r="R93">
        <f t="shared" si="7"/>
        <v>63.496232328620962</v>
      </c>
      <c r="S93">
        <f t="shared" si="22"/>
        <v>250.56994858397383</v>
      </c>
      <c r="T93">
        <f t="shared" si="23"/>
        <v>478.97106817681907</v>
      </c>
      <c r="U93">
        <f t="shared" si="24"/>
        <v>191.86934389140271</v>
      </c>
    </row>
    <row r="94" spans="3:21">
      <c r="C94">
        <f t="shared" si="8"/>
        <v>352.16671423431734</v>
      </c>
      <c r="D94">
        <f t="shared" si="9"/>
        <v>258.74908480966059</v>
      </c>
      <c r="E94">
        <f t="shared" si="6"/>
        <v>719.9949028378154</v>
      </c>
      <c r="F94">
        <f t="shared" si="10"/>
        <v>357.45693240291592</v>
      </c>
      <c r="G94">
        <f t="shared" si="11"/>
        <v>374.11387162133548</v>
      </c>
      <c r="H94">
        <f t="shared" si="12"/>
        <v>365.75389229587546</v>
      </c>
      <c r="I94">
        <f t="shared" si="13"/>
        <v>0</v>
      </c>
      <c r="J94">
        <f t="shared" si="14"/>
        <v>180.40917666339993</v>
      </c>
      <c r="K94">
        <f t="shared" si="15"/>
        <v>0</v>
      </c>
      <c r="L94">
        <f t="shared" si="16"/>
        <v>288.26436153638713</v>
      </c>
      <c r="M94">
        <f t="shared" si="17"/>
        <v>620.11556155162145</v>
      </c>
      <c r="N94">
        <f t="shared" si="18"/>
        <v>501.61456935571653</v>
      </c>
      <c r="O94">
        <f t="shared" si="19"/>
        <v>434.68635346436002</v>
      </c>
      <c r="P94">
        <f t="shared" si="20"/>
        <v>1117.4234731285915</v>
      </c>
      <c r="Q94">
        <f t="shared" si="21"/>
        <v>136.01744500848446</v>
      </c>
      <c r="R94">
        <f t="shared" si="7"/>
        <v>70.429681248332869</v>
      </c>
      <c r="S94">
        <f t="shared" si="22"/>
        <v>238.34765569192703</v>
      </c>
      <c r="T94">
        <f t="shared" si="23"/>
        <v>491.8737686312366</v>
      </c>
      <c r="U94">
        <f t="shared" si="24"/>
        <v>212.99288946347764</v>
      </c>
    </row>
    <row r="95" spans="3:21">
      <c r="C95">
        <f t="shared" si="8"/>
        <v>297.41619339178419</v>
      </c>
      <c r="D95">
        <f t="shared" si="9"/>
        <v>238.74130484905933</v>
      </c>
      <c r="E95">
        <f t="shared" si="6"/>
        <v>701.85848855311713</v>
      </c>
      <c r="F95">
        <f t="shared" si="10"/>
        <v>317.88647906846961</v>
      </c>
      <c r="G95">
        <f t="shared" si="11"/>
        <v>453.00232163911465</v>
      </c>
      <c r="H95">
        <f t="shared" si="12"/>
        <v>236.91087241885208</v>
      </c>
      <c r="I95">
        <f t="shared" si="13"/>
        <v>0</v>
      </c>
      <c r="J95">
        <f t="shared" si="14"/>
        <v>204.88497841723796</v>
      </c>
      <c r="K95">
        <f t="shared" si="15"/>
        <v>0</v>
      </c>
      <c r="L95">
        <f t="shared" si="16"/>
        <v>276.88670479362958</v>
      </c>
      <c r="M95">
        <f t="shared" si="17"/>
        <v>569.93327162345133</v>
      </c>
      <c r="N95">
        <f t="shared" si="18"/>
        <v>457.34787230374121</v>
      </c>
      <c r="O95">
        <f t="shared" si="19"/>
        <v>445.54175961189299</v>
      </c>
      <c r="P95">
        <f t="shared" si="20"/>
        <v>1231.3902166497192</v>
      </c>
      <c r="Q95">
        <f t="shared" si="21"/>
        <v>112.75616154474768</v>
      </c>
      <c r="R95">
        <f t="shared" si="7"/>
        <v>177.35129367831419</v>
      </c>
      <c r="S95">
        <f t="shared" si="22"/>
        <v>231.7067519051289</v>
      </c>
      <c r="T95">
        <f t="shared" si="23"/>
        <v>512.4132783576772</v>
      </c>
      <c r="U95">
        <f t="shared" si="24"/>
        <v>195.61348577892693</v>
      </c>
    </row>
    <row r="96" spans="3:21">
      <c r="C96">
        <f t="shared" si="8"/>
        <v>226.59462414273639</v>
      </c>
      <c r="D96">
        <f t="shared" si="9"/>
        <v>212.33022629303079</v>
      </c>
      <c r="E96">
        <f t="shared" si="6"/>
        <v>572.75112414158252</v>
      </c>
      <c r="F96">
        <f t="shared" si="10"/>
        <v>275.89045974338006</v>
      </c>
      <c r="G96">
        <f t="shared" si="11"/>
        <v>526.34129572481527</v>
      </c>
      <c r="H96">
        <f t="shared" si="12"/>
        <v>268.54199940665603</v>
      </c>
      <c r="I96">
        <f t="shared" si="13"/>
        <v>0</v>
      </c>
      <c r="J96">
        <f t="shared" si="14"/>
        <v>204.64511556005039</v>
      </c>
      <c r="K96">
        <f t="shared" si="15"/>
        <v>0</v>
      </c>
      <c r="L96">
        <f t="shared" si="16"/>
        <v>287.54441586241882</v>
      </c>
      <c r="M96">
        <f t="shared" si="17"/>
        <v>509.8279131265686</v>
      </c>
      <c r="N96">
        <f t="shared" si="18"/>
        <v>541.20982504958852</v>
      </c>
      <c r="O96">
        <f t="shared" si="19"/>
        <v>372.33592297963764</v>
      </c>
      <c r="P96">
        <f t="shared" si="20"/>
        <v>1192.437465964535</v>
      </c>
      <c r="Q96">
        <f t="shared" si="21"/>
        <v>131.3136661948576</v>
      </c>
      <c r="R96">
        <f t="shared" si="7"/>
        <v>67.510302747399294</v>
      </c>
      <c r="S96">
        <f t="shared" si="22"/>
        <v>264.99085429483785</v>
      </c>
      <c r="T96">
        <f t="shared" si="23"/>
        <v>470.08950156659</v>
      </c>
      <c r="U96">
        <f t="shared" si="24"/>
        <v>219.2388493859082</v>
      </c>
    </row>
    <row r="97" spans="3:21">
      <c r="C97">
        <f t="shared" si="8"/>
        <v>187.16677466227742</v>
      </c>
      <c r="D97">
        <f t="shared" si="9"/>
        <v>226.56067762512998</v>
      </c>
      <c r="E97">
        <f t="shared" si="6"/>
        <v>748.27526256312183</v>
      </c>
      <c r="F97">
        <f t="shared" si="10"/>
        <v>259.27805919713973</v>
      </c>
      <c r="G97">
        <f t="shared" si="11"/>
        <v>377.58795781452693</v>
      </c>
      <c r="H97">
        <f t="shared" si="12"/>
        <v>202.61579351629462</v>
      </c>
      <c r="I97">
        <f t="shared" si="13"/>
        <v>0</v>
      </c>
      <c r="J97">
        <f t="shared" si="14"/>
        <v>169.33142878961283</v>
      </c>
      <c r="K97">
        <f t="shared" si="15"/>
        <v>0</v>
      </c>
      <c r="L97">
        <f t="shared" si="16"/>
        <v>340.69044920977149</v>
      </c>
      <c r="M97">
        <f t="shared" si="17"/>
        <v>472.41040193459474</v>
      </c>
      <c r="N97">
        <f t="shared" si="18"/>
        <v>470.13608920087131</v>
      </c>
      <c r="O97">
        <f t="shared" si="19"/>
        <v>473.9639476871173</v>
      </c>
      <c r="P97">
        <f t="shared" si="20"/>
        <v>852.17300308634117</v>
      </c>
      <c r="Q97">
        <f t="shared" si="21"/>
        <v>124.18453124649662</v>
      </c>
      <c r="R97">
        <f t="shared" si="7"/>
        <v>127.23592958122165</v>
      </c>
      <c r="S97">
        <f t="shared" si="22"/>
        <v>204.6464592873094</v>
      </c>
      <c r="T97">
        <f t="shared" si="23"/>
        <v>466.78197453518413</v>
      </c>
      <c r="U97">
        <f t="shared" si="24"/>
        <v>179.16835003232057</v>
      </c>
    </row>
    <row r="98" spans="3:21">
      <c r="C98">
        <f t="shared" si="8"/>
        <v>154.51336434062404</v>
      </c>
      <c r="D98">
        <f t="shared" si="9"/>
        <v>228.56398377129887</v>
      </c>
      <c r="E98">
        <f t="shared" si="6"/>
        <v>901.7857848444379</v>
      </c>
      <c r="F98">
        <f t="shared" si="10"/>
        <v>290.83667216116049</v>
      </c>
      <c r="G98">
        <f t="shared" si="11"/>
        <v>401.4928622155943</v>
      </c>
      <c r="H98">
        <f t="shared" si="12"/>
        <v>176.85714634057129</v>
      </c>
      <c r="I98">
        <f t="shared" si="13"/>
        <v>0</v>
      </c>
      <c r="J98">
        <f t="shared" si="14"/>
        <v>161.93190440339254</v>
      </c>
      <c r="K98">
        <f t="shared" si="15"/>
        <v>0</v>
      </c>
      <c r="L98">
        <f t="shared" si="16"/>
        <v>308.71836395926113</v>
      </c>
      <c r="M98">
        <f t="shared" si="17"/>
        <v>534.50655177601891</v>
      </c>
      <c r="N98">
        <f t="shared" si="18"/>
        <v>503.99211981007176</v>
      </c>
      <c r="O98">
        <f t="shared" si="19"/>
        <v>520.70959767164391</v>
      </c>
      <c r="P98">
        <f t="shared" si="20"/>
        <v>913.94182147137849</v>
      </c>
      <c r="Q98">
        <f t="shared" si="21"/>
        <v>124.18453124649662</v>
      </c>
      <c r="R98">
        <f t="shared" si="7"/>
        <v>74.56548412910108</v>
      </c>
      <c r="S98">
        <f t="shared" si="22"/>
        <v>193.67544843998849</v>
      </c>
      <c r="T98">
        <f t="shared" si="23"/>
        <v>419.88564045366746</v>
      </c>
      <c r="U98">
        <f t="shared" si="24"/>
        <v>151.8947963800905</v>
      </c>
    </row>
    <row r="99" spans="3:21">
      <c r="C99">
        <f t="shared" si="8"/>
        <v>150.29177408123934</v>
      </c>
      <c r="D99">
        <f t="shared" si="9"/>
        <v>219.43938439881939</v>
      </c>
      <c r="E99">
        <f t="shared" si="6"/>
        <v>823.2114492536017</v>
      </c>
      <c r="F99">
        <f t="shared" si="10"/>
        <v>297.77104420851521</v>
      </c>
      <c r="G99">
        <f t="shared" si="11"/>
        <v>358.65729080376781</v>
      </c>
      <c r="H99">
        <f t="shared" si="12"/>
        <v>298.69281444182991</v>
      </c>
      <c r="I99">
        <f t="shared" si="13"/>
        <v>0</v>
      </c>
      <c r="J99">
        <f t="shared" si="14"/>
        <v>202.48537081329169</v>
      </c>
      <c r="K99">
        <f t="shared" si="15"/>
        <v>0</v>
      </c>
      <c r="L99">
        <f t="shared" si="16"/>
        <v>290.32359479599097</v>
      </c>
      <c r="M99">
        <f t="shared" si="17"/>
        <v>575.82493789986449</v>
      </c>
      <c r="N99">
        <f t="shared" si="18"/>
        <v>442.30444580045554</v>
      </c>
      <c r="O99">
        <f t="shared" si="19"/>
        <v>489.16623883539262</v>
      </c>
      <c r="P99">
        <f t="shared" si="20"/>
        <v>996.29921330314221</v>
      </c>
      <c r="Q99">
        <f t="shared" si="21"/>
        <v>175.95949216362854</v>
      </c>
      <c r="R99">
        <f t="shared" si="7"/>
        <v>54.616464390504127</v>
      </c>
      <c r="S99">
        <f t="shared" si="22"/>
        <v>213.20407786905551</v>
      </c>
      <c r="T99">
        <f t="shared" si="23"/>
        <v>483.3398826130308</v>
      </c>
      <c r="U99">
        <f t="shared" si="24"/>
        <v>175.75044440853262</v>
      </c>
    </row>
    <row r="100" spans="3:21">
      <c r="C100">
        <f t="shared" si="8"/>
        <v>128.1602661061431</v>
      </c>
      <c r="D100">
        <f t="shared" si="9"/>
        <v>239.95683942134352</v>
      </c>
      <c r="E100">
        <f t="shared" si="6"/>
        <v>845.54413194142603</v>
      </c>
      <c r="F100">
        <f t="shared" si="10"/>
        <v>270.94137609636022</v>
      </c>
      <c r="G100">
        <f t="shared" si="11"/>
        <v>447.74046497792125</v>
      </c>
      <c r="H100">
        <f t="shared" si="12"/>
        <v>299.58079841341447</v>
      </c>
      <c r="I100">
        <f t="shared" si="13"/>
        <v>0</v>
      </c>
      <c r="J100">
        <f t="shared" si="14"/>
        <v>211.96338028444791</v>
      </c>
      <c r="K100">
        <f t="shared" si="15"/>
        <v>0</v>
      </c>
      <c r="L100">
        <f t="shared" si="16"/>
        <v>265.91041514421971</v>
      </c>
      <c r="M100">
        <f t="shared" si="17"/>
        <v>611.41108047759053</v>
      </c>
      <c r="N100">
        <f t="shared" si="18"/>
        <v>531.53590239119376</v>
      </c>
      <c r="O100">
        <f t="shared" si="19"/>
        <v>499.59876283717426</v>
      </c>
      <c r="P100">
        <f t="shared" si="20"/>
        <v>1097.9780782345824</v>
      </c>
      <c r="Q100">
        <f t="shared" si="21"/>
        <v>110.76492698409064</v>
      </c>
      <c r="R100">
        <f t="shared" si="7"/>
        <v>81.863830354761262</v>
      </c>
      <c r="S100">
        <f t="shared" si="22"/>
        <v>240.7044765853648</v>
      </c>
      <c r="T100">
        <f t="shared" si="23"/>
        <v>492.48601083993071</v>
      </c>
      <c r="U100">
        <f t="shared" si="24"/>
        <v>175.55854072398191</v>
      </c>
    </row>
    <row r="101" spans="3:21">
      <c r="C101">
        <f t="shared" si="8"/>
        <v>177.93896032300137</v>
      </c>
      <c r="D101">
        <f t="shared" si="9"/>
        <v>205.81164405264488</v>
      </c>
      <c r="E101">
        <f t="shared" si="6"/>
        <v>730.61695418876104</v>
      </c>
      <c r="F101">
        <f t="shared" si="10"/>
        <v>268.17247437015567</v>
      </c>
      <c r="G101">
        <f t="shared" si="11"/>
        <v>433.29055160845166</v>
      </c>
      <c r="H101">
        <f t="shared" si="12"/>
        <v>218.30791301414675</v>
      </c>
      <c r="I101">
        <f t="shared" si="13"/>
        <v>0</v>
      </c>
      <c r="J101">
        <f t="shared" si="14"/>
        <v>169.49101101704787</v>
      </c>
      <c r="K101">
        <f t="shared" si="15"/>
        <v>0</v>
      </c>
      <c r="L101">
        <f t="shared" si="16"/>
        <v>309.91827341587503</v>
      </c>
      <c r="M101">
        <f t="shared" si="17"/>
        <v>592.33116883763887</v>
      </c>
      <c r="N101">
        <f t="shared" si="18"/>
        <v>410.41576397811656</v>
      </c>
      <c r="O101">
        <f t="shared" si="19"/>
        <v>532.52346512921702</v>
      </c>
      <c r="P101">
        <f t="shared" si="20"/>
        <v>1157.5225004113515</v>
      </c>
      <c r="Q101">
        <f t="shared" si="21"/>
        <v>130.7936744193147</v>
      </c>
      <c r="R101">
        <f t="shared" si="7"/>
        <v>120.91024273139503</v>
      </c>
      <c r="S101">
        <f t="shared" si="22"/>
        <v>215.57144596746792</v>
      </c>
      <c r="T101">
        <f t="shared" si="23"/>
        <v>471.37581839247218</v>
      </c>
      <c r="U101">
        <f t="shared" si="24"/>
        <v>178.80575307045893</v>
      </c>
    </row>
    <row r="102" spans="3:21">
      <c r="C102">
        <f t="shared" si="8"/>
        <v>200.13926320653067</v>
      </c>
      <c r="D102">
        <f t="shared" si="9"/>
        <v>151.46147301486283</v>
      </c>
      <c r="E102">
        <f t="shared" si="6"/>
        <v>840.97644241787248</v>
      </c>
      <c r="F102">
        <f t="shared" si="10"/>
        <v>230.75796749283793</v>
      </c>
      <c r="G102">
        <f t="shared" si="11"/>
        <v>476.35267244597532</v>
      </c>
      <c r="H102">
        <f t="shared" si="12"/>
        <v>374.83388400531567</v>
      </c>
      <c r="I102">
        <f t="shared" si="13"/>
        <v>0</v>
      </c>
      <c r="J102">
        <f t="shared" si="14"/>
        <v>196.48586228739092</v>
      </c>
      <c r="K102">
        <f t="shared" si="15"/>
        <v>0</v>
      </c>
      <c r="L102">
        <f t="shared" si="16"/>
        <v>325.8147158153306</v>
      </c>
      <c r="M102">
        <f t="shared" si="17"/>
        <v>570.86290541947596</v>
      </c>
      <c r="N102">
        <f t="shared" si="18"/>
        <v>407.58753142855431</v>
      </c>
      <c r="O102">
        <f t="shared" si="19"/>
        <v>526.05894948490311</v>
      </c>
      <c r="P102">
        <f t="shared" si="20"/>
        <v>1155.6533466801693</v>
      </c>
      <c r="Q102">
        <f t="shared" si="21"/>
        <v>142.51114046599852</v>
      </c>
      <c r="R102">
        <f t="shared" si="7"/>
        <v>79.795978927714046</v>
      </c>
      <c r="S102">
        <f t="shared" si="22"/>
        <v>191.96104821319162</v>
      </c>
      <c r="T102">
        <f t="shared" si="23"/>
        <v>490.60772472617191</v>
      </c>
      <c r="U102">
        <f t="shared" si="24"/>
        <v>185.47188106011635</v>
      </c>
    </row>
    <row r="103" spans="3:21">
      <c r="C103">
        <f t="shared" si="8"/>
        <v>161.73218142147013</v>
      </c>
      <c r="D103">
        <f t="shared" si="9"/>
        <v>127.60888236888339</v>
      </c>
      <c r="E103">
        <f t="shared" si="6"/>
        <v>841.66693008590107</v>
      </c>
      <c r="F103">
        <f t="shared" si="10"/>
        <v>217.89499514112615</v>
      </c>
      <c r="G103">
        <f t="shared" si="11"/>
        <v>397.27904289762625</v>
      </c>
      <c r="H103">
        <f t="shared" si="12"/>
        <v>283.14801493926353</v>
      </c>
      <c r="I103">
        <f t="shared" si="13"/>
        <v>0</v>
      </c>
      <c r="J103">
        <f t="shared" si="14"/>
        <v>243.43828230781352</v>
      </c>
      <c r="K103">
        <f t="shared" si="15"/>
        <v>0</v>
      </c>
      <c r="L103">
        <f t="shared" si="16"/>
        <v>243.77549152622899</v>
      </c>
      <c r="M103">
        <f t="shared" si="17"/>
        <v>563.61813871969582</v>
      </c>
      <c r="N103">
        <f t="shared" si="18"/>
        <v>434.80387232772955</v>
      </c>
      <c r="O103">
        <f t="shared" si="19"/>
        <v>560.65586087105862</v>
      </c>
      <c r="P103">
        <f t="shared" si="20"/>
        <v>1040.4886924804946</v>
      </c>
      <c r="Q103">
        <f t="shared" si="21"/>
        <v>160.46182902575009</v>
      </c>
      <c r="R103">
        <f t="shared" si="7"/>
        <v>69.213256868498263</v>
      </c>
      <c r="S103">
        <f t="shared" si="22"/>
        <v>190.89002748985152</v>
      </c>
      <c r="T103">
        <f t="shared" si="23"/>
        <v>423.64221268118501</v>
      </c>
      <c r="U103">
        <f t="shared" si="24"/>
        <v>175.78781512605042</v>
      </c>
    </row>
    <row r="104" spans="3:21">
      <c r="C104">
        <f t="shared" si="8"/>
        <v>192.27340212204402</v>
      </c>
      <c r="D104">
        <f t="shared" si="9"/>
        <v>129.48476974957157</v>
      </c>
      <c r="E104">
        <f t="shared" si="6"/>
        <v>890.81898357054251</v>
      </c>
      <c r="F104">
        <f t="shared" si="10"/>
        <v>228.67573723775632</v>
      </c>
      <c r="G104">
        <f t="shared" si="11"/>
        <v>377.17622885825983</v>
      </c>
      <c r="H104">
        <f t="shared" si="12"/>
        <v>338.31782917382947</v>
      </c>
      <c r="I104">
        <f t="shared" si="13"/>
        <v>0</v>
      </c>
      <c r="J104">
        <f t="shared" si="14"/>
        <v>170.97032847504985</v>
      </c>
      <c r="K104">
        <f t="shared" si="15"/>
        <v>0</v>
      </c>
      <c r="L104">
        <f t="shared" si="16"/>
        <v>275.74757677673938</v>
      </c>
      <c r="M104">
        <f t="shared" si="17"/>
        <v>549.89881638586667</v>
      </c>
      <c r="N104">
        <f t="shared" si="18"/>
        <v>400.25067879680176</v>
      </c>
      <c r="O104">
        <f t="shared" si="19"/>
        <v>474.6326166637748</v>
      </c>
      <c r="P104">
        <f t="shared" si="20"/>
        <v>1118.7556324176662</v>
      </c>
      <c r="Q104">
        <f t="shared" si="21"/>
        <v>153.10275276013067</v>
      </c>
      <c r="R104">
        <f t="shared" si="7"/>
        <v>106.43538276873832</v>
      </c>
      <c r="S104">
        <f t="shared" si="22"/>
        <v>222.20180254929141</v>
      </c>
      <c r="T104">
        <f t="shared" si="23"/>
        <v>457.8801350041374</v>
      </c>
      <c r="U104">
        <f t="shared" si="24"/>
        <v>168.07227698771814</v>
      </c>
    </row>
    <row r="105" spans="3:21">
      <c r="C105">
        <f t="shared" si="8"/>
        <v>220.32963917070526</v>
      </c>
      <c r="D105">
        <f t="shared" si="9"/>
        <v>120.80107975605712</v>
      </c>
      <c r="E105">
        <f t="shared" si="6"/>
        <v>811.8465556618014</v>
      </c>
      <c r="F105">
        <f t="shared" si="10"/>
        <v>187.92885410351846</v>
      </c>
      <c r="G105">
        <f t="shared" si="11"/>
        <v>427.84351541668843</v>
      </c>
      <c r="H105">
        <f t="shared" si="12"/>
        <v>371.52782011110975</v>
      </c>
      <c r="I105">
        <f t="shared" si="13"/>
        <v>0</v>
      </c>
      <c r="J105">
        <f t="shared" si="14"/>
        <v>163.73234438040484</v>
      </c>
      <c r="K105">
        <f t="shared" si="15"/>
        <v>0</v>
      </c>
      <c r="L105">
        <f t="shared" si="16"/>
        <v>278.46702222644512</v>
      </c>
      <c r="M105">
        <f t="shared" si="17"/>
        <v>589.11979721428702</v>
      </c>
      <c r="N105">
        <f t="shared" si="18"/>
        <v>438.6567094809659</v>
      </c>
      <c r="O105">
        <f t="shared" si="19"/>
        <v>408.15854860550854</v>
      </c>
      <c r="P105">
        <f t="shared" si="20"/>
        <v>1117.0104004808168</v>
      </c>
      <c r="Q105">
        <f t="shared" si="21"/>
        <v>129.8128458959053</v>
      </c>
      <c r="R105">
        <f t="shared" si="7"/>
        <v>180.87923446252333</v>
      </c>
      <c r="S105">
        <f t="shared" si="22"/>
        <v>180.58444939275267</v>
      </c>
      <c r="T105">
        <f t="shared" si="23"/>
        <v>467.21074681047821</v>
      </c>
      <c r="U105">
        <f t="shared" si="24"/>
        <v>180.65812863606979</v>
      </c>
    </row>
    <row r="106" spans="3:21">
      <c r="C106">
        <f t="shared" si="8"/>
        <v>155.67172185288857</v>
      </c>
      <c r="D106">
        <f t="shared" si="9"/>
        <v>129.31083302208998</v>
      </c>
      <c r="E106">
        <f t="shared" si="6"/>
        <v>804.70361384847604</v>
      </c>
      <c r="F106">
        <f t="shared" si="10"/>
        <v>201.67440125782056</v>
      </c>
      <c r="G106">
        <f t="shared" si="11"/>
        <v>452.57089273278694</v>
      </c>
      <c r="H106">
        <f t="shared" si="12"/>
        <v>314.48348593652844</v>
      </c>
      <c r="I106">
        <f t="shared" si="13"/>
        <v>0</v>
      </c>
      <c r="J106">
        <f t="shared" si="14"/>
        <v>156.1330974518732</v>
      </c>
      <c r="K106">
        <f t="shared" si="15"/>
        <v>0</v>
      </c>
      <c r="L106">
        <f t="shared" si="16"/>
        <v>282.40524033819639</v>
      </c>
      <c r="M106">
        <f t="shared" si="17"/>
        <v>530.71229079503109</v>
      </c>
      <c r="N106">
        <f t="shared" si="18"/>
        <v>390.37255486972049</v>
      </c>
      <c r="O106">
        <f t="shared" si="19"/>
        <v>420.01856817543529</v>
      </c>
      <c r="P106">
        <f t="shared" si="20"/>
        <v>1079.8028817324821</v>
      </c>
      <c r="Q106">
        <f t="shared" si="21"/>
        <v>137.17192216152472</v>
      </c>
      <c r="R106">
        <f t="shared" si="7"/>
        <v>96.582355294745255</v>
      </c>
      <c r="S106">
        <f t="shared" si="22"/>
        <v>193.4836810768121</v>
      </c>
      <c r="T106">
        <f t="shared" si="23"/>
        <v>488.01481815358966</v>
      </c>
      <c r="U106">
        <f t="shared" si="24"/>
        <v>145.59227537168709</v>
      </c>
    </row>
    <row r="107" spans="3:21">
      <c r="C107">
        <f t="shared" si="8"/>
        <v>94.962074482573968</v>
      </c>
      <c r="D107">
        <f t="shared" si="9"/>
        <v>122.50303040926367</v>
      </c>
      <c r="E107">
        <f t="shared" si="6"/>
        <v>792.03677069092237</v>
      </c>
      <c r="F107">
        <f t="shared" si="10"/>
        <v>212.55309502018446</v>
      </c>
      <c r="G107">
        <f t="shared" si="11"/>
        <v>454.99595658525004</v>
      </c>
      <c r="H107">
        <f t="shared" si="12"/>
        <v>321.78649370283216</v>
      </c>
      <c r="I107">
        <f t="shared" si="13"/>
        <v>0</v>
      </c>
      <c r="J107">
        <f t="shared" si="14"/>
        <v>161.41203837414099</v>
      </c>
      <c r="K107">
        <f t="shared" si="15"/>
        <v>0</v>
      </c>
      <c r="L107">
        <f t="shared" si="16"/>
        <v>279.72666516692539</v>
      </c>
      <c r="M107">
        <f t="shared" si="17"/>
        <v>587.05029089666323</v>
      </c>
      <c r="N107">
        <f t="shared" si="18"/>
        <v>325.93850873102855</v>
      </c>
      <c r="O107">
        <f t="shared" si="19"/>
        <v>463.41979997173632</v>
      </c>
      <c r="P107">
        <f t="shared" si="20"/>
        <v>1054.2130312028194</v>
      </c>
      <c r="Q107">
        <f t="shared" si="21"/>
        <v>162.07809704000644</v>
      </c>
      <c r="R107">
        <f t="shared" si="7"/>
        <v>172.72906108295544</v>
      </c>
      <c r="S107">
        <f t="shared" si="22"/>
        <v>235.50662220646888</v>
      </c>
      <c r="T107">
        <f t="shared" si="23"/>
        <v>454.40941096014916</v>
      </c>
      <c r="U107">
        <f t="shared" si="24"/>
        <v>172.75169683257917</v>
      </c>
    </row>
    <row r="108" spans="3:21">
      <c r="C108">
        <f t="shared" si="8"/>
        <v>115.05111740594853</v>
      </c>
      <c r="D108">
        <f t="shared" si="9"/>
        <v>108.93293188556852</v>
      </c>
      <c r="E108">
        <f t="shared" si="6"/>
        <v>842.19837839119339</v>
      </c>
      <c r="F108">
        <f t="shared" si="10"/>
        <v>234.31149235589913</v>
      </c>
      <c r="G108">
        <f t="shared" si="11"/>
        <v>420.5880238093597</v>
      </c>
      <c r="H108">
        <f t="shared" si="12"/>
        <v>299.18557442606158</v>
      </c>
      <c r="I108">
        <f t="shared" si="13"/>
        <v>0</v>
      </c>
      <c r="J108">
        <f t="shared" si="14"/>
        <v>163.09205740652445</v>
      </c>
      <c r="K108">
        <f t="shared" si="15"/>
        <v>0</v>
      </c>
      <c r="L108">
        <f t="shared" si="16"/>
        <v>287.844131237608</v>
      </c>
      <c r="M108">
        <f t="shared" si="17"/>
        <v>548.38529684014179</v>
      </c>
      <c r="N108">
        <f t="shared" si="18"/>
        <v>381.27345428485324</v>
      </c>
      <c r="O108">
        <f t="shared" si="19"/>
        <v>443.49174717944413</v>
      </c>
      <c r="P108">
        <f t="shared" si="20"/>
        <v>1226.3300767144751</v>
      </c>
      <c r="Q108">
        <f t="shared" si="21"/>
        <v>120.98157273182211</v>
      </c>
      <c r="R108">
        <f t="shared" si="7"/>
        <v>97.068885036009604</v>
      </c>
      <c r="S108">
        <f t="shared" si="22"/>
        <v>187.40657333775252</v>
      </c>
      <c r="T108">
        <f t="shared" si="23"/>
        <v>470.64092501283108</v>
      </c>
      <c r="U108">
        <f t="shared" si="24"/>
        <v>154.26329185520359</v>
      </c>
    </row>
    <row r="112" spans="3:21">
      <c r="C112">
        <f>AVERAGE(C60:C62)</f>
        <v>100</v>
      </c>
      <c r="D112">
        <f t="shared" ref="D112:M112" si="25">AVERAGE(D60:D62)</f>
        <v>100</v>
      </c>
      <c r="E112">
        <f t="shared" si="25"/>
        <v>100</v>
      </c>
      <c r="F112">
        <f t="shared" si="25"/>
        <v>100</v>
      </c>
      <c r="G112">
        <f t="shared" si="25"/>
        <v>100</v>
      </c>
      <c r="H112">
        <f t="shared" si="25"/>
        <v>100</v>
      </c>
      <c r="I112">
        <f t="shared" si="25"/>
        <v>100</v>
      </c>
      <c r="J112">
        <f t="shared" si="25"/>
        <v>100</v>
      </c>
      <c r="K112">
        <f t="shared" si="25"/>
        <v>100</v>
      </c>
      <c r="L112">
        <f t="shared" si="25"/>
        <v>100</v>
      </c>
      <c r="M112">
        <f t="shared" si="25"/>
        <v>100</v>
      </c>
      <c r="N112">
        <f>AVERAGE(N60:N62)</f>
        <v>100</v>
      </c>
      <c r="O112">
        <f t="shared" ref="O112:U112" si="26">AVERAGE(O60:O62)</f>
        <v>100</v>
      </c>
      <c r="P112">
        <f t="shared" si="26"/>
        <v>100</v>
      </c>
      <c r="Q112">
        <f t="shared" si="26"/>
        <v>100</v>
      </c>
      <c r="R112">
        <f>AVERAGE(R60:R62)</f>
        <v>100</v>
      </c>
      <c r="S112">
        <f t="shared" si="26"/>
        <v>100</v>
      </c>
      <c r="T112">
        <f t="shared" si="26"/>
        <v>100</v>
      </c>
      <c r="U112">
        <f t="shared" si="26"/>
        <v>100</v>
      </c>
    </row>
  </sheetData>
  <mergeCells count="7">
    <mergeCell ref="A12:A55"/>
    <mergeCell ref="A4:A6"/>
    <mergeCell ref="C4:M4"/>
    <mergeCell ref="N4:U4"/>
    <mergeCell ref="AB4:AC4"/>
    <mergeCell ref="A7:A9"/>
    <mergeCell ref="A10:A1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Panel B</vt:lpstr>
      <vt:lpstr>Panel C</vt:lpstr>
      <vt:lpstr>Panel E</vt:lpstr>
      <vt:lpstr>Panel F</vt:lpstr>
    </vt:vector>
  </TitlesOfParts>
  <Company>none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Diaz</dc:creator>
  <cp:lastModifiedBy>Javier Diaz</cp:lastModifiedBy>
  <dcterms:created xsi:type="dcterms:W3CDTF">2020-07-27T16:35:54Z</dcterms:created>
  <dcterms:modified xsi:type="dcterms:W3CDTF">2020-08-02T00:35:31Z</dcterms:modified>
</cp:coreProperties>
</file>