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4500" tabRatio="500" activeTab="3"/>
  </bookViews>
  <sheets>
    <sheet name="Panel D" sheetId="1" r:id="rId1"/>
    <sheet name="Panel E" sheetId="2" r:id="rId2"/>
    <sheet name="Panel F" sheetId="3" r:id="rId3"/>
    <sheet name="Panel G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8" i="4" l="1"/>
  <c r="AG8" i="4"/>
  <c r="AH8" i="4"/>
  <c r="AI8" i="4"/>
  <c r="AF9" i="4"/>
  <c r="AG9" i="4"/>
  <c r="AH9" i="4"/>
  <c r="AI9" i="4"/>
  <c r="AF10" i="4"/>
  <c r="AG10" i="4"/>
  <c r="AH10" i="4"/>
  <c r="AI10" i="4"/>
  <c r="AF11" i="4"/>
  <c r="AG11" i="4"/>
  <c r="AH11" i="4"/>
  <c r="AI11" i="4"/>
  <c r="AF13" i="4"/>
  <c r="AG13" i="4"/>
  <c r="AH13" i="4"/>
  <c r="AI13" i="4"/>
  <c r="AF14" i="4"/>
  <c r="AG14" i="4"/>
  <c r="AH14" i="4"/>
  <c r="AI14" i="4"/>
  <c r="AF15" i="4"/>
  <c r="AG15" i="4"/>
  <c r="AH15" i="4"/>
  <c r="AI15" i="4"/>
  <c r="AF16" i="4"/>
  <c r="AG16" i="4"/>
  <c r="AH16" i="4"/>
  <c r="AI16" i="4"/>
  <c r="AF17" i="4"/>
  <c r="AG17" i="4"/>
  <c r="AH17" i="4"/>
  <c r="AI17" i="4"/>
  <c r="AF18" i="4"/>
  <c r="AG18" i="4"/>
  <c r="AH18" i="4"/>
  <c r="AI18" i="4"/>
  <c r="AF19" i="4"/>
  <c r="AG19" i="4"/>
  <c r="AH19" i="4"/>
  <c r="AI19" i="4"/>
  <c r="AF20" i="4"/>
  <c r="AG20" i="4"/>
  <c r="AH20" i="4"/>
  <c r="AI20" i="4"/>
  <c r="AF21" i="4"/>
  <c r="AG21" i="4"/>
  <c r="AH21" i="4"/>
  <c r="AI21" i="4"/>
  <c r="AF22" i="4"/>
  <c r="AG22" i="4"/>
  <c r="AH22" i="4"/>
  <c r="AI22" i="4"/>
  <c r="AF23" i="4"/>
  <c r="AG23" i="4"/>
  <c r="AH23" i="4"/>
  <c r="AI23" i="4"/>
  <c r="AF24" i="4"/>
  <c r="AG24" i="4"/>
  <c r="AH24" i="4"/>
  <c r="AI24" i="4"/>
  <c r="AF25" i="4"/>
  <c r="AG25" i="4"/>
  <c r="AH25" i="4"/>
  <c r="AI25" i="4"/>
  <c r="AF26" i="4"/>
  <c r="AG26" i="4"/>
  <c r="AH26" i="4"/>
  <c r="AI26" i="4"/>
  <c r="AF27" i="4"/>
  <c r="AG27" i="4"/>
  <c r="AH27" i="4"/>
  <c r="AI27" i="4"/>
  <c r="AF28" i="4"/>
  <c r="AG28" i="4"/>
  <c r="AH28" i="4"/>
  <c r="AI28" i="4"/>
  <c r="AF29" i="4"/>
  <c r="AG29" i="4"/>
  <c r="AH29" i="4"/>
  <c r="AI29" i="4"/>
  <c r="AF30" i="4"/>
  <c r="AG30" i="4"/>
  <c r="AH30" i="4"/>
  <c r="AI30" i="4"/>
  <c r="AF31" i="4"/>
  <c r="AG31" i="4"/>
  <c r="AH31" i="4"/>
  <c r="AI31" i="4"/>
  <c r="AF32" i="4"/>
  <c r="AG32" i="4"/>
  <c r="AH32" i="4"/>
  <c r="AI32" i="4"/>
  <c r="AF33" i="4"/>
  <c r="AG33" i="4"/>
  <c r="AH33" i="4"/>
  <c r="AI33" i="4"/>
  <c r="AF34" i="4"/>
  <c r="AG34" i="4"/>
  <c r="AH34" i="4"/>
  <c r="AI34" i="4"/>
  <c r="AF35" i="4"/>
  <c r="AG35" i="4"/>
  <c r="AH35" i="4"/>
  <c r="AI35" i="4"/>
  <c r="AF36" i="4"/>
  <c r="AG36" i="4"/>
  <c r="AH36" i="4"/>
  <c r="AI36" i="4"/>
  <c r="AF37" i="4"/>
  <c r="AG37" i="4"/>
  <c r="AH37" i="4"/>
  <c r="AI37" i="4"/>
  <c r="AF38" i="4"/>
  <c r="AG38" i="4"/>
  <c r="AH38" i="4"/>
  <c r="AI38" i="4"/>
  <c r="AF39" i="4"/>
  <c r="AG39" i="4"/>
  <c r="AH39" i="4"/>
  <c r="AI39" i="4"/>
  <c r="AF40" i="4"/>
  <c r="AG40" i="4"/>
  <c r="AH40" i="4"/>
  <c r="AI40" i="4"/>
  <c r="AF41" i="4"/>
  <c r="AG41" i="4"/>
  <c r="AH41" i="4"/>
  <c r="AI41" i="4"/>
  <c r="AF42" i="4"/>
  <c r="AG42" i="4"/>
  <c r="AH42" i="4"/>
  <c r="AI42" i="4"/>
  <c r="AF43" i="4"/>
  <c r="AG43" i="4"/>
  <c r="AH43" i="4"/>
  <c r="AI43" i="4"/>
  <c r="AF44" i="4"/>
  <c r="AG44" i="4"/>
  <c r="AH44" i="4"/>
  <c r="AI44" i="4"/>
  <c r="AF45" i="4"/>
  <c r="AG45" i="4"/>
  <c r="AH45" i="4"/>
  <c r="AI45" i="4"/>
  <c r="AF46" i="4"/>
  <c r="AG46" i="4"/>
  <c r="AH46" i="4"/>
  <c r="AI46" i="4"/>
  <c r="AF47" i="4"/>
  <c r="AG47" i="4"/>
  <c r="AH47" i="4"/>
  <c r="AI47" i="4"/>
  <c r="AF48" i="4"/>
  <c r="AG48" i="4"/>
  <c r="AH48" i="4"/>
  <c r="AI48" i="4"/>
  <c r="AF49" i="4"/>
  <c r="AG49" i="4"/>
  <c r="AH49" i="4"/>
  <c r="AI49" i="4"/>
  <c r="AF50" i="4"/>
  <c r="AG50" i="4"/>
  <c r="AH50" i="4"/>
  <c r="AI50" i="4"/>
  <c r="AF51" i="4"/>
  <c r="AG51" i="4"/>
  <c r="AH51" i="4"/>
  <c r="AI51" i="4"/>
  <c r="AF52" i="4"/>
  <c r="AG52" i="4"/>
  <c r="AH52" i="4"/>
  <c r="AI52" i="4"/>
  <c r="AF53" i="4"/>
  <c r="AG53" i="4"/>
  <c r="AH53" i="4"/>
  <c r="AI53" i="4"/>
  <c r="AF54" i="4"/>
  <c r="AG54" i="4"/>
  <c r="AH54" i="4"/>
  <c r="AI54" i="4"/>
  <c r="AF55" i="4"/>
  <c r="AG55" i="4"/>
  <c r="AH55" i="4"/>
  <c r="AI55" i="4"/>
  <c r="AF56" i="4"/>
  <c r="AG56" i="4"/>
  <c r="AH56" i="4"/>
  <c r="AI56" i="4"/>
  <c r="AF57" i="4"/>
  <c r="AG57" i="4"/>
  <c r="AH57" i="4"/>
  <c r="AI57" i="4"/>
  <c r="AI7" i="4"/>
  <c r="AH7" i="4"/>
  <c r="AG7" i="4"/>
  <c r="AF7" i="4"/>
  <c r="AG8" i="3"/>
  <c r="AH8" i="3"/>
  <c r="AI8" i="3"/>
  <c r="AJ8" i="3"/>
  <c r="AG9" i="3"/>
  <c r="AH9" i="3"/>
  <c r="AI9" i="3"/>
  <c r="AJ9" i="3"/>
  <c r="AG12" i="3"/>
  <c r="AH12" i="3"/>
  <c r="AI12" i="3"/>
  <c r="AJ12" i="3"/>
  <c r="AG13" i="3"/>
  <c r="AH13" i="3"/>
  <c r="AI13" i="3"/>
  <c r="AJ13" i="3"/>
  <c r="AG14" i="3"/>
  <c r="AH14" i="3"/>
  <c r="AI14" i="3"/>
  <c r="AJ14" i="3"/>
  <c r="AG15" i="3"/>
  <c r="AH15" i="3"/>
  <c r="AI15" i="3"/>
  <c r="AJ15" i="3"/>
  <c r="AG16" i="3"/>
  <c r="AH16" i="3"/>
  <c r="AI16" i="3"/>
  <c r="AJ16" i="3"/>
  <c r="AG17" i="3"/>
  <c r="AH17" i="3"/>
  <c r="AI17" i="3"/>
  <c r="AJ17" i="3"/>
  <c r="AG18" i="3"/>
  <c r="AH18" i="3"/>
  <c r="AI18" i="3"/>
  <c r="AJ18" i="3"/>
  <c r="AG19" i="3"/>
  <c r="AH19" i="3"/>
  <c r="AI19" i="3"/>
  <c r="AJ19" i="3"/>
  <c r="AG20" i="3"/>
  <c r="AH20" i="3"/>
  <c r="AI20" i="3"/>
  <c r="AJ20" i="3"/>
  <c r="AG21" i="3"/>
  <c r="AH21" i="3"/>
  <c r="AI21" i="3"/>
  <c r="AJ21" i="3"/>
  <c r="AG22" i="3"/>
  <c r="AH22" i="3"/>
  <c r="AI22" i="3"/>
  <c r="AJ22" i="3"/>
  <c r="AG23" i="3"/>
  <c r="AH23" i="3"/>
  <c r="AI23" i="3"/>
  <c r="AJ23" i="3"/>
  <c r="AG24" i="3"/>
  <c r="AH24" i="3"/>
  <c r="AI24" i="3"/>
  <c r="AJ24" i="3"/>
  <c r="AG25" i="3"/>
  <c r="AH25" i="3"/>
  <c r="AI25" i="3"/>
  <c r="AJ25" i="3"/>
  <c r="AG26" i="3"/>
  <c r="AH26" i="3"/>
  <c r="AI26" i="3"/>
  <c r="AJ26" i="3"/>
  <c r="AG27" i="3"/>
  <c r="AH27" i="3"/>
  <c r="AI27" i="3"/>
  <c r="AJ27" i="3"/>
  <c r="AG28" i="3"/>
  <c r="AH28" i="3"/>
  <c r="AI28" i="3"/>
  <c r="AJ28" i="3"/>
  <c r="AG29" i="3"/>
  <c r="AH29" i="3"/>
  <c r="AI29" i="3"/>
  <c r="AJ29" i="3"/>
  <c r="AG30" i="3"/>
  <c r="AH30" i="3"/>
  <c r="AI30" i="3"/>
  <c r="AJ30" i="3"/>
  <c r="AG31" i="3"/>
  <c r="AH31" i="3"/>
  <c r="AI31" i="3"/>
  <c r="AJ31" i="3"/>
  <c r="AG32" i="3"/>
  <c r="AH32" i="3"/>
  <c r="AI32" i="3"/>
  <c r="AJ32" i="3"/>
  <c r="AG33" i="3"/>
  <c r="AH33" i="3"/>
  <c r="AI33" i="3"/>
  <c r="AJ33" i="3"/>
  <c r="AG34" i="3"/>
  <c r="AH34" i="3"/>
  <c r="AI34" i="3"/>
  <c r="AJ34" i="3"/>
  <c r="AG35" i="3"/>
  <c r="AH35" i="3"/>
  <c r="AI35" i="3"/>
  <c r="AJ35" i="3"/>
  <c r="AG36" i="3"/>
  <c r="AH36" i="3"/>
  <c r="AI36" i="3"/>
  <c r="AJ36" i="3"/>
  <c r="AG37" i="3"/>
  <c r="AH37" i="3"/>
  <c r="AI37" i="3"/>
  <c r="AJ37" i="3"/>
  <c r="AG38" i="3"/>
  <c r="AH38" i="3"/>
  <c r="AI38" i="3"/>
  <c r="AJ38" i="3"/>
  <c r="AG39" i="3"/>
  <c r="AH39" i="3"/>
  <c r="AI39" i="3"/>
  <c r="AJ39" i="3"/>
  <c r="AG40" i="3"/>
  <c r="AH40" i="3"/>
  <c r="AI40" i="3"/>
  <c r="AJ40" i="3"/>
  <c r="AG41" i="3"/>
  <c r="AH41" i="3"/>
  <c r="AI41" i="3"/>
  <c r="AJ41" i="3"/>
  <c r="AG42" i="3"/>
  <c r="AH42" i="3"/>
  <c r="AI42" i="3"/>
  <c r="AJ42" i="3"/>
  <c r="AG43" i="3"/>
  <c r="AH43" i="3"/>
  <c r="AI43" i="3"/>
  <c r="AJ43" i="3"/>
  <c r="AG44" i="3"/>
  <c r="AH44" i="3"/>
  <c r="AI44" i="3"/>
  <c r="AJ44" i="3"/>
  <c r="AG45" i="3"/>
  <c r="AH45" i="3"/>
  <c r="AI45" i="3"/>
  <c r="AJ45" i="3"/>
  <c r="AG46" i="3"/>
  <c r="AH46" i="3"/>
  <c r="AI46" i="3"/>
  <c r="AJ46" i="3"/>
  <c r="AG47" i="3"/>
  <c r="AH47" i="3"/>
  <c r="AI47" i="3"/>
  <c r="AJ47" i="3"/>
  <c r="AG48" i="3"/>
  <c r="AH48" i="3"/>
  <c r="AI48" i="3"/>
  <c r="AJ48" i="3"/>
  <c r="AG49" i="3"/>
  <c r="AH49" i="3"/>
  <c r="AI49" i="3"/>
  <c r="AJ49" i="3"/>
  <c r="AG50" i="3"/>
  <c r="AH50" i="3"/>
  <c r="AI50" i="3"/>
  <c r="AJ50" i="3"/>
  <c r="AG51" i="3"/>
  <c r="AH51" i="3"/>
  <c r="AI51" i="3"/>
  <c r="AJ51" i="3"/>
  <c r="AG52" i="3"/>
  <c r="AH52" i="3"/>
  <c r="AI52" i="3"/>
  <c r="AJ52" i="3"/>
  <c r="AG53" i="3"/>
  <c r="AH53" i="3"/>
  <c r="AI53" i="3"/>
  <c r="AJ53" i="3"/>
  <c r="AG54" i="3"/>
  <c r="AH54" i="3"/>
  <c r="AI54" i="3"/>
  <c r="AJ54" i="3"/>
  <c r="AG55" i="3"/>
  <c r="AH55" i="3"/>
  <c r="AI55" i="3"/>
  <c r="AJ55" i="3"/>
  <c r="AJ7" i="3"/>
  <c r="AI7" i="3"/>
  <c r="AH7" i="3"/>
  <c r="AG7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5" i="2"/>
</calcChain>
</file>

<file path=xl/sharedStrings.xml><?xml version="1.0" encoding="utf-8"?>
<sst xmlns="http://schemas.openxmlformats.org/spreadsheetml/2006/main" count="100" uniqueCount="31">
  <si>
    <t>AMPAR EPSC</t>
  </si>
  <si>
    <t>Source data Figure 2</t>
  </si>
  <si>
    <t>pA</t>
  </si>
  <si>
    <t>Statistics summary</t>
  </si>
  <si>
    <t>P value</t>
  </si>
  <si>
    <t>P value summary</t>
  </si>
  <si>
    <t>ns</t>
  </si>
  <si>
    <t>T-test</t>
  </si>
  <si>
    <t>No</t>
  </si>
  <si>
    <t>Significantly different (P &lt; 0.05)?</t>
  </si>
  <si>
    <t>Genotype</t>
  </si>
  <si>
    <t>WT</t>
  </si>
  <si>
    <t>AMPA/NMDA ratio</t>
  </si>
  <si>
    <t>HA ΔCTD GluA1 KI</t>
  </si>
  <si>
    <t>cell#</t>
  </si>
  <si>
    <t>NMDAR EPSC</t>
  </si>
  <si>
    <t>Control average</t>
  </si>
  <si>
    <t>Control SEM</t>
  </si>
  <si>
    <t>Statistics summary (min 45)</t>
  </si>
  <si>
    <t>Cell #</t>
  </si>
  <si>
    <t>Unpaired t-test</t>
  </si>
  <si>
    <t>Time (min)</t>
  </si>
  <si>
    <t>Baseline</t>
  </si>
  <si>
    <t>Pairing</t>
  </si>
  <si>
    <t>Post pairing</t>
  </si>
  <si>
    <t>HA ΔCTD GluA1 KI average</t>
  </si>
  <si>
    <t>HA ΔCTD GluA1 KI SEM</t>
  </si>
  <si>
    <t>outside-out patch #</t>
  </si>
  <si>
    <t>--</t>
  </si>
  <si>
    <r>
      <t xml:space="preserve">LTP Experiments. </t>
    </r>
    <r>
      <rPr>
        <b/>
        <sz val="12"/>
        <color theme="1"/>
        <rFont val="Calibri"/>
        <family val="2"/>
        <scheme val="minor"/>
      </rPr>
      <t>EPSC (% of baseline)</t>
    </r>
    <r>
      <rPr>
        <sz val="12"/>
        <color theme="1"/>
        <rFont val="Calibri"/>
        <family val="2"/>
        <scheme val="minor"/>
      </rPr>
      <t>. Nicoll lab</t>
    </r>
  </si>
  <si>
    <t>LTP Experiments. EPSC (% of baseline). Malenka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</si>
</sst>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366FF"/>
      <name val="Calibri"/>
      <scheme val="minor"/>
    </font>
    <font>
      <sz val="12"/>
      <color rgb="FF000000"/>
      <name val="Calibri"/>
      <family val="2"/>
      <scheme val="minor"/>
    </font>
    <font>
      <sz val="12"/>
      <name val="Arial"/>
    </font>
    <font>
      <sz val="12"/>
      <name val="Calibri"/>
      <scheme val="minor"/>
    </font>
    <font>
      <b/>
      <sz val="12"/>
      <name val="Calibri"/>
      <scheme val="minor"/>
    </font>
    <font>
      <sz val="12"/>
      <color rgb="FF00B050"/>
      <name val="Calibri"/>
      <scheme val="minor"/>
    </font>
    <font>
      <b/>
      <sz val="12"/>
      <color rgb="FF3366FF"/>
      <name val="Calibri"/>
      <scheme val="minor"/>
    </font>
    <font>
      <i/>
      <sz val="12"/>
      <color rgb="FF0000FF"/>
      <name val="Arial"/>
    </font>
    <font>
      <sz val="12"/>
      <color rgb="FF3366FF"/>
      <name val="Arial"/>
    </font>
    <font>
      <i/>
      <sz val="12"/>
      <color rgb="FF3366FF"/>
      <name val="Arial"/>
    </font>
  </fonts>
  <fills count="4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/>
    <xf numFmtId="0" fontId="0" fillId="0" borderId="0" xfId="0" applyFont="1"/>
    <xf numFmtId="0" fontId="0" fillId="0" borderId="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4" fillId="0" borderId="0" xfId="0" applyFont="1" applyBorder="1"/>
    <xf numFmtId="0" fontId="0" fillId="0" borderId="0" xfId="0" applyFont="1" applyBorder="1"/>
    <xf numFmtId="0" fontId="1" fillId="0" borderId="5" xfId="0" applyFont="1" applyBorder="1"/>
    <xf numFmtId="0" fontId="4" fillId="0" borderId="10" xfId="0" applyFont="1" applyBorder="1"/>
    <xf numFmtId="0" fontId="4" fillId="0" borderId="12" xfId="0" applyFont="1" applyBorder="1"/>
    <xf numFmtId="0" fontId="0" fillId="0" borderId="10" xfId="0" applyFont="1" applyBorder="1"/>
    <xf numFmtId="0" fontId="0" fillId="0" borderId="10" xfId="0" applyBorder="1"/>
    <xf numFmtId="0" fontId="0" fillId="0" borderId="0" xfId="0" applyBorder="1"/>
    <xf numFmtId="0" fontId="0" fillId="0" borderId="12" xfId="0" applyFont="1" applyBorder="1"/>
    <xf numFmtId="0" fontId="0" fillId="0" borderId="12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/>
    <xf numFmtId="0" fontId="1" fillId="3" borderId="1" xfId="0" applyFont="1" applyFill="1" applyBorder="1"/>
    <xf numFmtId="0" fontId="1" fillId="3" borderId="3" xfId="0" applyFont="1" applyFill="1" applyBorder="1"/>
    <xf numFmtId="0" fontId="1" fillId="0" borderId="0" xfId="0" applyFont="1" applyBorder="1"/>
    <xf numFmtId="0" fontId="7" fillId="0" borderId="11" xfId="0" applyFont="1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0" fillId="0" borderId="11" xfId="0" applyFont="1" applyBorder="1"/>
    <xf numFmtId="0" fontId="0" fillId="0" borderId="9" xfId="0" applyFont="1" applyBorder="1"/>
    <xf numFmtId="0" fontId="0" fillId="0" borderId="11" xfId="0" applyFont="1" applyFill="1" applyBorder="1"/>
    <xf numFmtId="0" fontId="0" fillId="0" borderId="0" xfId="0" applyFont="1" applyFill="1"/>
    <xf numFmtId="0" fontId="0" fillId="0" borderId="0" xfId="0" applyFill="1"/>
    <xf numFmtId="0" fontId="4" fillId="0" borderId="11" xfId="0" applyFont="1" applyBorder="1"/>
    <xf numFmtId="0" fontId="4" fillId="0" borderId="9" xfId="0" applyFont="1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4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1" fillId="0" borderId="10" xfId="0" applyFont="1" applyBorder="1"/>
    <xf numFmtId="0" fontId="0" fillId="0" borderId="9" xfId="0" applyFont="1" applyFill="1" applyBorder="1"/>
    <xf numFmtId="0" fontId="12" fillId="0" borderId="11" xfId="0" applyFont="1" applyBorder="1"/>
    <xf numFmtId="0" fontId="12" fillId="0" borderId="0" xfId="0" applyFont="1" applyBorder="1"/>
    <xf numFmtId="0" fontId="12" fillId="0" borderId="9" xfId="0" applyFont="1" applyBorder="1"/>
    <xf numFmtId="0" fontId="13" fillId="0" borderId="11" xfId="0" applyFont="1" applyBorder="1"/>
    <xf numFmtId="0" fontId="13" fillId="0" borderId="0" xfId="0" applyFont="1" applyBorder="1"/>
    <xf numFmtId="0" fontId="13" fillId="0" borderId="9" xfId="0" applyFont="1" applyBorder="1"/>
    <xf numFmtId="0" fontId="12" fillId="0" borderId="16" xfId="0" applyFont="1" applyBorder="1"/>
    <xf numFmtId="0" fontId="12" fillId="0" borderId="12" xfId="0" applyFont="1" applyBorder="1"/>
    <xf numFmtId="0" fontId="12" fillId="0" borderId="14" xfId="0" applyFont="1" applyBorder="1"/>
    <xf numFmtId="0" fontId="7" fillId="0" borderId="9" xfId="0" applyFont="1" applyFill="1" applyBorder="1"/>
    <xf numFmtId="0" fontId="6" fillId="0" borderId="11" xfId="0" applyFont="1" applyBorder="1"/>
    <xf numFmtId="0" fontId="6" fillId="0" borderId="0" xfId="0" applyFont="1" applyBorder="1"/>
    <xf numFmtId="0" fontId="6" fillId="0" borderId="9" xfId="0" applyFont="1" applyBorder="1"/>
    <xf numFmtId="0" fontId="11" fillId="0" borderId="11" xfId="0" applyFont="1" applyBorder="1"/>
    <xf numFmtId="0" fontId="11" fillId="0" borderId="0" xfId="0" applyFont="1" applyBorder="1"/>
    <xf numFmtId="0" fontId="11" fillId="0" borderId="9" xfId="0" applyFont="1" applyBorder="1"/>
    <xf numFmtId="0" fontId="6" fillId="0" borderId="16" xfId="0" applyFont="1" applyBorder="1"/>
    <xf numFmtId="0" fontId="6" fillId="0" borderId="12" xfId="0" applyFont="1" applyBorder="1"/>
    <xf numFmtId="0" fontId="6" fillId="0" borderId="14" xfId="0" applyFont="1" applyBorder="1"/>
    <xf numFmtId="0" fontId="4" fillId="0" borderId="16" xfId="0" applyFont="1" applyBorder="1"/>
    <xf numFmtId="0" fontId="0" fillId="0" borderId="16" xfId="0" applyFont="1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4" xfId="0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9" sqref="E19"/>
    </sheetView>
  </sheetViews>
  <sheetFormatPr baseColWidth="10" defaultRowHeight="15" x14ac:dyDescent="0"/>
  <cols>
    <col min="1" max="1" width="20.6640625" customWidth="1"/>
    <col min="2" max="2" width="20.1640625" customWidth="1"/>
    <col min="5" max="5" width="30.1640625" customWidth="1"/>
  </cols>
  <sheetData>
    <row r="1" spans="1:6" ht="16" thickBot="1">
      <c r="A1" s="16" t="s">
        <v>1</v>
      </c>
      <c r="C1" s="16"/>
      <c r="D1" s="9"/>
      <c r="E1" s="9"/>
      <c r="F1" s="9"/>
    </row>
    <row r="2" spans="1:6" ht="16" thickBot="1">
      <c r="B2" s="28"/>
      <c r="C2" s="28"/>
      <c r="D2" s="9"/>
      <c r="E2" s="76" t="s">
        <v>3</v>
      </c>
      <c r="F2" s="77"/>
    </row>
    <row r="3" spans="1:6" ht="16" thickBot="1">
      <c r="B3" s="9"/>
      <c r="C3" s="9"/>
      <c r="D3" s="9"/>
      <c r="E3" s="8" t="s">
        <v>7</v>
      </c>
      <c r="F3" s="8"/>
    </row>
    <row r="4" spans="1:6" ht="16" thickBot="1">
      <c r="A4" s="48" t="s">
        <v>10</v>
      </c>
      <c r="B4" s="49" t="s">
        <v>27</v>
      </c>
      <c r="C4" s="13" t="s">
        <v>2</v>
      </c>
      <c r="D4" s="9"/>
      <c r="E4" s="11" t="s">
        <v>4</v>
      </c>
      <c r="F4" s="12">
        <v>0.81969999999999998</v>
      </c>
    </row>
    <row r="5" spans="1:6">
      <c r="A5" s="78" t="s">
        <v>11</v>
      </c>
      <c r="B5" s="2">
        <v>1</v>
      </c>
      <c r="C5" s="44">
        <v>94</v>
      </c>
      <c r="D5" s="9"/>
      <c r="E5" s="11" t="s">
        <v>5</v>
      </c>
      <c r="F5" s="12" t="s">
        <v>6</v>
      </c>
    </row>
    <row r="6" spans="1:6">
      <c r="A6" s="79"/>
      <c r="B6" s="3">
        <v>2</v>
      </c>
      <c r="C6" s="36">
        <v>186</v>
      </c>
      <c r="D6" s="9"/>
      <c r="E6" s="11" t="s">
        <v>9</v>
      </c>
      <c r="F6" s="12" t="s">
        <v>8</v>
      </c>
    </row>
    <row r="7" spans="1:6">
      <c r="A7" s="79"/>
      <c r="B7" s="3">
        <v>3</v>
      </c>
      <c r="C7" s="36">
        <v>167</v>
      </c>
      <c r="D7" s="9"/>
      <c r="E7" s="9"/>
      <c r="F7" s="9"/>
    </row>
    <row r="8" spans="1:6">
      <c r="A8" s="79"/>
      <c r="B8" s="3">
        <v>4</v>
      </c>
      <c r="C8" s="36">
        <v>149</v>
      </c>
      <c r="D8" s="9"/>
      <c r="E8" s="9"/>
      <c r="F8" s="9"/>
    </row>
    <row r="9" spans="1:6">
      <c r="A9" s="79"/>
      <c r="B9" s="3">
        <v>5</v>
      </c>
      <c r="C9" s="36">
        <v>99</v>
      </c>
      <c r="D9" s="9"/>
      <c r="E9" s="9"/>
      <c r="F9" s="9"/>
    </row>
    <row r="10" spans="1:6" ht="16" thickBot="1">
      <c r="A10" s="80"/>
      <c r="B10" s="4">
        <v>6</v>
      </c>
      <c r="C10" s="45">
        <v>51</v>
      </c>
      <c r="D10" s="9"/>
      <c r="E10" s="9"/>
      <c r="F10" s="9"/>
    </row>
    <row r="11" spans="1:6">
      <c r="A11" s="81" t="s">
        <v>13</v>
      </c>
      <c r="B11" s="5">
        <v>1</v>
      </c>
      <c r="C11" s="46">
        <v>207</v>
      </c>
      <c r="D11" s="9"/>
      <c r="E11" s="9"/>
      <c r="F11" s="9"/>
    </row>
    <row r="12" spans="1:6">
      <c r="A12" s="82"/>
      <c r="B12" s="6">
        <v>2</v>
      </c>
      <c r="C12" s="41">
        <v>87</v>
      </c>
      <c r="D12" s="9"/>
      <c r="E12" s="9"/>
      <c r="F12" s="9"/>
    </row>
    <row r="13" spans="1:6">
      <c r="A13" s="82"/>
      <c r="B13" s="6">
        <v>3</v>
      </c>
      <c r="C13" s="41">
        <v>92</v>
      </c>
      <c r="D13" s="9"/>
      <c r="E13" s="9"/>
      <c r="F13" s="9"/>
    </row>
    <row r="14" spans="1:6">
      <c r="A14" s="82"/>
      <c r="B14" s="6">
        <v>4</v>
      </c>
      <c r="C14" s="41">
        <v>86</v>
      </c>
      <c r="D14" s="9"/>
      <c r="E14" s="9"/>
      <c r="F14" s="9"/>
    </row>
    <row r="15" spans="1:6">
      <c r="A15" s="82"/>
      <c r="B15" s="6">
        <v>5</v>
      </c>
      <c r="C15" s="41">
        <v>112</v>
      </c>
      <c r="D15" s="9"/>
      <c r="E15" s="9"/>
      <c r="F15" s="9"/>
    </row>
    <row r="16" spans="1:6">
      <c r="A16" s="82"/>
      <c r="B16" s="6">
        <v>6</v>
      </c>
      <c r="C16" s="41">
        <v>119</v>
      </c>
      <c r="D16" s="9"/>
      <c r="E16" s="9"/>
      <c r="F16" s="9"/>
    </row>
    <row r="17" spans="1:6" ht="16" thickBot="1">
      <c r="A17" s="83"/>
      <c r="B17" s="7">
        <v>7</v>
      </c>
      <c r="C17" s="47">
        <v>125</v>
      </c>
      <c r="D17" s="9"/>
      <c r="E17" s="9"/>
      <c r="F17" s="9"/>
    </row>
  </sheetData>
  <mergeCells count="3">
    <mergeCell ref="E2:F2"/>
    <mergeCell ref="A5:A10"/>
    <mergeCell ref="A11:A1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B1" workbookViewId="0">
      <selection activeCell="A20" sqref="A20:A39"/>
    </sheetView>
  </sheetViews>
  <sheetFormatPr baseColWidth="10" defaultRowHeight="15" x14ac:dyDescent="0"/>
  <cols>
    <col min="1" max="1" width="21.33203125" customWidth="1"/>
    <col min="2" max="4" width="21.5" customWidth="1"/>
    <col min="5" max="5" width="18.33203125" customWidth="1"/>
  </cols>
  <sheetData>
    <row r="1" spans="1:9" ht="16" thickBot="1">
      <c r="A1" s="16" t="s">
        <v>1</v>
      </c>
      <c r="C1" s="16"/>
      <c r="D1" s="16"/>
      <c r="E1" s="16"/>
      <c r="F1" s="9"/>
      <c r="G1" s="9"/>
      <c r="H1" s="9"/>
      <c r="I1" s="9"/>
    </row>
    <row r="2" spans="1:9" ht="16" thickBot="1">
      <c r="B2" s="28"/>
      <c r="C2" s="28"/>
      <c r="D2" s="28"/>
      <c r="E2" s="28"/>
      <c r="F2" s="10"/>
      <c r="G2" s="9"/>
      <c r="H2" s="76" t="s">
        <v>3</v>
      </c>
      <c r="I2" s="77"/>
    </row>
    <row r="3" spans="1:9" ht="16" thickBot="1">
      <c r="B3" s="9"/>
      <c r="C3" s="9"/>
      <c r="D3" s="9"/>
      <c r="E3" s="84"/>
      <c r="F3" s="84"/>
      <c r="G3" s="9"/>
      <c r="H3" s="8" t="s">
        <v>7</v>
      </c>
      <c r="I3" s="8"/>
    </row>
    <row r="4" spans="1:9" ht="16" thickBot="1">
      <c r="A4" s="25" t="s">
        <v>10</v>
      </c>
      <c r="B4" s="26" t="s">
        <v>14</v>
      </c>
      <c r="C4" s="26" t="s">
        <v>0</v>
      </c>
      <c r="D4" s="27" t="s">
        <v>15</v>
      </c>
      <c r="E4" s="17" t="s">
        <v>12</v>
      </c>
      <c r="F4" s="14"/>
      <c r="G4" s="9"/>
      <c r="H4" s="11" t="s">
        <v>4</v>
      </c>
      <c r="I4" s="11">
        <v>0.37740000000000001</v>
      </c>
    </row>
    <row r="5" spans="1:9">
      <c r="A5" s="78" t="s">
        <v>11</v>
      </c>
      <c r="B5" s="20">
        <v>1</v>
      </c>
      <c r="C5" s="21">
        <v>122</v>
      </c>
      <c r="D5" s="21">
        <v>36</v>
      </c>
      <c r="E5" s="2">
        <f>C5/D5</f>
        <v>3.3888888888888888</v>
      </c>
      <c r="F5" s="9"/>
      <c r="G5" s="9"/>
      <c r="H5" s="11" t="s">
        <v>5</v>
      </c>
      <c r="I5" s="11" t="s">
        <v>6</v>
      </c>
    </row>
    <row r="6" spans="1:9">
      <c r="A6" s="79"/>
      <c r="B6" s="16">
        <v>2</v>
      </c>
      <c r="C6" s="22">
        <v>87</v>
      </c>
      <c r="D6" s="22">
        <v>18</v>
      </c>
      <c r="E6" s="3">
        <f t="shared" ref="E6:E39" si="0">C6/D6</f>
        <v>4.833333333333333</v>
      </c>
      <c r="F6" s="9"/>
      <c r="G6" s="9"/>
      <c r="H6" s="11" t="s">
        <v>9</v>
      </c>
      <c r="I6" s="11" t="s">
        <v>8</v>
      </c>
    </row>
    <row r="7" spans="1:9">
      <c r="A7" s="79"/>
      <c r="B7" s="16">
        <v>3</v>
      </c>
      <c r="C7" s="22">
        <v>85</v>
      </c>
      <c r="D7" s="22">
        <v>44</v>
      </c>
      <c r="E7" s="3">
        <f t="shared" si="0"/>
        <v>1.9318181818181819</v>
      </c>
      <c r="F7" s="9"/>
      <c r="G7" s="9"/>
      <c r="H7" s="9"/>
      <c r="I7" s="9"/>
    </row>
    <row r="8" spans="1:9">
      <c r="A8" s="79"/>
      <c r="B8" s="16">
        <v>4</v>
      </c>
      <c r="C8" s="22">
        <v>62</v>
      </c>
      <c r="D8" s="22">
        <v>21</v>
      </c>
      <c r="E8" s="3">
        <f t="shared" si="0"/>
        <v>2.9523809523809526</v>
      </c>
      <c r="F8" s="9"/>
      <c r="G8" s="9"/>
      <c r="H8" s="9"/>
      <c r="I8" s="9"/>
    </row>
    <row r="9" spans="1:9">
      <c r="A9" s="79"/>
      <c r="B9" s="16">
        <v>5</v>
      </c>
      <c r="C9" s="22">
        <v>73</v>
      </c>
      <c r="D9" s="22">
        <v>23</v>
      </c>
      <c r="E9" s="3">
        <f t="shared" si="0"/>
        <v>3.1739130434782608</v>
      </c>
      <c r="F9" s="9"/>
      <c r="G9" s="9"/>
      <c r="H9" s="9"/>
      <c r="I9" s="9"/>
    </row>
    <row r="10" spans="1:9">
      <c r="A10" s="79"/>
      <c r="B10" s="16">
        <v>6</v>
      </c>
      <c r="C10" s="22">
        <v>52</v>
      </c>
      <c r="D10" s="22">
        <v>11</v>
      </c>
      <c r="E10" s="3">
        <f t="shared" si="0"/>
        <v>4.7272727272727275</v>
      </c>
      <c r="F10" s="9"/>
      <c r="G10" s="9"/>
      <c r="H10" s="9"/>
      <c r="I10" s="9"/>
    </row>
    <row r="11" spans="1:9">
      <c r="A11" s="79"/>
      <c r="B11" s="16">
        <v>7</v>
      </c>
      <c r="C11" s="22">
        <v>79</v>
      </c>
      <c r="D11" s="22">
        <v>16</v>
      </c>
      <c r="E11" s="3">
        <f t="shared" si="0"/>
        <v>4.9375</v>
      </c>
      <c r="F11" s="9"/>
      <c r="G11" s="9"/>
      <c r="H11" s="9"/>
      <c r="I11" s="9"/>
    </row>
    <row r="12" spans="1:9">
      <c r="A12" s="79"/>
      <c r="B12" s="16">
        <v>8</v>
      </c>
      <c r="C12" s="22">
        <v>87</v>
      </c>
      <c r="D12" s="22">
        <v>18</v>
      </c>
      <c r="E12" s="3">
        <f t="shared" si="0"/>
        <v>4.833333333333333</v>
      </c>
      <c r="F12" s="9"/>
      <c r="G12" s="9"/>
      <c r="H12" s="9"/>
      <c r="I12" s="9"/>
    </row>
    <row r="13" spans="1:9">
      <c r="A13" s="79"/>
      <c r="B13" s="16">
        <v>9</v>
      </c>
      <c r="C13" s="22">
        <v>77</v>
      </c>
      <c r="D13" s="22">
        <v>26</v>
      </c>
      <c r="E13" s="3">
        <f t="shared" si="0"/>
        <v>2.9615384615384617</v>
      </c>
      <c r="F13" s="9"/>
      <c r="G13" s="9"/>
      <c r="H13" s="9"/>
      <c r="I13" s="9"/>
    </row>
    <row r="14" spans="1:9">
      <c r="A14" s="79"/>
      <c r="B14" s="16">
        <v>10</v>
      </c>
      <c r="C14" s="22">
        <v>117</v>
      </c>
      <c r="D14" s="22">
        <v>89</v>
      </c>
      <c r="E14" s="3">
        <f t="shared" si="0"/>
        <v>1.3146067415730338</v>
      </c>
      <c r="F14" s="9"/>
      <c r="G14" s="9"/>
      <c r="H14" s="9"/>
      <c r="I14" s="9"/>
    </row>
    <row r="15" spans="1:9">
      <c r="A15" s="79"/>
      <c r="B15" s="16">
        <v>11</v>
      </c>
      <c r="C15" s="22">
        <v>234</v>
      </c>
      <c r="D15" s="22">
        <v>78</v>
      </c>
      <c r="E15" s="3">
        <f t="shared" si="0"/>
        <v>3</v>
      </c>
      <c r="F15" s="9"/>
      <c r="G15" s="9"/>
      <c r="H15" s="9"/>
      <c r="I15" s="9"/>
    </row>
    <row r="16" spans="1:9">
      <c r="A16" s="79"/>
      <c r="B16" s="16">
        <v>12</v>
      </c>
      <c r="C16" s="22">
        <v>343</v>
      </c>
      <c r="D16" s="22">
        <v>156</v>
      </c>
      <c r="E16" s="3">
        <f t="shared" si="0"/>
        <v>2.1987179487179489</v>
      </c>
      <c r="F16" s="9"/>
      <c r="G16" s="9"/>
      <c r="H16" s="9"/>
      <c r="I16" s="9"/>
    </row>
    <row r="17" spans="1:9">
      <c r="A17" s="79"/>
      <c r="B17" s="16">
        <v>13</v>
      </c>
      <c r="C17" s="22">
        <v>152</v>
      </c>
      <c r="D17" s="22">
        <v>57</v>
      </c>
      <c r="E17" s="3">
        <f t="shared" si="0"/>
        <v>2.6666666666666665</v>
      </c>
      <c r="F17" s="9"/>
      <c r="G17" s="9"/>
      <c r="H17" s="9"/>
      <c r="I17" s="9"/>
    </row>
    <row r="18" spans="1:9">
      <c r="A18" s="79"/>
      <c r="B18" s="16">
        <v>14</v>
      </c>
      <c r="C18" s="22">
        <v>74</v>
      </c>
      <c r="D18" s="22">
        <v>39</v>
      </c>
      <c r="E18" s="3">
        <f t="shared" si="0"/>
        <v>1.8974358974358974</v>
      </c>
    </row>
    <row r="19" spans="1:9" ht="16" thickBot="1">
      <c r="A19" s="80"/>
      <c r="B19" s="23">
        <v>15</v>
      </c>
      <c r="C19" s="24">
        <v>120</v>
      </c>
      <c r="D19" s="24">
        <v>43</v>
      </c>
      <c r="E19" s="4">
        <f t="shared" si="0"/>
        <v>2.7906976744186047</v>
      </c>
    </row>
    <row r="20" spans="1:9">
      <c r="A20" s="81" t="s">
        <v>13</v>
      </c>
      <c r="B20" s="18">
        <v>1</v>
      </c>
      <c r="C20" s="18">
        <v>151</v>
      </c>
      <c r="D20" s="18">
        <v>60</v>
      </c>
      <c r="E20" s="5">
        <f t="shared" si="0"/>
        <v>2.5166666666666666</v>
      </c>
    </row>
    <row r="21" spans="1:9">
      <c r="A21" s="82"/>
      <c r="B21" s="15">
        <v>2</v>
      </c>
      <c r="C21" s="15">
        <v>132</v>
      </c>
      <c r="D21" s="15">
        <v>77</v>
      </c>
      <c r="E21" s="6">
        <f t="shared" si="0"/>
        <v>1.7142857142857142</v>
      </c>
    </row>
    <row r="22" spans="1:9">
      <c r="A22" s="82"/>
      <c r="B22" s="15">
        <v>3</v>
      </c>
      <c r="C22" s="15">
        <v>89</v>
      </c>
      <c r="D22" s="15">
        <v>45</v>
      </c>
      <c r="E22" s="6">
        <f t="shared" si="0"/>
        <v>1.9777777777777779</v>
      </c>
    </row>
    <row r="23" spans="1:9">
      <c r="A23" s="82"/>
      <c r="B23" s="15">
        <v>4</v>
      </c>
      <c r="C23" s="15">
        <v>38</v>
      </c>
      <c r="D23" s="15">
        <v>18</v>
      </c>
      <c r="E23" s="6">
        <f t="shared" si="0"/>
        <v>2.1111111111111112</v>
      </c>
    </row>
    <row r="24" spans="1:9">
      <c r="A24" s="82"/>
      <c r="B24" s="15">
        <v>5</v>
      </c>
      <c r="C24" s="15">
        <v>89</v>
      </c>
      <c r="D24" s="15">
        <v>29</v>
      </c>
      <c r="E24" s="6">
        <f t="shared" si="0"/>
        <v>3.0689655172413794</v>
      </c>
    </row>
    <row r="25" spans="1:9">
      <c r="A25" s="82"/>
      <c r="B25" s="15">
        <v>6</v>
      </c>
      <c r="C25" s="15">
        <v>145</v>
      </c>
      <c r="D25" s="15">
        <v>80</v>
      </c>
      <c r="E25" s="6">
        <f t="shared" si="0"/>
        <v>1.8125</v>
      </c>
    </row>
    <row r="26" spans="1:9">
      <c r="A26" s="82"/>
      <c r="B26" s="15">
        <v>7</v>
      </c>
      <c r="C26" s="15">
        <v>88</v>
      </c>
      <c r="D26" s="15">
        <v>24</v>
      </c>
      <c r="E26" s="6">
        <f t="shared" si="0"/>
        <v>3.6666666666666665</v>
      </c>
    </row>
    <row r="27" spans="1:9">
      <c r="A27" s="82"/>
      <c r="B27" s="15">
        <v>8</v>
      </c>
      <c r="C27" s="15">
        <v>51</v>
      </c>
      <c r="D27" s="15">
        <v>13</v>
      </c>
      <c r="E27" s="6">
        <f t="shared" si="0"/>
        <v>3.9230769230769229</v>
      </c>
    </row>
    <row r="28" spans="1:9">
      <c r="A28" s="82"/>
      <c r="B28" s="15">
        <v>9</v>
      </c>
      <c r="C28" s="15">
        <v>204</v>
      </c>
      <c r="D28" s="15">
        <v>48</v>
      </c>
      <c r="E28" s="6">
        <f t="shared" si="0"/>
        <v>4.25</v>
      </c>
    </row>
    <row r="29" spans="1:9">
      <c r="A29" s="82"/>
      <c r="B29" s="15">
        <v>10</v>
      </c>
      <c r="C29" s="15">
        <v>143</v>
      </c>
      <c r="D29" s="15">
        <v>30</v>
      </c>
      <c r="E29" s="6">
        <f t="shared" si="0"/>
        <v>4.7666666666666666</v>
      </c>
    </row>
    <row r="30" spans="1:9">
      <c r="A30" s="82"/>
      <c r="B30" s="15">
        <v>11</v>
      </c>
      <c r="C30" s="15">
        <v>51</v>
      </c>
      <c r="D30" s="15">
        <v>29</v>
      </c>
      <c r="E30" s="6">
        <f t="shared" si="0"/>
        <v>1.7586206896551724</v>
      </c>
    </row>
    <row r="31" spans="1:9">
      <c r="A31" s="82"/>
      <c r="B31" s="15">
        <v>12</v>
      </c>
      <c r="C31" s="15">
        <v>65</v>
      </c>
      <c r="D31" s="15">
        <v>40</v>
      </c>
      <c r="E31" s="6">
        <f t="shared" si="0"/>
        <v>1.625</v>
      </c>
    </row>
    <row r="32" spans="1:9">
      <c r="A32" s="82"/>
      <c r="B32" s="15">
        <v>13</v>
      </c>
      <c r="C32" s="15">
        <v>150</v>
      </c>
      <c r="D32" s="15">
        <v>20</v>
      </c>
      <c r="E32" s="6">
        <f t="shared" si="0"/>
        <v>7.5</v>
      </c>
    </row>
    <row r="33" spans="1:5">
      <c r="A33" s="82"/>
      <c r="B33" s="15">
        <v>14</v>
      </c>
      <c r="C33" s="15">
        <v>237</v>
      </c>
      <c r="D33" s="15">
        <v>68</v>
      </c>
      <c r="E33" s="6">
        <f t="shared" si="0"/>
        <v>3.4852941176470589</v>
      </c>
    </row>
    <row r="34" spans="1:5">
      <c r="A34" s="82"/>
      <c r="B34" s="15">
        <v>15</v>
      </c>
      <c r="C34" s="15">
        <v>114</v>
      </c>
      <c r="D34" s="15">
        <v>36</v>
      </c>
      <c r="E34" s="6">
        <f t="shared" si="0"/>
        <v>3.1666666666666665</v>
      </c>
    </row>
    <row r="35" spans="1:5">
      <c r="A35" s="82"/>
      <c r="B35" s="15">
        <v>16</v>
      </c>
      <c r="C35" s="15">
        <v>281</v>
      </c>
      <c r="D35" s="15">
        <v>77</v>
      </c>
      <c r="E35" s="6">
        <f t="shared" si="0"/>
        <v>3.6493506493506493</v>
      </c>
    </row>
    <row r="36" spans="1:5">
      <c r="A36" s="82"/>
      <c r="B36" s="15">
        <v>17</v>
      </c>
      <c r="C36" s="15">
        <v>40</v>
      </c>
      <c r="D36" s="15">
        <v>12</v>
      </c>
      <c r="E36" s="6">
        <f t="shared" si="0"/>
        <v>3.3333333333333335</v>
      </c>
    </row>
    <row r="37" spans="1:5">
      <c r="A37" s="82"/>
      <c r="B37" s="15">
        <v>18</v>
      </c>
      <c r="C37" s="15">
        <v>97</v>
      </c>
      <c r="D37" s="15">
        <v>18</v>
      </c>
      <c r="E37" s="6">
        <f t="shared" si="0"/>
        <v>5.3888888888888893</v>
      </c>
    </row>
    <row r="38" spans="1:5">
      <c r="A38" s="82"/>
      <c r="B38" s="15">
        <v>19</v>
      </c>
      <c r="C38" s="15">
        <v>80</v>
      </c>
      <c r="D38" s="15">
        <v>10</v>
      </c>
      <c r="E38" s="6">
        <f t="shared" si="0"/>
        <v>8</v>
      </c>
    </row>
    <row r="39" spans="1:5" ht="16" thickBot="1">
      <c r="A39" s="83"/>
      <c r="B39" s="19">
        <v>20</v>
      </c>
      <c r="C39" s="19">
        <v>49</v>
      </c>
      <c r="D39" s="19">
        <v>9</v>
      </c>
      <c r="E39" s="7">
        <f t="shared" si="0"/>
        <v>5.4444444444444446</v>
      </c>
    </row>
  </sheetData>
  <mergeCells count="4">
    <mergeCell ref="H2:I2"/>
    <mergeCell ref="E3:F3"/>
    <mergeCell ref="A5:A19"/>
    <mergeCell ref="A20:A3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zoomScale="50" zoomScaleNormal="50" zoomScalePageLayoutView="50" workbookViewId="0">
      <selection activeCell="A2" sqref="A2"/>
    </sheetView>
  </sheetViews>
  <sheetFormatPr baseColWidth="10" defaultRowHeight="15" x14ac:dyDescent="0"/>
  <cols>
    <col min="33" max="33" width="26.5" customWidth="1"/>
    <col min="34" max="34" width="22.5" customWidth="1"/>
    <col min="35" max="35" width="17.6640625" customWidth="1"/>
    <col min="36" max="36" width="18" customWidth="1"/>
    <col min="38" max="38" width="30.83203125" customWidth="1"/>
  </cols>
  <sheetData>
    <row r="1" spans="1:40">
      <c r="A1" s="9" t="s">
        <v>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ht="16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16" thickBot="1">
      <c r="A4" s="86"/>
      <c r="B4" s="16"/>
      <c r="C4" s="87" t="s">
        <v>13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90" t="s">
        <v>11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2"/>
      <c r="AF4" s="9"/>
      <c r="AG4" s="42" t="s">
        <v>25</v>
      </c>
      <c r="AH4" s="43" t="s">
        <v>26</v>
      </c>
      <c r="AI4" s="29" t="s">
        <v>16</v>
      </c>
      <c r="AJ4" s="30" t="s">
        <v>17</v>
      </c>
      <c r="AK4" s="1"/>
      <c r="AL4" s="93" t="s">
        <v>18</v>
      </c>
      <c r="AM4" s="94"/>
      <c r="AN4" s="9"/>
    </row>
    <row r="5" spans="1:40">
      <c r="A5" s="86"/>
      <c r="B5" s="31" t="s">
        <v>19</v>
      </c>
      <c r="C5" s="32">
        <v>1</v>
      </c>
      <c r="D5" s="33">
        <v>2</v>
      </c>
      <c r="E5" s="33">
        <v>3</v>
      </c>
      <c r="F5" s="33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50">
        <v>13</v>
      </c>
      <c r="P5" s="32">
        <v>1</v>
      </c>
      <c r="Q5" s="33">
        <v>2</v>
      </c>
      <c r="R5" s="33">
        <v>3</v>
      </c>
      <c r="S5" s="33">
        <v>4</v>
      </c>
      <c r="T5" s="33">
        <v>5</v>
      </c>
      <c r="U5" s="33">
        <v>6</v>
      </c>
      <c r="V5" s="16">
        <v>7</v>
      </c>
      <c r="W5" s="33">
        <v>8</v>
      </c>
      <c r="X5" s="33">
        <v>9</v>
      </c>
      <c r="Y5" s="33">
        <v>10</v>
      </c>
      <c r="Z5" s="33">
        <v>11</v>
      </c>
      <c r="AA5" s="33">
        <v>12</v>
      </c>
      <c r="AB5" s="33">
        <v>13</v>
      </c>
      <c r="AC5" s="33">
        <v>14</v>
      </c>
      <c r="AD5" s="33">
        <v>15</v>
      </c>
      <c r="AE5" s="60">
        <v>16</v>
      </c>
      <c r="AF5" s="9"/>
      <c r="AG5" s="35"/>
      <c r="AH5" s="36"/>
      <c r="AI5" s="35"/>
      <c r="AJ5" s="36"/>
      <c r="AK5" s="9"/>
      <c r="AL5" s="16" t="s">
        <v>20</v>
      </c>
      <c r="AM5" s="16"/>
      <c r="AN5" s="9"/>
    </row>
    <row r="6" spans="1:40">
      <c r="A6" s="86"/>
      <c r="B6" s="31" t="s">
        <v>21</v>
      </c>
      <c r="C6" s="3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50"/>
      <c r="P6" s="37"/>
      <c r="Q6" s="34"/>
      <c r="R6" s="34"/>
      <c r="S6" s="16"/>
      <c r="T6" s="16"/>
      <c r="U6" s="16"/>
      <c r="V6" s="16"/>
      <c r="W6" s="34"/>
      <c r="X6" s="34"/>
      <c r="Y6" s="34"/>
      <c r="Z6" s="34"/>
      <c r="AA6" s="34"/>
      <c r="AB6" s="34"/>
      <c r="AC6" s="34"/>
      <c r="AD6" s="34"/>
      <c r="AE6" s="36"/>
      <c r="AF6" s="9"/>
      <c r="AG6" s="35"/>
      <c r="AH6" s="36"/>
      <c r="AI6" s="35"/>
      <c r="AJ6" s="36"/>
      <c r="AK6" s="9"/>
      <c r="AL6" s="16" t="s">
        <v>4</v>
      </c>
      <c r="AM6" s="16">
        <v>0.36840000000000001</v>
      </c>
      <c r="AN6" s="9"/>
    </row>
    <row r="7" spans="1:40">
      <c r="A7" s="95" t="s">
        <v>22</v>
      </c>
      <c r="B7" s="16">
        <v>-3</v>
      </c>
      <c r="C7" s="51">
        <v>77.380326670771325</v>
      </c>
      <c r="D7" s="52">
        <v>104.43979244326324</v>
      </c>
      <c r="E7" s="52">
        <v>94.973498623816738</v>
      </c>
      <c r="F7" s="52">
        <v>112.92290716077819</v>
      </c>
      <c r="G7" s="52">
        <v>89.817602877295215</v>
      </c>
      <c r="H7" s="52">
        <v>85.228583622009552</v>
      </c>
      <c r="I7" s="52">
        <v>103.72578390753924</v>
      </c>
      <c r="J7" s="52">
        <v>106.87567869919916</v>
      </c>
      <c r="K7" s="52">
        <v>88.304299349206488</v>
      </c>
      <c r="L7" s="52"/>
      <c r="M7" s="52"/>
      <c r="N7" s="52">
        <v>67.188553678877085</v>
      </c>
      <c r="O7" s="53">
        <v>86.441667773338011</v>
      </c>
      <c r="P7" s="61"/>
      <c r="Q7" s="62"/>
      <c r="R7" s="62">
        <v>81.184377772073532</v>
      </c>
      <c r="S7" s="62">
        <v>92.205326826735472</v>
      </c>
      <c r="T7" s="62">
        <v>110.89331514250962</v>
      </c>
      <c r="U7" s="62">
        <v>67.93245399754511</v>
      </c>
      <c r="V7" s="62">
        <v>98.124086855262973</v>
      </c>
      <c r="W7" s="62">
        <v>92.830666819881429</v>
      </c>
      <c r="X7" s="62">
        <v>106.17053245283992</v>
      </c>
      <c r="Y7" s="62">
        <v>92.235644175483543</v>
      </c>
      <c r="Z7" s="62">
        <v>75.095407699527186</v>
      </c>
      <c r="AA7" s="62">
        <v>67.646504303620389</v>
      </c>
      <c r="AB7" s="62"/>
      <c r="AC7" s="62"/>
      <c r="AD7" s="62">
        <v>98.728665876842271</v>
      </c>
      <c r="AE7" s="63">
        <v>82.426900398790536</v>
      </c>
      <c r="AF7" s="38"/>
      <c r="AG7" s="40">
        <f>AVERAGE(C7:O7)</f>
        <v>92.481699527826763</v>
      </c>
      <c r="AH7" s="41">
        <f>STDEV(C7:O7)/(SQRT(COUNT(C7:O7)))</f>
        <v>4.1364197678939476</v>
      </c>
      <c r="AI7" s="35">
        <f>AVERAGE(P7:AE7)</f>
        <v>88.789490193426005</v>
      </c>
      <c r="AJ7" s="36">
        <f>STDEV(J7:AE7)/SQRT(COUNT(J7:AE7))</f>
        <v>3.5245015045135863</v>
      </c>
      <c r="AK7" s="9"/>
      <c r="AL7" s="16" t="s">
        <v>5</v>
      </c>
      <c r="AM7" s="16" t="s">
        <v>6</v>
      </c>
      <c r="AN7" s="9"/>
    </row>
    <row r="8" spans="1:40">
      <c r="A8" s="95"/>
      <c r="B8" s="16">
        <v>-2</v>
      </c>
      <c r="C8" s="51">
        <v>102.15494586355514</v>
      </c>
      <c r="D8" s="52">
        <v>96.43602884713917</v>
      </c>
      <c r="E8" s="52">
        <v>105.96494564250752</v>
      </c>
      <c r="F8" s="52">
        <v>91.664485262432976</v>
      </c>
      <c r="G8" s="52">
        <v>103.48037873247029</v>
      </c>
      <c r="H8" s="52">
        <v>110.90731775347828</v>
      </c>
      <c r="I8" s="52">
        <v>88.28008757120169</v>
      </c>
      <c r="J8" s="52">
        <v>83.817870756269102</v>
      </c>
      <c r="K8" s="52">
        <v>108.82999501822698</v>
      </c>
      <c r="L8" s="52">
        <v>79.720419959281756</v>
      </c>
      <c r="M8" s="52">
        <v>85.382542696732074</v>
      </c>
      <c r="N8" s="52">
        <v>106.58673786877948</v>
      </c>
      <c r="O8" s="53">
        <v>97.234117304921867</v>
      </c>
      <c r="P8" s="61">
        <v>96.721127448470355</v>
      </c>
      <c r="Q8" s="62">
        <v>93.834138731499152</v>
      </c>
      <c r="R8" s="62">
        <v>79.265182446740056</v>
      </c>
      <c r="S8" s="62">
        <v>86.843972776134521</v>
      </c>
      <c r="T8" s="62">
        <v>103.72586487199487</v>
      </c>
      <c r="U8" s="62">
        <v>106.37164417687637</v>
      </c>
      <c r="V8" s="62">
        <v>88.610379057624741</v>
      </c>
      <c r="W8" s="62">
        <v>109.19909006690264</v>
      </c>
      <c r="X8" s="62">
        <v>93.841138644273329</v>
      </c>
      <c r="Y8" s="62">
        <v>93.953311282715305</v>
      </c>
      <c r="Z8" s="62">
        <v>102.44028568524293</v>
      </c>
      <c r="AA8" s="62">
        <v>131.30364872376239</v>
      </c>
      <c r="AB8" s="62">
        <v>88.976204235911524</v>
      </c>
      <c r="AC8" s="62">
        <v>93.254472324531932</v>
      </c>
      <c r="AD8" s="62">
        <v>104.41469929698492</v>
      </c>
      <c r="AE8" s="63">
        <v>90.700054674246289</v>
      </c>
      <c r="AF8" s="38"/>
      <c r="AG8" s="40">
        <f t="shared" ref="AG8:AG55" si="0">AVERAGE(C8:O8)</f>
        <v>96.958451790538192</v>
      </c>
      <c r="AH8" s="41">
        <f t="shared" ref="AH8:AH55" si="1">STDEV(C8:O8)/(SQRT(COUNT(C8:O8)))</f>
        <v>2.8715889388589093</v>
      </c>
      <c r="AI8" s="35">
        <f t="shared" ref="AI8:AI55" si="2">AVERAGE(P8:AE8)</f>
        <v>97.715950902744453</v>
      </c>
      <c r="AJ8" s="36">
        <f t="shared" ref="AJ8:AJ55" si="3">STDEV(J8:AE8)/SQRT(COUNT(J8:AE8))</f>
        <v>2.5542934399222297</v>
      </c>
      <c r="AK8" s="9"/>
      <c r="AL8" s="16" t="s">
        <v>9</v>
      </c>
      <c r="AM8" s="16" t="s">
        <v>8</v>
      </c>
      <c r="AN8" s="9"/>
    </row>
    <row r="9" spans="1:40">
      <c r="A9" s="95"/>
      <c r="B9" s="16">
        <v>-1</v>
      </c>
      <c r="C9" s="51">
        <v>120.46472746567353</v>
      </c>
      <c r="D9" s="52">
        <v>99.124178709597572</v>
      </c>
      <c r="E9" s="52">
        <v>99.061555733675704</v>
      </c>
      <c r="F9" s="52">
        <v>95.412607576788773</v>
      </c>
      <c r="G9" s="52">
        <v>106.7020183902345</v>
      </c>
      <c r="H9" s="52">
        <v>103.86409862451218</v>
      </c>
      <c r="I9" s="52">
        <v>107.99412852125904</v>
      </c>
      <c r="J9" s="52">
        <v>109.3064505445317</v>
      </c>
      <c r="K9" s="52">
        <v>102.86570563256656</v>
      </c>
      <c r="L9" s="52">
        <v>120.27958004071823</v>
      </c>
      <c r="M9" s="52">
        <v>114.61745730326794</v>
      </c>
      <c r="N9" s="52">
        <v>126.22470845234344</v>
      </c>
      <c r="O9" s="53">
        <v>116.32421492174015</v>
      </c>
      <c r="P9" s="61">
        <v>103.27887255152963</v>
      </c>
      <c r="Q9" s="62">
        <v>106.16586126850085</v>
      </c>
      <c r="R9" s="62">
        <v>139.55043978118638</v>
      </c>
      <c r="S9" s="62">
        <v>120.95070039713003</v>
      </c>
      <c r="T9" s="62">
        <v>85.380819985495535</v>
      </c>
      <c r="U9" s="62">
        <v>125.69590182557853</v>
      </c>
      <c r="V9" s="62">
        <v>113.26553408711229</v>
      </c>
      <c r="W9" s="62">
        <v>97.970243113215886</v>
      </c>
      <c r="X9" s="62">
        <v>99.988328902886778</v>
      </c>
      <c r="Y9" s="62">
        <v>113.81104454180111</v>
      </c>
      <c r="Z9" s="62">
        <v>122.46430661522989</v>
      </c>
      <c r="AA9" s="62">
        <v>101.04984697261723</v>
      </c>
      <c r="AB9" s="62">
        <v>111.02379576408845</v>
      </c>
      <c r="AC9" s="62">
        <v>106.74552767546808</v>
      </c>
      <c r="AD9" s="62">
        <v>96.856634826172865</v>
      </c>
      <c r="AE9" s="63">
        <v>126.87304492696316</v>
      </c>
      <c r="AF9" s="38"/>
      <c r="AG9" s="40">
        <f t="shared" si="0"/>
        <v>109.40318707053149</v>
      </c>
      <c r="AH9" s="41">
        <f t="shared" si="1"/>
        <v>2.6430379869214051</v>
      </c>
      <c r="AI9" s="35">
        <f t="shared" si="2"/>
        <v>110.69193145218604</v>
      </c>
      <c r="AJ9" s="36">
        <f t="shared" si="3"/>
        <v>2.6671507360812186</v>
      </c>
      <c r="AK9" s="9"/>
      <c r="AL9" s="9"/>
      <c r="AM9" s="9"/>
      <c r="AN9" s="9"/>
    </row>
    <row r="10" spans="1:40">
      <c r="A10" s="85" t="s">
        <v>23</v>
      </c>
      <c r="B10" s="16">
        <v>0</v>
      </c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64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6"/>
      <c r="AF10" s="38"/>
      <c r="AG10" s="40"/>
      <c r="AH10" s="41"/>
      <c r="AI10" s="35"/>
      <c r="AJ10" s="36"/>
      <c r="AK10" s="9"/>
      <c r="AL10" s="9"/>
      <c r="AM10" s="9"/>
      <c r="AN10" s="9"/>
    </row>
    <row r="11" spans="1:40">
      <c r="A11" s="85"/>
      <c r="B11" s="16">
        <v>1</v>
      </c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64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6"/>
      <c r="AF11" s="38"/>
      <c r="AG11" s="40"/>
      <c r="AH11" s="41"/>
      <c r="AI11" s="35"/>
      <c r="AJ11" s="36"/>
      <c r="AK11" s="9"/>
      <c r="AL11" s="9"/>
      <c r="AM11" s="9"/>
      <c r="AN11" s="9"/>
    </row>
    <row r="12" spans="1:40">
      <c r="A12" s="85" t="s">
        <v>24</v>
      </c>
      <c r="B12" s="16">
        <v>2</v>
      </c>
      <c r="C12" s="51">
        <v>373.6120496763827</v>
      </c>
      <c r="D12" s="52">
        <v>173.36829875607026</v>
      </c>
      <c r="E12" s="52">
        <v>211.53892824930671</v>
      </c>
      <c r="F12" s="52">
        <v>261.06374667251953</v>
      </c>
      <c r="G12" s="52">
        <v>245.83030244356578</v>
      </c>
      <c r="H12" s="52">
        <v>176.60145316472159</v>
      </c>
      <c r="I12" s="52">
        <v>334.87868783471686</v>
      </c>
      <c r="J12" s="52">
        <v>446.8926867422237</v>
      </c>
      <c r="K12" s="52">
        <v>160.57124330821361</v>
      </c>
      <c r="L12" s="52">
        <v>111.32652697312689</v>
      </c>
      <c r="M12" s="52">
        <v>70.298193195184069</v>
      </c>
      <c r="N12" s="52">
        <v>272.5453106326695</v>
      </c>
      <c r="O12" s="53">
        <v>148.49893339295349</v>
      </c>
      <c r="P12" s="61">
        <v>250.7109574095154</v>
      </c>
      <c r="Q12" s="62">
        <v>255.7164890541558</v>
      </c>
      <c r="R12" s="62">
        <v>375.95459115592837</v>
      </c>
      <c r="S12" s="62">
        <v>394.10063921657257</v>
      </c>
      <c r="T12" s="62">
        <v>98.881527813010592</v>
      </c>
      <c r="U12" s="62">
        <v>104.95396057374174</v>
      </c>
      <c r="V12" s="62">
        <v>224.39883196555206</v>
      </c>
      <c r="W12" s="62">
        <v>279.65595824151455</v>
      </c>
      <c r="X12" s="62">
        <v>211.00875399166571</v>
      </c>
      <c r="Y12" s="62">
        <v>169.22764691280165</v>
      </c>
      <c r="Z12" s="62">
        <v>246.49579633725227</v>
      </c>
      <c r="AA12" s="62">
        <v>260.89190591136037</v>
      </c>
      <c r="AB12" s="62">
        <v>117.35442958890417</v>
      </c>
      <c r="AC12" s="62">
        <v>137.88080315390857</v>
      </c>
      <c r="AD12" s="62">
        <v>249.38471964020403</v>
      </c>
      <c r="AE12" s="63">
        <v>54.583613596042028</v>
      </c>
      <c r="AF12" s="38"/>
      <c r="AG12" s="40">
        <f t="shared" si="0"/>
        <v>229.77125854166573</v>
      </c>
      <c r="AH12" s="41">
        <f t="shared" si="1"/>
        <v>29.865250539036936</v>
      </c>
      <c r="AI12" s="35">
        <f t="shared" si="2"/>
        <v>214.45003903513313</v>
      </c>
      <c r="AJ12" s="36">
        <f t="shared" si="3"/>
        <v>22.5143409033107</v>
      </c>
      <c r="AK12" s="9"/>
      <c r="AL12" s="9"/>
      <c r="AM12" s="9"/>
      <c r="AN12" s="9"/>
    </row>
    <row r="13" spans="1:40">
      <c r="A13" s="85"/>
      <c r="B13" s="16">
        <v>3</v>
      </c>
      <c r="C13" s="51">
        <v>389.79341552662271</v>
      </c>
      <c r="D13" s="52">
        <v>188.83224715168438</v>
      </c>
      <c r="E13" s="52">
        <v>190.15664120198525</v>
      </c>
      <c r="F13" s="52">
        <v>283.90103539512944</v>
      </c>
      <c r="G13" s="52">
        <v>219.90699450892293</v>
      </c>
      <c r="H13" s="52">
        <v>137.35333331768842</v>
      </c>
      <c r="I13" s="52">
        <v>201.2694818369913</v>
      </c>
      <c r="J13" s="52">
        <v>283.94165077041345</v>
      </c>
      <c r="K13" s="52">
        <v>133.3247008959284</v>
      </c>
      <c r="L13" s="52">
        <v>138.84106495951175</v>
      </c>
      <c r="M13" s="52">
        <v>117.40456977230373</v>
      </c>
      <c r="N13" s="52">
        <v>293.62930291534639</v>
      </c>
      <c r="O13" s="53">
        <v>200.1075852655255</v>
      </c>
      <c r="P13" s="61">
        <v>237.57203121122723</v>
      </c>
      <c r="Q13" s="62">
        <v>276.54740905947739</v>
      </c>
      <c r="R13" s="62">
        <v>439.00457570629595</v>
      </c>
      <c r="S13" s="62">
        <v>346.88091173197313</v>
      </c>
      <c r="T13" s="62">
        <v>120.92247608232078</v>
      </c>
      <c r="U13" s="62">
        <v>121.80080100131887</v>
      </c>
      <c r="V13" s="62">
        <v>185.60636764615751</v>
      </c>
      <c r="W13" s="62">
        <v>242.07393155570287</v>
      </c>
      <c r="X13" s="62">
        <v>197.56625855727182</v>
      </c>
      <c r="Y13" s="62">
        <v>189.24629824690874</v>
      </c>
      <c r="Z13" s="62">
        <v>202.28998216687737</v>
      </c>
      <c r="AA13" s="62">
        <v>145.91378301469317</v>
      </c>
      <c r="AB13" s="62">
        <v>131.84216075221792</v>
      </c>
      <c r="AC13" s="62">
        <v>192.16787344483151</v>
      </c>
      <c r="AD13" s="62">
        <v>263.52128344907544</v>
      </c>
      <c r="AE13" s="63">
        <v>104.86908815879035</v>
      </c>
      <c r="AF13" s="38"/>
      <c r="AG13" s="40">
        <f t="shared" si="0"/>
        <v>213.72784796292717</v>
      </c>
      <c r="AH13" s="41">
        <f t="shared" si="1"/>
        <v>22.068630521409563</v>
      </c>
      <c r="AI13" s="35">
        <f t="shared" si="2"/>
        <v>212.36407698657126</v>
      </c>
      <c r="AJ13" s="36">
        <f t="shared" si="3"/>
        <v>18.063139779352163</v>
      </c>
      <c r="AK13" s="9"/>
      <c r="AL13" s="9"/>
      <c r="AM13" s="9"/>
      <c r="AN13" s="9"/>
    </row>
    <row r="14" spans="1:40">
      <c r="A14" s="85"/>
      <c r="B14" s="16">
        <v>4</v>
      </c>
      <c r="C14" s="51">
        <v>392.40337783384143</v>
      </c>
      <c r="D14" s="52">
        <v>197.4430702852907</v>
      </c>
      <c r="E14" s="52">
        <v>181.98730899411126</v>
      </c>
      <c r="F14" s="52">
        <v>221.08464788108458</v>
      </c>
      <c r="G14" s="52">
        <v>192.88958233731168</v>
      </c>
      <c r="H14" s="52">
        <v>142.2261587753267</v>
      </c>
      <c r="I14" s="52">
        <v>213.34108181494824</v>
      </c>
      <c r="J14" s="52">
        <v>214.48500488763784</v>
      </c>
      <c r="K14" s="52">
        <v>185.84781078751556</v>
      </c>
      <c r="L14" s="52">
        <v>153.49405274765488</v>
      </c>
      <c r="M14" s="52">
        <v>203.46563462486677</v>
      </c>
      <c r="N14" s="52">
        <v>314.19385998942903</v>
      </c>
      <c r="O14" s="53">
        <v>193.00796635270822</v>
      </c>
      <c r="P14" s="61">
        <v>184.789844140805</v>
      </c>
      <c r="Q14" s="62">
        <v>277.33147719955144</v>
      </c>
      <c r="R14" s="62">
        <v>498.95568742606366</v>
      </c>
      <c r="S14" s="62">
        <v>372.61232743755272</v>
      </c>
      <c r="T14" s="62">
        <v>116.26915618380478</v>
      </c>
      <c r="U14" s="62">
        <v>117.97224862500151</v>
      </c>
      <c r="V14" s="62">
        <v>207.78281043955502</v>
      </c>
      <c r="W14" s="62">
        <v>251.65527894411963</v>
      </c>
      <c r="X14" s="62">
        <v>199.20054656851357</v>
      </c>
      <c r="Y14" s="62">
        <v>221.32827018939821</v>
      </c>
      <c r="Z14" s="62">
        <v>253.43166716504669</v>
      </c>
      <c r="AA14" s="62">
        <v>199.07236002121772</v>
      </c>
      <c r="AB14" s="62">
        <v>127.60644445832811</v>
      </c>
      <c r="AC14" s="62">
        <v>219.75260881443268</v>
      </c>
      <c r="AD14" s="62">
        <v>328.20348838376111</v>
      </c>
      <c r="AE14" s="63">
        <v>154.31697201770066</v>
      </c>
      <c r="AF14" s="38"/>
      <c r="AG14" s="40">
        <f t="shared" si="0"/>
        <v>215.83611979320969</v>
      </c>
      <c r="AH14" s="41">
        <f t="shared" si="1"/>
        <v>18.566381449479938</v>
      </c>
      <c r="AI14" s="35">
        <f t="shared" si="2"/>
        <v>233.14257425092828</v>
      </c>
      <c r="AJ14" s="36">
        <f t="shared" si="3"/>
        <v>19.120760528834694</v>
      </c>
      <c r="AK14" s="9"/>
      <c r="AL14" s="9"/>
      <c r="AM14" s="9"/>
      <c r="AN14" s="9"/>
    </row>
    <row r="15" spans="1:40">
      <c r="A15" s="85"/>
      <c r="B15" s="16">
        <v>5</v>
      </c>
      <c r="C15" s="51">
        <v>460.96619663317864</v>
      </c>
      <c r="D15" s="52">
        <v>218.26694915818149</v>
      </c>
      <c r="E15" s="52">
        <v>221.81766561157622</v>
      </c>
      <c r="F15" s="52">
        <v>290.1603231431551</v>
      </c>
      <c r="G15" s="52">
        <v>224.25357225033369</v>
      </c>
      <c r="H15" s="52">
        <v>174.27215207908895</v>
      </c>
      <c r="I15" s="52">
        <v>217.35793476246062</v>
      </c>
      <c r="J15" s="52">
        <v>219.62354817752322</v>
      </c>
      <c r="K15" s="52">
        <v>135.95298155162462</v>
      </c>
      <c r="L15" s="52">
        <v>171.2182240785545</v>
      </c>
      <c r="M15" s="52">
        <v>222.8298025090437</v>
      </c>
      <c r="N15" s="52">
        <v>334.40789593590773</v>
      </c>
      <c r="O15" s="53">
        <v>163.02395285075738</v>
      </c>
      <c r="P15" s="61">
        <v>230.39549713844565</v>
      </c>
      <c r="Q15" s="62">
        <v>271.10445861612476</v>
      </c>
      <c r="R15" s="62">
        <v>528.0594917518232</v>
      </c>
      <c r="S15" s="62">
        <v>402.85766246123097</v>
      </c>
      <c r="T15" s="62">
        <v>109.81713358061415</v>
      </c>
      <c r="U15" s="62">
        <v>101.55091494032821</v>
      </c>
      <c r="V15" s="62">
        <v>217.06204145059283</v>
      </c>
      <c r="W15" s="62">
        <v>270.1061351334036</v>
      </c>
      <c r="X15" s="62">
        <v>207.62781439812085</v>
      </c>
      <c r="Y15" s="62">
        <v>241.02689683396954</v>
      </c>
      <c r="Z15" s="62">
        <v>266.57705695249996</v>
      </c>
      <c r="AA15" s="62">
        <v>173.38544632905234</v>
      </c>
      <c r="AB15" s="62">
        <v>226.07830657253533</v>
      </c>
      <c r="AC15" s="62">
        <v>289.55397399261773</v>
      </c>
      <c r="AD15" s="62">
        <v>361.35738306328346</v>
      </c>
      <c r="AE15" s="63">
        <v>222.89916803408084</v>
      </c>
      <c r="AF15" s="38"/>
      <c r="AG15" s="40">
        <f t="shared" si="0"/>
        <v>234.93470759549123</v>
      </c>
      <c r="AH15" s="41">
        <f t="shared" si="1"/>
        <v>23.750459292055282</v>
      </c>
      <c r="AI15" s="35">
        <f t="shared" si="2"/>
        <v>257.46621132804523</v>
      </c>
      <c r="AJ15" s="36">
        <f t="shared" si="3"/>
        <v>20.948083674666098</v>
      </c>
      <c r="AK15" s="9"/>
      <c r="AL15" s="9"/>
      <c r="AM15" s="9"/>
      <c r="AN15" s="9"/>
    </row>
    <row r="16" spans="1:40">
      <c r="A16" s="85"/>
      <c r="B16" s="16">
        <v>6</v>
      </c>
      <c r="C16" s="51">
        <v>458.11696275272436</v>
      </c>
      <c r="D16" s="52">
        <v>249.85360835443814</v>
      </c>
      <c r="E16" s="52">
        <v>208.62266315642142</v>
      </c>
      <c r="F16" s="52">
        <v>272.15769740365914</v>
      </c>
      <c r="G16" s="52">
        <v>279.47301309012829</v>
      </c>
      <c r="H16" s="52">
        <v>122.59606439303906</v>
      </c>
      <c r="I16" s="52">
        <v>177.40482643568174</v>
      </c>
      <c r="J16" s="52">
        <v>160.00139168880767</v>
      </c>
      <c r="K16" s="52">
        <v>105.57899273293745</v>
      </c>
      <c r="L16" s="52">
        <v>228.01186090877474</v>
      </c>
      <c r="M16" s="52">
        <v>256.675605484926</v>
      </c>
      <c r="N16" s="52">
        <v>331.90542894412761</v>
      </c>
      <c r="O16" s="53">
        <v>191.38510986304732</v>
      </c>
      <c r="P16" s="61">
        <v>261.3270679801326</v>
      </c>
      <c r="Q16" s="62">
        <v>249.66449471361022</v>
      </c>
      <c r="R16" s="62">
        <v>525.22487989545164</v>
      </c>
      <c r="S16" s="62">
        <v>367.59038216598282</v>
      </c>
      <c r="T16" s="62">
        <v>134.96350406878375</v>
      </c>
      <c r="U16" s="62">
        <v>123.67726557132852</v>
      </c>
      <c r="V16" s="62">
        <v>207.42595495910496</v>
      </c>
      <c r="W16" s="62">
        <v>262.27082610901908</v>
      </c>
      <c r="X16" s="62">
        <v>258.60074581320293</v>
      </c>
      <c r="Y16" s="62">
        <v>241.84708589677356</v>
      </c>
      <c r="Z16" s="62">
        <v>271.75330090409096</v>
      </c>
      <c r="AA16" s="62">
        <v>255.17035225115836</v>
      </c>
      <c r="AB16" s="62">
        <v>281.49600149943768</v>
      </c>
      <c r="AC16" s="62">
        <v>381.30168523529682</v>
      </c>
      <c r="AD16" s="62">
        <v>265.51613643402976</v>
      </c>
      <c r="AE16" s="63">
        <v>167.4407999783044</v>
      </c>
      <c r="AF16" s="38"/>
      <c r="AG16" s="40">
        <f t="shared" si="0"/>
        <v>233.98332501605489</v>
      </c>
      <c r="AH16" s="41">
        <f t="shared" si="1"/>
        <v>25.842310608511621</v>
      </c>
      <c r="AI16" s="35">
        <f t="shared" si="2"/>
        <v>265.95440521723174</v>
      </c>
      <c r="AJ16" s="36">
        <f t="shared" si="3"/>
        <v>20.085290474121894</v>
      </c>
      <c r="AK16" s="9"/>
      <c r="AL16" s="9"/>
      <c r="AM16" s="9"/>
      <c r="AN16" s="9"/>
    </row>
    <row r="17" spans="1:40">
      <c r="A17" s="85"/>
      <c r="B17" s="16">
        <v>7</v>
      </c>
      <c r="C17" s="51">
        <v>417.82523163790904</v>
      </c>
      <c r="D17" s="52">
        <v>221.07866687782553</v>
      </c>
      <c r="E17" s="52">
        <v>187.24935230124632</v>
      </c>
      <c r="F17" s="52">
        <v>327.10391404327635</v>
      </c>
      <c r="G17" s="52">
        <v>253.79239736804936</v>
      </c>
      <c r="H17" s="52">
        <v>150.39983318073976</v>
      </c>
      <c r="I17" s="52">
        <v>222.95086894879486</v>
      </c>
      <c r="J17" s="52">
        <v>184.84404052758384</v>
      </c>
      <c r="K17" s="52">
        <v>104.79811957836804</v>
      </c>
      <c r="L17" s="52">
        <v>283.15878101613691</v>
      </c>
      <c r="M17" s="52">
        <v>303.34448142629918</v>
      </c>
      <c r="N17" s="52">
        <v>351.14405930153538</v>
      </c>
      <c r="O17" s="53">
        <v>114.82239185579542</v>
      </c>
      <c r="P17" s="61">
        <v>228.26459432100611</v>
      </c>
      <c r="Q17" s="62">
        <v>267.15983709593297</v>
      </c>
      <c r="R17" s="62">
        <v>618.69790910385927</v>
      </c>
      <c r="S17" s="62">
        <v>477.76183927798377</v>
      </c>
      <c r="T17" s="62">
        <v>149.17477546616803</v>
      </c>
      <c r="U17" s="62">
        <v>115.17015564270341</v>
      </c>
      <c r="V17" s="62">
        <v>230.71250496730963</v>
      </c>
      <c r="W17" s="62">
        <v>245.93921508609685</v>
      </c>
      <c r="X17" s="62">
        <v>228.39902310576258</v>
      </c>
      <c r="Y17" s="62">
        <v>272.22628496286501</v>
      </c>
      <c r="Z17" s="62">
        <v>301.10837742269439</v>
      </c>
      <c r="AA17" s="62">
        <v>239.84221523865531</v>
      </c>
      <c r="AB17" s="62">
        <v>230.73964450830942</v>
      </c>
      <c r="AC17" s="62">
        <v>307.95077701092583</v>
      </c>
      <c r="AD17" s="62">
        <v>399.1482071409315</v>
      </c>
      <c r="AE17" s="63">
        <v>157.17054581504303</v>
      </c>
      <c r="AF17" s="38"/>
      <c r="AG17" s="40">
        <f t="shared" si="0"/>
        <v>240.19324138950464</v>
      </c>
      <c r="AH17" s="41">
        <f t="shared" si="1"/>
        <v>26.076505734704298</v>
      </c>
      <c r="AI17" s="35">
        <f t="shared" si="2"/>
        <v>279.34161913539043</v>
      </c>
      <c r="AJ17" s="36">
        <f t="shared" si="3"/>
        <v>25.859501256718843</v>
      </c>
      <c r="AK17" s="9"/>
      <c r="AL17" s="9"/>
      <c r="AM17" s="9"/>
      <c r="AN17" s="9"/>
    </row>
    <row r="18" spans="1:40">
      <c r="A18" s="85"/>
      <c r="B18" s="16">
        <v>8</v>
      </c>
      <c r="C18" s="51">
        <v>454.03933464482185</v>
      </c>
      <c r="D18" s="52">
        <v>230.88923608846849</v>
      </c>
      <c r="E18" s="52">
        <v>151.80635893398741</v>
      </c>
      <c r="F18" s="52">
        <v>258.32725896154415</v>
      </c>
      <c r="G18" s="52">
        <v>204.16482381937863</v>
      </c>
      <c r="H18" s="52">
        <v>103.38335340908367</v>
      </c>
      <c r="I18" s="52">
        <v>235.54749535341591</v>
      </c>
      <c r="J18" s="52">
        <v>136.78059557590157</v>
      </c>
      <c r="K18" s="52">
        <v>109.23822364207147</v>
      </c>
      <c r="L18" s="52">
        <v>265.47389106343479</v>
      </c>
      <c r="M18" s="52">
        <v>337.08535277637839</v>
      </c>
      <c r="N18" s="52">
        <v>345.3531378312864</v>
      </c>
      <c r="O18" s="53">
        <v>99.120826658283988</v>
      </c>
      <c r="P18" s="61">
        <v>258.49407010315775</v>
      </c>
      <c r="Q18" s="62">
        <v>264.40801084947964</v>
      </c>
      <c r="R18" s="62">
        <v>541.96829005945176</v>
      </c>
      <c r="S18" s="62">
        <v>424.10481016895324</v>
      </c>
      <c r="T18" s="62">
        <v>141.35675216106108</v>
      </c>
      <c r="U18" s="62">
        <v>123.19831840810735</v>
      </c>
      <c r="V18" s="62">
        <v>224.78929710344065</v>
      </c>
      <c r="W18" s="62">
        <v>221.55264198891763</v>
      </c>
      <c r="X18" s="62">
        <v>204.29603386691539</v>
      </c>
      <c r="Y18" s="62">
        <v>300.02717190760205</v>
      </c>
      <c r="Z18" s="62">
        <v>302.37653251855596</v>
      </c>
      <c r="AA18" s="62">
        <v>191.96852901268278</v>
      </c>
      <c r="AB18" s="62">
        <v>211.62181369486444</v>
      </c>
      <c r="AC18" s="62">
        <v>274.85727048116246</v>
      </c>
      <c r="AD18" s="62">
        <v>435.57434305985839</v>
      </c>
      <c r="AE18" s="63">
        <v>164.47372606160278</v>
      </c>
      <c r="AF18" s="38"/>
      <c r="AG18" s="40">
        <f t="shared" si="0"/>
        <v>225.47768375061972</v>
      </c>
      <c r="AH18" s="41">
        <f t="shared" si="1"/>
        <v>29.958290471359405</v>
      </c>
      <c r="AI18" s="35">
        <f t="shared" si="2"/>
        <v>267.81672571536336</v>
      </c>
      <c r="AJ18" s="36">
        <f t="shared" si="3"/>
        <v>24.252709762152858</v>
      </c>
      <c r="AK18" s="9"/>
      <c r="AL18" s="9"/>
      <c r="AM18" s="9"/>
      <c r="AN18" s="9"/>
    </row>
    <row r="19" spans="1:40">
      <c r="A19" s="85"/>
      <c r="B19" s="16">
        <v>9</v>
      </c>
      <c r="C19" s="51">
        <v>472.94379120301545</v>
      </c>
      <c r="D19" s="52">
        <v>249.67793837976387</v>
      </c>
      <c r="E19" s="52">
        <v>196.69529850326984</v>
      </c>
      <c r="F19" s="52">
        <v>254.42892179565143</v>
      </c>
      <c r="G19" s="52">
        <v>201.94677613897909</v>
      </c>
      <c r="H19" s="52">
        <v>136.14543582034611</v>
      </c>
      <c r="I19" s="52">
        <v>208.85030234107683</v>
      </c>
      <c r="J19" s="52">
        <v>147.34170710704694</v>
      </c>
      <c r="K19" s="52">
        <v>118.15500430962906</v>
      </c>
      <c r="L19" s="52">
        <v>350.1480029295638</v>
      </c>
      <c r="M19" s="52">
        <v>318.42893800093475</v>
      </c>
      <c r="N19" s="52">
        <v>339.67938219756246</v>
      </c>
      <c r="O19" s="53">
        <v>158.7030596240904</v>
      </c>
      <c r="P19" s="61">
        <v>273.96576375732127</v>
      </c>
      <c r="Q19" s="62">
        <v>251.1274141078645</v>
      </c>
      <c r="R19" s="62">
        <v>640.54795614093644</v>
      </c>
      <c r="S19" s="62">
        <v>448.70552219599</v>
      </c>
      <c r="T19" s="62">
        <v>142.52514890387226</v>
      </c>
      <c r="U19" s="62">
        <v>113.62340838295337</v>
      </c>
      <c r="V19" s="62">
        <v>211.42352715561466</v>
      </c>
      <c r="W19" s="62">
        <v>211.70181284950002</v>
      </c>
      <c r="X19" s="62">
        <v>253.32768394267725</v>
      </c>
      <c r="Y19" s="62">
        <v>314.22097134537836</v>
      </c>
      <c r="Z19" s="62">
        <v>298.90563643128326</v>
      </c>
      <c r="AA19" s="62">
        <v>297.97015257802053</v>
      </c>
      <c r="AB19" s="62">
        <v>235.385363301262</v>
      </c>
      <c r="AC19" s="62">
        <v>256.76158038418816</v>
      </c>
      <c r="AD19" s="62">
        <v>500.44920985224587</v>
      </c>
      <c r="AE19" s="63">
        <v>144.35206330829078</v>
      </c>
      <c r="AF19" s="38"/>
      <c r="AG19" s="40">
        <f t="shared" si="0"/>
        <v>242.54958141161003</v>
      </c>
      <c r="AH19" s="41">
        <f t="shared" si="1"/>
        <v>28.624469024353189</v>
      </c>
      <c r="AI19" s="35">
        <f t="shared" si="2"/>
        <v>287.18707591483741</v>
      </c>
      <c r="AJ19" s="36">
        <f t="shared" si="3"/>
        <v>27.72122152926768</v>
      </c>
      <c r="AK19" s="9"/>
      <c r="AL19" s="9"/>
      <c r="AM19" s="9"/>
      <c r="AN19" s="9"/>
    </row>
    <row r="20" spans="1:40">
      <c r="A20" s="85"/>
      <c r="B20" s="16">
        <v>10</v>
      </c>
      <c r="C20" s="51">
        <v>514.27970746797621</v>
      </c>
      <c r="D20" s="52">
        <v>240.58402281580337</v>
      </c>
      <c r="E20" s="52">
        <v>176.418080444634</v>
      </c>
      <c r="F20" s="52">
        <v>254.52960199105149</v>
      </c>
      <c r="G20" s="52">
        <v>189.09105135460052</v>
      </c>
      <c r="H20" s="52">
        <v>135.87891389129055</v>
      </c>
      <c r="I20" s="52">
        <v>184.89246476862263</v>
      </c>
      <c r="J20" s="52">
        <v>153.50193732449165</v>
      </c>
      <c r="K20" s="52">
        <v>158.51131969540018</v>
      </c>
      <c r="L20" s="52">
        <v>370.30348482679238</v>
      </c>
      <c r="M20" s="52">
        <v>323.98924343762434</v>
      </c>
      <c r="N20" s="52">
        <v>368.16630258467836</v>
      </c>
      <c r="O20" s="53">
        <v>134.13529183343786</v>
      </c>
      <c r="P20" s="61">
        <v>275.90563369741176</v>
      </c>
      <c r="Q20" s="62">
        <v>272.52387487486527</v>
      </c>
      <c r="R20" s="62">
        <v>594.75338739213635</v>
      </c>
      <c r="S20" s="62">
        <v>421.68625081458765</v>
      </c>
      <c r="T20" s="62">
        <v>152.94343764007502</v>
      </c>
      <c r="U20" s="62">
        <v>82.402103199837597</v>
      </c>
      <c r="V20" s="62">
        <v>221.58451741474514</v>
      </c>
      <c r="W20" s="62">
        <v>207.58535198892781</v>
      </c>
      <c r="X20" s="62">
        <v>218.78993128766982</v>
      </c>
      <c r="Y20" s="62">
        <v>301.66755003321009</v>
      </c>
      <c r="Z20" s="62">
        <v>320.46624684318203</v>
      </c>
      <c r="AA20" s="62">
        <v>182.65989236797299</v>
      </c>
      <c r="AB20" s="62">
        <v>247.07043452455332</v>
      </c>
      <c r="AC20" s="62">
        <v>343.13113567430349</v>
      </c>
      <c r="AD20" s="62">
        <v>475.32489947131722</v>
      </c>
      <c r="AE20" s="63">
        <v>170.61679446869391</v>
      </c>
      <c r="AF20" s="38"/>
      <c r="AG20" s="40">
        <f t="shared" si="0"/>
        <v>246.48318634126178</v>
      </c>
      <c r="AH20" s="41">
        <f t="shared" si="1"/>
        <v>32.145130361152404</v>
      </c>
      <c r="AI20" s="35">
        <f t="shared" si="2"/>
        <v>280.56946510584311</v>
      </c>
      <c r="AJ20" s="36">
        <f t="shared" si="3"/>
        <v>26.411694433906636</v>
      </c>
      <c r="AK20" s="9"/>
      <c r="AL20" s="9"/>
      <c r="AM20" s="9"/>
      <c r="AN20" s="9"/>
    </row>
    <row r="21" spans="1:40">
      <c r="A21" s="85"/>
      <c r="B21" s="16">
        <v>11</v>
      </c>
      <c r="C21" s="51">
        <v>551.73521947410313</v>
      </c>
      <c r="D21" s="52">
        <v>242.70703438473592</v>
      </c>
      <c r="E21" s="52">
        <v>198.87152642142155</v>
      </c>
      <c r="F21" s="52">
        <v>271.30795655448208</v>
      </c>
      <c r="G21" s="52">
        <v>279.5038469368065</v>
      </c>
      <c r="H21" s="52">
        <v>136.24198716068321</v>
      </c>
      <c r="I21" s="52">
        <v>189.78502973312825</v>
      </c>
      <c r="J21" s="52">
        <v>164.0620452339007</v>
      </c>
      <c r="K21" s="52">
        <v>139.55883632107924</v>
      </c>
      <c r="L21" s="52">
        <v>330.04420705627939</v>
      </c>
      <c r="M21" s="52">
        <v>306.17763532298329</v>
      </c>
      <c r="N21" s="52">
        <v>397.68135318730128</v>
      </c>
      <c r="O21" s="53">
        <v>123.52570363285184</v>
      </c>
      <c r="P21" s="61">
        <v>234.63268513449106</v>
      </c>
      <c r="Q21" s="62">
        <v>249.62099157809646</v>
      </c>
      <c r="R21" s="62">
        <v>542.61965207014748</v>
      </c>
      <c r="S21" s="62">
        <v>500.91952038660048</v>
      </c>
      <c r="T21" s="62">
        <v>139.60466372366253</v>
      </c>
      <c r="U21" s="62">
        <v>107.32348864441484</v>
      </c>
      <c r="V21" s="62">
        <v>213.62891379518274</v>
      </c>
      <c r="W21" s="62">
        <v>196.834555492394</v>
      </c>
      <c r="X21" s="62">
        <v>228.65786061767196</v>
      </c>
      <c r="Y21" s="62">
        <v>282.05345821228974</v>
      </c>
      <c r="Z21" s="62">
        <v>305.25332014846794</v>
      </c>
      <c r="AA21" s="62">
        <v>178.23269735550318</v>
      </c>
      <c r="AB21" s="62">
        <v>276.86590184930651</v>
      </c>
      <c r="AC21" s="62">
        <v>424.74470210759102</v>
      </c>
      <c r="AD21" s="62">
        <v>411.83278288681055</v>
      </c>
      <c r="AE21" s="63">
        <v>154.22255598920714</v>
      </c>
      <c r="AF21" s="38"/>
      <c r="AG21" s="40">
        <f t="shared" si="0"/>
        <v>256.24633703228898</v>
      </c>
      <c r="AH21" s="41">
        <f t="shared" si="1"/>
        <v>33.783490670277821</v>
      </c>
      <c r="AI21" s="35">
        <f t="shared" si="2"/>
        <v>277.94048437448981</v>
      </c>
      <c r="AJ21" s="36">
        <f t="shared" si="3"/>
        <v>26.36754429216246</v>
      </c>
      <c r="AK21" s="9"/>
      <c r="AL21" s="9"/>
      <c r="AM21" s="9"/>
      <c r="AN21" s="9"/>
    </row>
    <row r="22" spans="1:40">
      <c r="A22" s="85"/>
      <c r="B22" s="16">
        <v>12</v>
      </c>
      <c r="C22" s="51">
        <v>571.21733167144703</v>
      </c>
      <c r="D22" s="52">
        <v>268.23108320501888</v>
      </c>
      <c r="E22" s="52">
        <v>218.95226560752027</v>
      </c>
      <c r="F22" s="52">
        <v>277.87935290824811</v>
      </c>
      <c r="G22" s="52">
        <v>183.95472928214161</v>
      </c>
      <c r="H22" s="52">
        <v>126.67837575166728</v>
      </c>
      <c r="I22" s="52">
        <v>193.6786417446107</v>
      </c>
      <c r="J22" s="52">
        <v>100.71946296869969</v>
      </c>
      <c r="K22" s="52">
        <v>126.14857545013879</v>
      </c>
      <c r="L22" s="52">
        <v>323.45630644436852</v>
      </c>
      <c r="M22" s="52">
        <v>320.25239268198271</v>
      </c>
      <c r="N22" s="52">
        <v>416.62316342551253</v>
      </c>
      <c r="O22" s="53">
        <v>136.81315633315796</v>
      </c>
      <c r="P22" s="61">
        <v>250.13982818857502</v>
      </c>
      <c r="Q22" s="62">
        <v>221.39656193708333</v>
      </c>
      <c r="R22" s="62">
        <v>517.31872832664305</v>
      </c>
      <c r="S22" s="62">
        <v>517.99373895900146</v>
      </c>
      <c r="T22" s="62">
        <v>174.57043094890099</v>
      </c>
      <c r="U22" s="62">
        <v>134.30485104575175</v>
      </c>
      <c r="V22" s="62">
        <v>225.3201319871018</v>
      </c>
      <c r="W22" s="62">
        <v>175.9278561760641</v>
      </c>
      <c r="X22" s="62">
        <v>250.85267564081514</v>
      </c>
      <c r="Y22" s="62">
        <v>319.73686858860384</v>
      </c>
      <c r="Z22" s="62">
        <v>319.93036496220702</v>
      </c>
      <c r="AA22" s="62">
        <v>184.86469800414781</v>
      </c>
      <c r="AB22" s="62">
        <v>290.22026896163942</v>
      </c>
      <c r="AC22" s="62">
        <v>311.09252143186177</v>
      </c>
      <c r="AD22" s="62">
        <v>364.83934476237374</v>
      </c>
      <c r="AE22" s="63">
        <v>202.77750528076882</v>
      </c>
      <c r="AF22" s="38"/>
      <c r="AG22" s="40">
        <f t="shared" si="0"/>
        <v>251.12344903650109</v>
      </c>
      <c r="AH22" s="41">
        <f t="shared" si="1"/>
        <v>37.254295655736932</v>
      </c>
      <c r="AI22" s="35">
        <f t="shared" si="2"/>
        <v>278.8303984500962</v>
      </c>
      <c r="AJ22" s="36">
        <f t="shared" si="3"/>
        <v>24.872634566541706</v>
      </c>
      <c r="AK22" s="9"/>
      <c r="AL22" s="9"/>
      <c r="AM22" s="9"/>
      <c r="AN22" s="9"/>
    </row>
    <row r="23" spans="1:40">
      <c r="A23" s="85"/>
      <c r="B23" s="16">
        <v>13</v>
      </c>
      <c r="C23" s="51">
        <v>542.7910678620234</v>
      </c>
      <c r="D23" s="52">
        <v>268.65628439371903</v>
      </c>
      <c r="E23" s="52">
        <v>219.2075884063502</v>
      </c>
      <c r="F23" s="52">
        <v>261.6376237863002</v>
      </c>
      <c r="G23" s="52">
        <v>229.75393264163841</v>
      </c>
      <c r="H23" s="52">
        <v>156.98242195684759</v>
      </c>
      <c r="I23" s="52">
        <v>195.15152122399292</v>
      </c>
      <c r="J23" s="52">
        <v>133.11737623838559</v>
      </c>
      <c r="K23" s="52">
        <v>130.21603498311734</v>
      </c>
      <c r="L23" s="52">
        <v>354.81421717123425</v>
      </c>
      <c r="M23" s="52">
        <v>322.12081805980353</v>
      </c>
      <c r="N23" s="52">
        <v>379.91705960616662</v>
      </c>
      <c r="O23" s="53">
        <v>143.60918307482052</v>
      </c>
      <c r="P23" s="61">
        <v>298.37464501364803</v>
      </c>
      <c r="Q23" s="62">
        <v>251.15371832933792</v>
      </c>
      <c r="R23" s="62">
        <v>579.92793383015305</v>
      </c>
      <c r="S23" s="62">
        <v>527.48611494564909</v>
      </c>
      <c r="T23" s="62">
        <v>160.59527094880642</v>
      </c>
      <c r="U23" s="62">
        <v>101.36841086339554</v>
      </c>
      <c r="V23" s="62">
        <v>194.83518417103758</v>
      </c>
      <c r="W23" s="62">
        <v>186.29222601078533</v>
      </c>
      <c r="X23" s="62">
        <v>257.92154815598337</v>
      </c>
      <c r="Y23" s="62">
        <v>352.34114497722248</v>
      </c>
      <c r="Z23" s="62">
        <v>336.13511723773127</v>
      </c>
      <c r="AA23" s="62">
        <v>137.98742371831628</v>
      </c>
      <c r="AB23" s="62">
        <v>249.22782862676499</v>
      </c>
      <c r="AC23" s="62">
        <v>285.25065158044401</v>
      </c>
      <c r="AD23" s="62">
        <v>349.14543093707925</v>
      </c>
      <c r="AE23" s="63">
        <v>164.64447845355923</v>
      </c>
      <c r="AF23" s="38"/>
      <c r="AG23" s="40">
        <f t="shared" si="0"/>
        <v>256.7673176464923</v>
      </c>
      <c r="AH23" s="41">
        <f t="shared" si="1"/>
        <v>33.110931763183878</v>
      </c>
      <c r="AI23" s="35">
        <f t="shared" si="2"/>
        <v>277.04294548749459</v>
      </c>
      <c r="AJ23" s="36">
        <f t="shared" si="3"/>
        <v>27.107658090045433</v>
      </c>
      <c r="AK23" s="9"/>
      <c r="AL23" s="9"/>
      <c r="AM23" s="9"/>
      <c r="AN23" s="9"/>
    </row>
    <row r="24" spans="1:40">
      <c r="A24" s="85"/>
      <c r="B24" s="16">
        <v>14</v>
      </c>
      <c r="C24" s="51">
        <v>573.07944517026829</v>
      </c>
      <c r="D24" s="52">
        <v>260.69024991715565</v>
      </c>
      <c r="E24" s="52">
        <v>202.39119109747912</v>
      </c>
      <c r="F24" s="52">
        <v>268.98425764464719</v>
      </c>
      <c r="G24" s="52">
        <v>192.25201795922376</v>
      </c>
      <c r="H24" s="52">
        <v>103.06252135108851</v>
      </c>
      <c r="I24" s="52">
        <v>215.55541082816902</v>
      </c>
      <c r="J24" s="52">
        <v>111.37190407784891</v>
      </c>
      <c r="K24" s="52">
        <v>129.29183700903837</v>
      </c>
      <c r="L24" s="52">
        <v>413.20288470036832</v>
      </c>
      <c r="M24" s="52">
        <v>321.26209189761886</v>
      </c>
      <c r="N24" s="52">
        <v>375.12302412835129</v>
      </c>
      <c r="O24" s="53">
        <v>111.04917487144401</v>
      </c>
      <c r="P24" s="61">
        <v>236.26237282527777</v>
      </c>
      <c r="Q24" s="62">
        <v>233.02201612752285</v>
      </c>
      <c r="R24" s="62">
        <v>673.94806583676791</v>
      </c>
      <c r="S24" s="62">
        <v>517.79606349072469</v>
      </c>
      <c r="T24" s="62">
        <v>177.12712217363006</v>
      </c>
      <c r="U24" s="62">
        <v>89.417519584737676</v>
      </c>
      <c r="V24" s="62">
        <v>194.27172814927431</v>
      </c>
      <c r="W24" s="62">
        <v>169.15216973486045</v>
      </c>
      <c r="X24" s="62">
        <v>269.5852881306281</v>
      </c>
      <c r="Y24" s="62">
        <v>343.76991767918361</v>
      </c>
      <c r="Z24" s="62">
        <v>310.39798358405307</v>
      </c>
      <c r="AA24" s="62">
        <v>220.96216272188482</v>
      </c>
      <c r="AB24" s="62">
        <v>264.09432400349868</v>
      </c>
      <c r="AC24" s="62">
        <v>275.82541831763621</v>
      </c>
      <c r="AD24" s="62">
        <v>376.70109382431787</v>
      </c>
      <c r="AE24" s="63">
        <v>168.04847760850225</v>
      </c>
      <c r="AF24" s="38"/>
      <c r="AG24" s="40">
        <f t="shared" si="0"/>
        <v>252.10123158866938</v>
      </c>
      <c r="AH24" s="41">
        <f t="shared" si="1"/>
        <v>38.700102237427274</v>
      </c>
      <c r="AI24" s="35">
        <f t="shared" si="2"/>
        <v>282.52385773703128</v>
      </c>
      <c r="AJ24" s="36">
        <f t="shared" si="3"/>
        <v>30.146959103466092</v>
      </c>
      <c r="AK24" s="9"/>
      <c r="AL24" s="9"/>
      <c r="AM24" s="9"/>
      <c r="AN24" s="9"/>
    </row>
    <row r="25" spans="1:40">
      <c r="A25" s="85"/>
      <c r="B25" s="16">
        <v>15</v>
      </c>
      <c r="C25" s="51">
        <v>598.92477962487419</v>
      </c>
      <c r="D25" s="52">
        <v>309.70317097612622</v>
      </c>
      <c r="E25" s="52">
        <v>200.33364838659594</v>
      </c>
      <c r="F25" s="52">
        <v>219.37308455928246</v>
      </c>
      <c r="G25" s="52">
        <v>187.99694711763212</v>
      </c>
      <c r="H25" s="52">
        <v>124.07048381943693</v>
      </c>
      <c r="I25" s="52">
        <v>218.50116978693345</v>
      </c>
      <c r="J25" s="52">
        <v>151.32307453497182</v>
      </c>
      <c r="K25" s="52">
        <v>128.01377499782544</v>
      </c>
      <c r="L25" s="52">
        <v>376.61641579132083</v>
      </c>
      <c r="M25" s="52">
        <v>375.82760804611422</v>
      </c>
      <c r="N25" s="52">
        <v>372.53561190509055</v>
      </c>
      <c r="O25" s="53">
        <v>188.9099763480518</v>
      </c>
      <c r="P25" s="61">
        <v>286.19974555208501</v>
      </c>
      <c r="Q25" s="62">
        <v>197.73490302088808</v>
      </c>
      <c r="R25" s="62">
        <v>456.01224684452433</v>
      </c>
      <c r="S25" s="62">
        <v>512.74545527625469</v>
      </c>
      <c r="T25" s="62">
        <v>135.29081729335272</v>
      </c>
      <c r="U25" s="62">
        <v>90.031983587405009</v>
      </c>
      <c r="V25" s="62">
        <v>185.2099713922504</v>
      </c>
      <c r="W25" s="62">
        <v>193.41671335988826</v>
      </c>
      <c r="X25" s="62">
        <v>268.29110057108119</v>
      </c>
      <c r="Y25" s="62">
        <v>364.14985474770373</v>
      </c>
      <c r="Z25" s="62">
        <v>305.05594192343108</v>
      </c>
      <c r="AA25" s="62">
        <v>150.02642445390276</v>
      </c>
      <c r="AB25" s="62">
        <v>352.59141103336253</v>
      </c>
      <c r="AC25" s="62">
        <v>292.93202226241493</v>
      </c>
      <c r="AD25" s="62">
        <v>335.8316938121427</v>
      </c>
      <c r="AE25" s="63">
        <v>192.43091475404458</v>
      </c>
      <c r="AF25" s="38"/>
      <c r="AG25" s="40">
        <f t="shared" si="0"/>
        <v>265.54844199186584</v>
      </c>
      <c r="AH25" s="41">
        <f t="shared" si="1"/>
        <v>37.681081235482857</v>
      </c>
      <c r="AI25" s="35">
        <f t="shared" si="2"/>
        <v>269.87194999279569</v>
      </c>
      <c r="AJ25" s="36">
        <f t="shared" si="3"/>
        <v>24.558874463738508</v>
      </c>
      <c r="AK25" s="9"/>
      <c r="AL25" s="9"/>
      <c r="AM25" s="9"/>
      <c r="AN25" s="9"/>
    </row>
    <row r="26" spans="1:40">
      <c r="A26" s="85"/>
      <c r="B26" s="16">
        <v>16</v>
      </c>
      <c r="C26" s="51">
        <v>534.83403663157685</v>
      </c>
      <c r="D26" s="52">
        <v>275.15806970637828</v>
      </c>
      <c r="E26" s="52">
        <v>183.50029604811502</v>
      </c>
      <c r="F26" s="52">
        <v>241.47339425156355</v>
      </c>
      <c r="G26" s="52">
        <v>191.15791372225533</v>
      </c>
      <c r="H26" s="52">
        <v>94.888444648424041</v>
      </c>
      <c r="I26" s="52">
        <v>201.93879033510512</v>
      </c>
      <c r="J26" s="52">
        <v>155.45297797986998</v>
      </c>
      <c r="K26" s="52">
        <v>121.17470998964109</v>
      </c>
      <c r="L26" s="52">
        <v>374.65648176336174</v>
      </c>
      <c r="M26" s="52">
        <v>441.07794760164313</v>
      </c>
      <c r="N26" s="52">
        <v>386.69412686716782</v>
      </c>
      <c r="O26" s="53">
        <v>177.83340085429427</v>
      </c>
      <c r="P26" s="61">
        <v>281.23781426877736</v>
      </c>
      <c r="Q26" s="62">
        <v>218.64473569063</v>
      </c>
      <c r="R26" s="62">
        <v>600.73951782006714</v>
      </c>
      <c r="S26" s="62">
        <v>535.77563570783309</v>
      </c>
      <c r="T26" s="62"/>
      <c r="U26" s="62">
        <v>98.080413380136832</v>
      </c>
      <c r="V26" s="62">
        <v>187.17020523638462</v>
      </c>
      <c r="W26" s="62">
        <v>172.82830758341984</v>
      </c>
      <c r="X26" s="62">
        <v>230.03331111700427</v>
      </c>
      <c r="Y26" s="62">
        <v>291.42374086721986</v>
      </c>
      <c r="Z26" s="62">
        <v>316.51276099569418</v>
      </c>
      <c r="AA26" s="62">
        <v>202.64185926560532</v>
      </c>
      <c r="AB26" s="62">
        <v>336.82291015869049</v>
      </c>
      <c r="AC26" s="62">
        <v>303.83191118963532</v>
      </c>
      <c r="AD26" s="62">
        <v>414.40461799769486</v>
      </c>
      <c r="AE26" s="63">
        <v>191.46063939739807</v>
      </c>
      <c r="AF26" s="38"/>
      <c r="AG26" s="40">
        <f t="shared" si="0"/>
        <v>259.98773772303048</v>
      </c>
      <c r="AH26" s="41">
        <f t="shared" si="1"/>
        <v>37.233819402281554</v>
      </c>
      <c r="AI26" s="35">
        <f t="shared" si="2"/>
        <v>292.10722537841281</v>
      </c>
      <c r="AJ26" s="36">
        <f t="shared" si="3"/>
        <v>29.324657371877827</v>
      </c>
      <c r="AK26" s="9"/>
      <c r="AL26" s="9"/>
      <c r="AM26" s="9"/>
      <c r="AN26" s="9"/>
    </row>
    <row r="27" spans="1:40">
      <c r="A27" s="85"/>
      <c r="B27" s="16">
        <v>17</v>
      </c>
      <c r="C27" s="51">
        <v>565.94134342478708</v>
      </c>
      <c r="D27" s="52">
        <v>300.68211852666127</v>
      </c>
      <c r="E27" s="52">
        <v>194.7484621621918</v>
      </c>
      <c r="F27" s="52"/>
      <c r="G27" s="52">
        <v>168.30406549241656</v>
      </c>
      <c r="H27" s="52">
        <v>138.71008079805048</v>
      </c>
      <c r="I27" s="52">
        <v>222.1062176555165</v>
      </c>
      <c r="J27" s="52">
        <v>159.4112621078599</v>
      </c>
      <c r="K27" s="52">
        <v>142.04576905132808</v>
      </c>
      <c r="L27" s="52">
        <v>428.01196428082261</v>
      </c>
      <c r="M27" s="52">
        <v>488.42566691810998</v>
      </c>
      <c r="N27" s="52">
        <v>420.35684808277642</v>
      </c>
      <c r="O27" s="53">
        <v>193.02813858999423</v>
      </c>
      <c r="P27" s="61">
        <v>286.92645825045389</v>
      </c>
      <c r="Q27" s="62">
        <v>218.52231989069585</v>
      </c>
      <c r="R27" s="62">
        <v>635.49499727824957</v>
      </c>
      <c r="S27" s="62">
        <v>515.13634006506152</v>
      </c>
      <c r="T27" s="62"/>
      <c r="U27" s="62">
        <v>126.91192346525162</v>
      </c>
      <c r="V27" s="62">
        <v>190.53611357691767</v>
      </c>
      <c r="W27" s="62">
        <v>145.36557487575874</v>
      </c>
      <c r="X27" s="62">
        <v>268.30715250980427</v>
      </c>
      <c r="Y27" s="62">
        <v>327.542250639043</v>
      </c>
      <c r="Z27" s="62">
        <v>281.12481902883991</v>
      </c>
      <c r="AA27" s="62">
        <v>220.78730219513457</v>
      </c>
      <c r="AB27" s="62">
        <v>293.99912532800204</v>
      </c>
      <c r="AC27" s="62">
        <v>341.99049599878759</v>
      </c>
      <c r="AD27" s="62">
        <v>354.83196608080971</v>
      </c>
      <c r="AE27" s="63">
        <v>156.02951806644012</v>
      </c>
      <c r="AF27" s="38"/>
      <c r="AG27" s="40">
        <f t="shared" si="0"/>
        <v>285.14766142420962</v>
      </c>
      <c r="AH27" s="41">
        <f t="shared" si="1"/>
        <v>43.616486484086565</v>
      </c>
      <c r="AI27" s="35">
        <f t="shared" si="2"/>
        <v>290.90042381661664</v>
      </c>
      <c r="AJ27" s="36">
        <f t="shared" si="3"/>
        <v>30.372235348981786</v>
      </c>
      <c r="AK27" s="9"/>
      <c r="AL27" s="9"/>
      <c r="AM27" s="9"/>
      <c r="AN27" s="9"/>
    </row>
    <row r="28" spans="1:40">
      <c r="A28" s="85"/>
      <c r="B28" s="16">
        <v>18</v>
      </c>
      <c r="C28" s="51">
        <v>561.62444374364907</v>
      </c>
      <c r="D28" s="52">
        <v>311.63554069754287</v>
      </c>
      <c r="E28" s="52">
        <v>207.80682702578525</v>
      </c>
      <c r="F28" s="52"/>
      <c r="G28" s="52">
        <v>192.98108923713085</v>
      </c>
      <c r="H28" s="52">
        <v>130.86729588191773</v>
      </c>
      <c r="I28" s="52">
        <v>187.16891522927321</v>
      </c>
      <c r="J28" s="52">
        <v>159.92210557163952</v>
      </c>
      <c r="K28" s="52">
        <v>117.87132001170322</v>
      </c>
      <c r="L28" s="52">
        <v>472.62423898790502</v>
      </c>
      <c r="M28" s="52">
        <v>462.22059947009529</v>
      </c>
      <c r="N28" s="52">
        <v>385.26177451564945</v>
      </c>
      <c r="O28" s="53">
        <v>213.45656328955397</v>
      </c>
      <c r="P28" s="61">
        <v>339.14834786102256</v>
      </c>
      <c r="Q28" s="62">
        <v>192.04003907188587</v>
      </c>
      <c r="R28" s="62">
        <v>538.35844386071517</v>
      </c>
      <c r="S28" s="62">
        <v>503.62174403794313</v>
      </c>
      <c r="T28" s="62"/>
      <c r="U28" s="62">
        <v>124.51517102951122</v>
      </c>
      <c r="V28" s="62">
        <v>212.36064348654722</v>
      </c>
      <c r="W28" s="62">
        <v>151.82805233844059</v>
      </c>
      <c r="X28" s="62">
        <v>271.93087767653543</v>
      </c>
      <c r="Y28" s="62">
        <v>302.84902483042708</v>
      </c>
      <c r="Z28" s="62">
        <v>295.22058496984556</v>
      </c>
      <c r="AA28" s="62">
        <v>185.73900063789901</v>
      </c>
      <c r="AB28" s="62">
        <v>285.2123812945145</v>
      </c>
      <c r="AC28" s="62">
        <v>331.51136751131168</v>
      </c>
      <c r="AD28" s="62">
        <v>431.55051988598177</v>
      </c>
      <c r="AE28" s="63">
        <v>161.31681566207899</v>
      </c>
      <c r="AF28" s="38"/>
      <c r="AG28" s="40">
        <f t="shared" si="0"/>
        <v>283.62005947182047</v>
      </c>
      <c r="AH28" s="41">
        <f t="shared" si="1"/>
        <v>43.547180930167045</v>
      </c>
      <c r="AI28" s="35">
        <f t="shared" si="2"/>
        <v>288.48020094364404</v>
      </c>
      <c r="AJ28" s="36">
        <f t="shared" si="3"/>
        <v>28.699809102704037</v>
      </c>
      <c r="AK28" s="9"/>
      <c r="AL28" s="9"/>
      <c r="AM28" s="9"/>
      <c r="AN28" s="9"/>
    </row>
    <row r="29" spans="1:40">
      <c r="A29" s="85"/>
      <c r="B29" s="16">
        <v>19</v>
      </c>
      <c r="C29" s="51">
        <v>580.83925255164615</v>
      </c>
      <c r="D29" s="52">
        <v>326.36786357363297</v>
      </c>
      <c r="E29" s="52">
        <v>204.33802743855711</v>
      </c>
      <c r="F29" s="52"/>
      <c r="G29" s="52">
        <v>160.31113672125474</v>
      </c>
      <c r="H29" s="52">
        <v>133.96599046086166</v>
      </c>
      <c r="I29" s="52">
        <v>192.27790330095334</v>
      </c>
      <c r="J29" s="52">
        <v>160.99999531643186</v>
      </c>
      <c r="K29" s="52">
        <v>150.14510402416556</v>
      </c>
      <c r="L29" s="52">
        <v>459.26546923932125</v>
      </c>
      <c r="M29" s="52">
        <v>415.79156724484346</v>
      </c>
      <c r="N29" s="52">
        <v>351.38717841232483</v>
      </c>
      <c r="O29" s="53">
        <v>219.25910734487971</v>
      </c>
      <c r="P29" s="61">
        <v>326.24772040664396</v>
      </c>
      <c r="Q29" s="62">
        <v>210.65027576435261</v>
      </c>
      <c r="R29" s="62">
        <v>533.42935732969784</v>
      </c>
      <c r="S29" s="62">
        <v>506.80431907719827</v>
      </c>
      <c r="T29" s="62"/>
      <c r="U29" s="62">
        <v>111.40916002414568</v>
      </c>
      <c r="V29" s="62">
        <v>205.87397960091499</v>
      </c>
      <c r="W29" s="62">
        <v>159.69386873086299</v>
      </c>
      <c r="X29" s="62">
        <v>291.6496811516464</v>
      </c>
      <c r="Y29" s="62">
        <v>358.62288746804774</v>
      </c>
      <c r="Z29" s="62">
        <v>293.14811360695876</v>
      </c>
      <c r="AA29" s="62">
        <v>218.58249655895975</v>
      </c>
      <c r="AB29" s="62">
        <v>257.54306978633008</v>
      </c>
      <c r="AC29" s="62">
        <v>350.92018912284408</v>
      </c>
      <c r="AD29" s="62">
        <v>467.78499739438229</v>
      </c>
      <c r="AE29" s="63">
        <v>133.37770663466787</v>
      </c>
      <c r="AF29" s="38"/>
      <c r="AG29" s="40">
        <f t="shared" si="0"/>
        <v>279.57904963573935</v>
      </c>
      <c r="AH29" s="41">
        <f t="shared" si="1"/>
        <v>41.93318125810486</v>
      </c>
      <c r="AI29" s="35">
        <f t="shared" si="2"/>
        <v>295.04918817717686</v>
      </c>
      <c r="AJ29" s="36">
        <f t="shared" si="3"/>
        <v>28.013089456933503</v>
      </c>
      <c r="AK29" s="9"/>
      <c r="AL29" s="9"/>
      <c r="AM29" s="9"/>
      <c r="AN29" s="9"/>
    </row>
    <row r="30" spans="1:40">
      <c r="A30" s="85"/>
      <c r="B30" s="16">
        <v>20</v>
      </c>
      <c r="C30" s="51">
        <v>582.09467745891584</v>
      </c>
      <c r="D30" s="52">
        <v>308.59026176157062</v>
      </c>
      <c r="E30" s="52">
        <v>207.97637732188323</v>
      </c>
      <c r="F30" s="52"/>
      <c r="G30" s="52">
        <v>242.57882357933883</v>
      </c>
      <c r="H30" s="52">
        <v>139.81036378064206</v>
      </c>
      <c r="I30" s="52">
        <v>207.65496545746936</v>
      </c>
      <c r="J30" s="52">
        <v>158.64048061437708</v>
      </c>
      <c r="K30" s="52">
        <v>116.00612046401658</v>
      </c>
      <c r="L30" s="52">
        <v>490.00831628125263</v>
      </c>
      <c r="M30" s="52">
        <v>410.18629111138114</v>
      </c>
      <c r="N30" s="52">
        <v>358.82232712180826</v>
      </c>
      <c r="O30" s="53">
        <v>200.1075852655255</v>
      </c>
      <c r="P30" s="61">
        <v>327.28264594321001</v>
      </c>
      <c r="Q30" s="62">
        <v>186.79740539206188</v>
      </c>
      <c r="R30" s="62">
        <v>432.63134424189786</v>
      </c>
      <c r="S30" s="62">
        <v>516.50820781490199</v>
      </c>
      <c r="T30" s="62"/>
      <c r="U30" s="62">
        <v>120.73400921460733</v>
      </c>
      <c r="V30" s="62">
        <v>198.34739337336177</v>
      </c>
      <c r="W30" s="62">
        <v>158.18680474979379</v>
      </c>
      <c r="X30" s="62">
        <v>305.23865052688819</v>
      </c>
      <c r="Y30" s="62">
        <v>356.27000154309599</v>
      </c>
      <c r="Z30" s="62">
        <v>291.03123214343867</v>
      </c>
      <c r="AA30" s="62">
        <v>180.20989124456736</v>
      </c>
      <c r="AB30" s="62">
        <v>308.78654879420213</v>
      </c>
      <c r="AC30" s="62">
        <v>311.5870645079595</v>
      </c>
      <c r="AD30" s="62">
        <v>500.18630669225689</v>
      </c>
      <c r="AE30" s="63">
        <v>117.70665475640834</v>
      </c>
      <c r="AF30" s="38"/>
      <c r="AG30" s="40">
        <f t="shared" si="0"/>
        <v>285.20638251818178</v>
      </c>
      <c r="AH30" s="41">
        <f t="shared" si="1"/>
        <v>42.50649245779762</v>
      </c>
      <c r="AI30" s="35">
        <f t="shared" si="2"/>
        <v>287.43361072924341</v>
      </c>
      <c r="AJ30" s="36">
        <f t="shared" si="3"/>
        <v>28.626352428398345</v>
      </c>
      <c r="AK30" s="9"/>
      <c r="AL30" s="9"/>
      <c r="AM30" s="9"/>
      <c r="AN30" s="9"/>
    </row>
    <row r="31" spans="1:40">
      <c r="A31" s="85"/>
      <c r="B31" s="16">
        <v>21</v>
      </c>
      <c r="C31" s="51">
        <v>608.81400389442024</v>
      </c>
      <c r="D31" s="52">
        <v>323.71684395582167</v>
      </c>
      <c r="E31" s="52">
        <v>200.50319868269389</v>
      </c>
      <c r="F31" s="52"/>
      <c r="G31" s="52">
        <v>198.99866254045699</v>
      </c>
      <c r="H31" s="52">
        <v>142.17285438951558</v>
      </c>
      <c r="I31" s="52">
        <v>192.75182982731238</v>
      </c>
      <c r="J31" s="52">
        <v>140.50202497412329</v>
      </c>
      <c r="K31" s="52">
        <v>150.09172788448615</v>
      </c>
      <c r="L31" s="52">
        <v>473.06770507334511</v>
      </c>
      <c r="M31" s="52">
        <v>446.29240696553262</v>
      </c>
      <c r="N31" s="52">
        <v>404.68103553770015</v>
      </c>
      <c r="O31" s="53">
        <v>202.17725681107189</v>
      </c>
      <c r="P31" s="61">
        <v>328.23485621329513</v>
      </c>
      <c r="Q31" s="62">
        <v>178.16759734711809</v>
      </c>
      <c r="R31" s="62">
        <v>552.02156204386586</v>
      </c>
      <c r="S31" s="62">
        <v>517.83856371640422</v>
      </c>
      <c r="T31" s="62"/>
      <c r="U31" s="62">
        <v>96.804296475352203</v>
      </c>
      <c r="V31" s="62">
        <v>207.66023404183809</v>
      </c>
      <c r="W31" s="62">
        <v>165.98550493253293</v>
      </c>
      <c r="X31" s="62">
        <v>286.97455399855471</v>
      </c>
      <c r="Y31" s="62">
        <v>372.81668690582416</v>
      </c>
      <c r="Z31" s="62">
        <v>282.44626624546152</v>
      </c>
      <c r="AA31" s="62">
        <v>203.56891311971697</v>
      </c>
      <c r="AB31" s="62">
        <v>291.77925465450454</v>
      </c>
      <c r="AC31" s="62">
        <v>318.77389211383263</v>
      </c>
      <c r="AD31" s="62">
        <v>485.61223991485429</v>
      </c>
      <c r="AE31" s="63">
        <v>147.69881019063669</v>
      </c>
      <c r="AF31" s="38"/>
      <c r="AG31" s="40">
        <f t="shared" si="0"/>
        <v>290.31412921137331</v>
      </c>
      <c r="AH31" s="41">
        <f t="shared" si="1"/>
        <v>45.319459276128192</v>
      </c>
      <c r="AI31" s="35">
        <f t="shared" si="2"/>
        <v>295.75888212758605</v>
      </c>
      <c r="AJ31" s="36">
        <f t="shared" si="3"/>
        <v>30.363651503034482</v>
      </c>
      <c r="AK31" s="9"/>
      <c r="AL31" s="9"/>
      <c r="AM31" s="9"/>
      <c r="AN31" s="9"/>
    </row>
    <row r="32" spans="1:40">
      <c r="A32" s="85"/>
      <c r="B32" s="16">
        <v>22</v>
      </c>
      <c r="C32" s="51">
        <v>603.66515995655072</v>
      </c>
      <c r="D32" s="52">
        <v>313.87633099949562</v>
      </c>
      <c r="E32" s="52">
        <v>201.51551368586721</v>
      </c>
      <c r="F32" s="52"/>
      <c r="G32" s="52">
        <v>225.43818874690581</v>
      </c>
      <c r="H32" s="52">
        <v>127.68311313705026</v>
      </c>
      <c r="I32" s="52">
        <v>171.70869048990775</v>
      </c>
      <c r="J32" s="52">
        <v>150.65466245859221</v>
      </c>
      <c r="K32" s="52">
        <v>143.73304813341664</v>
      </c>
      <c r="L32" s="52">
        <v>500.80449296268944</v>
      </c>
      <c r="M32" s="52">
        <v>407.24713485801846</v>
      </c>
      <c r="N32" s="52">
        <v>405.40258181429999</v>
      </c>
      <c r="O32" s="53">
        <v>195.78669203885849</v>
      </c>
      <c r="P32" s="61">
        <v>305.93226013557427</v>
      </c>
      <c r="Q32" s="62">
        <v>203.94472269027438</v>
      </c>
      <c r="R32" s="62">
        <v>546.17582025849401</v>
      </c>
      <c r="S32" s="62">
        <v>471.11302490249659</v>
      </c>
      <c r="T32" s="62"/>
      <c r="U32" s="62"/>
      <c r="V32" s="62">
        <v>216.11899400364169</v>
      </c>
      <c r="W32" s="62">
        <v>168.19017072940062</v>
      </c>
      <c r="X32" s="62">
        <v>256.85409423089982</v>
      </c>
      <c r="Y32" s="62">
        <v>298.15331665000565</v>
      </c>
      <c r="Z32" s="62">
        <v>274.11690514890705</v>
      </c>
      <c r="AA32" s="62">
        <v>165.58119633906531</v>
      </c>
      <c r="AB32" s="62">
        <v>300.0154239035362</v>
      </c>
      <c r="AC32" s="62">
        <v>267.02534333852469</v>
      </c>
      <c r="AD32" s="62">
        <v>424.95486160122084</v>
      </c>
      <c r="AE32" s="63">
        <v>120.57830821878134</v>
      </c>
      <c r="AF32" s="38"/>
      <c r="AG32" s="40">
        <f t="shared" si="0"/>
        <v>287.29296744013766</v>
      </c>
      <c r="AH32" s="41">
        <f t="shared" si="1"/>
        <v>45.426913110026739</v>
      </c>
      <c r="AI32" s="35">
        <f t="shared" si="2"/>
        <v>287.05388872505875</v>
      </c>
      <c r="AJ32" s="36">
        <f t="shared" si="3"/>
        <v>28.653597791991359</v>
      </c>
      <c r="AK32" s="9"/>
      <c r="AL32" s="9"/>
      <c r="AM32" s="9"/>
      <c r="AN32" s="9"/>
    </row>
    <row r="33" spans="1:40">
      <c r="A33" s="85"/>
      <c r="B33" s="16">
        <v>23</v>
      </c>
      <c r="C33" s="51">
        <v>606.7546665465303</v>
      </c>
      <c r="D33" s="52">
        <v>354.79146510089714</v>
      </c>
      <c r="E33" s="52">
        <v>204.48264386758188</v>
      </c>
      <c r="F33" s="52"/>
      <c r="G33" s="52">
        <v>155.78253982042105</v>
      </c>
      <c r="H33" s="52">
        <v>119.65728297152842</v>
      </c>
      <c r="I33" s="52">
        <v>186.10784082882031</v>
      </c>
      <c r="J33" s="52"/>
      <c r="K33" s="52">
        <v>167.96087331272093</v>
      </c>
      <c r="L33" s="52">
        <v>474.10039183174757</v>
      </c>
      <c r="M33" s="52">
        <v>393.88120133862776</v>
      </c>
      <c r="N33" s="52">
        <v>377.30816697954288</v>
      </c>
      <c r="O33" s="53">
        <v>133.68948538941666</v>
      </c>
      <c r="P33" s="61">
        <v>334.81662813185602</v>
      </c>
      <c r="Q33" s="62">
        <v>175.92060981278982</v>
      </c>
      <c r="R33" s="62">
        <v>519.09732855553159</v>
      </c>
      <c r="S33" s="62">
        <v>513.43830779256461</v>
      </c>
      <c r="T33" s="62"/>
      <c r="U33" s="62"/>
      <c r="V33" s="62">
        <v>208.5370506932486</v>
      </c>
      <c r="W33" s="62">
        <v>168.71082981057972</v>
      </c>
      <c r="X33" s="62">
        <v>235.53310662199323</v>
      </c>
      <c r="Y33" s="62">
        <v>315.31791131894448</v>
      </c>
      <c r="Z33" s="62">
        <v>298.76747167375748</v>
      </c>
      <c r="AA33" s="62">
        <v>192.73830608016428</v>
      </c>
      <c r="AB33" s="62">
        <v>361.00720042484068</v>
      </c>
      <c r="AC33" s="62">
        <v>345.21798780791789</v>
      </c>
      <c r="AD33" s="62">
        <v>408.50836239427855</v>
      </c>
      <c r="AE33" s="63">
        <v>166.28068813883576</v>
      </c>
      <c r="AF33" s="38"/>
      <c r="AG33" s="40">
        <f t="shared" si="0"/>
        <v>288.59241436253046</v>
      </c>
      <c r="AH33" s="41">
        <f t="shared" si="1"/>
        <v>48.736856033476791</v>
      </c>
      <c r="AI33" s="35">
        <f t="shared" si="2"/>
        <v>303.13512780409303</v>
      </c>
      <c r="AJ33" s="36">
        <f t="shared" si="3"/>
        <v>28.451708204651354</v>
      </c>
      <c r="AK33" s="9"/>
      <c r="AL33" s="9"/>
      <c r="AM33" s="9"/>
      <c r="AN33" s="9"/>
    </row>
    <row r="34" spans="1:40">
      <c r="A34" s="85"/>
      <c r="B34" s="16">
        <v>24</v>
      </c>
      <c r="C34" s="51">
        <v>632.48687260040151</v>
      </c>
      <c r="D34" s="52">
        <v>365.10009861473577</v>
      </c>
      <c r="E34" s="52">
        <v>208.07012866207862</v>
      </c>
      <c r="F34" s="52"/>
      <c r="G34" s="52">
        <v>173.22753455877429</v>
      </c>
      <c r="H34" s="52">
        <v>107.86092181721692</v>
      </c>
      <c r="I34" s="52">
        <v>234.77498509586238</v>
      </c>
      <c r="J34" s="52"/>
      <c r="K34" s="52">
        <v>150.51774855489043</v>
      </c>
      <c r="L34" s="52">
        <v>505.51102230303621</v>
      </c>
      <c r="M34" s="52">
        <v>426.89825861684056</v>
      </c>
      <c r="N34" s="52">
        <v>366.47911453871814</v>
      </c>
      <c r="O34" s="53">
        <v>173.02534809716968</v>
      </c>
      <c r="P34" s="61">
        <v>281.5351953458877</v>
      </c>
      <c r="Q34" s="62">
        <v>203.09995250064622</v>
      </c>
      <c r="R34" s="62">
        <v>516.50942909306866</v>
      </c>
      <c r="S34" s="62">
        <v>456.08968931346647</v>
      </c>
      <c r="T34" s="62"/>
      <c r="U34" s="62"/>
      <c r="V34" s="62">
        <v>187.34319612025931</v>
      </c>
      <c r="W34" s="62">
        <v>157.64173977418446</v>
      </c>
      <c r="X34" s="62">
        <v>209.82793324935051</v>
      </c>
      <c r="Y34" s="62">
        <v>307.25791843060426</v>
      </c>
      <c r="Z34" s="62">
        <v>279.6553381434407</v>
      </c>
      <c r="AA34" s="62">
        <v>218.7749408258301</v>
      </c>
      <c r="AB34" s="62">
        <v>300.29852086717477</v>
      </c>
      <c r="AC34" s="62">
        <v>291.83425628099616</v>
      </c>
      <c r="AD34" s="62">
        <v>431.60370258628484</v>
      </c>
      <c r="AE34" s="63">
        <v>151.80691185594125</v>
      </c>
      <c r="AF34" s="38"/>
      <c r="AG34" s="40">
        <f t="shared" si="0"/>
        <v>303.99563940542947</v>
      </c>
      <c r="AH34" s="41">
        <f t="shared" si="1"/>
        <v>50.590058375467549</v>
      </c>
      <c r="AI34" s="35">
        <f t="shared" si="2"/>
        <v>285.23419459908109</v>
      </c>
      <c r="AJ34" s="36">
        <f t="shared" si="3"/>
        <v>28.062269023024225</v>
      </c>
      <c r="AK34" s="9"/>
      <c r="AL34" s="9"/>
      <c r="AM34" s="9"/>
      <c r="AN34" s="9"/>
    </row>
    <row r="35" spans="1:40">
      <c r="A35" s="85"/>
      <c r="B35" s="16">
        <v>25</v>
      </c>
      <c r="C35" s="51">
        <v>626.49106736145518</v>
      </c>
      <c r="D35" s="52">
        <v>391.50349543324603</v>
      </c>
      <c r="E35" s="52">
        <v>199.21960320576389</v>
      </c>
      <c r="F35" s="52"/>
      <c r="G35" s="52">
        <v>245.43543027804176</v>
      </c>
      <c r="H35" s="52">
        <v>85.891167195072924</v>
      </c>
      <c r="I35" s="52">
        <v>202.61912038034359</v>
      </c>
      <c r="J35" s="52"/>
      <c r="K35" s="52">
        <v>136.07752587754328</v>
      </c>
      <c r="L35" s="52">
        <v>556.08269557086953</v>
      </c>
      <c r="M35" s="52">
        <v>409.58346962845098</v>
      </c>
      <c r="N35" s="52">
        <v>358.84380752517114</v>
      </c>
      <c r="O35" s="53">
        <v>176.92060711710153</v>
      </c>
      <c r="P35" s="61">
        <v>313.59622345726177</v>
      </c>
      <c r="Q35" s="62">
        <v>222.44974249684728</v>
      </c>
      <c r="R35" s="62">
        <v>433.6347101284212</v>
      </c>
      <c r="S35" s="62">
        <v>478.90736861664732</v>
      </c>
      <c r="T35" s="62"/>
      <c r="U35" s="62"/>
      <c r="V35" s="62">
        <v>189.84415004141897</v>
      </c>
      <c r="W35" s="62">
        <v>162.75070700825427</v>
      </c>
      <c r="X35" s="62">
        <v>175.50086229008329</v>
      </c>
      <c r="Y35" s="62">
        <v>279.54055994256993</v>
      </c>
      <c r="Z35" s="62">
        <v>276.55946068373794</v>
      </c>
      <c r="AA35" s="62">
        <v>205.79130249601195</v>
      </c>
      <c r="AB35" s="62">
        <v>254.5510277395976</v>
      </c>
      <c r="AC35" s="62">
        <v>305.60568565007486</v>
      </c>
      <c r="AD35" s="62">
        <v>360.02781555570579</v>
      </c>
      <c r="AE35" s="63">
        <v>149.98086568784254</v>
      </c>
      <c r="AF35" s="38"/>
      <c r="AG35" s="40">
        <f t="shared" si="0"/>
        <v>308.06072632482363</v>
      </c>
      <c r="AH35" s="41">
        <f t="shared" si="1"/>
        <v>52.724220666570822</v>
      </c>
      <c r="AI35" s="35">
        <f t="shared" si="2"/>
        <v>272.05289155674819</v>
      </c>
      <c r="AJ35" s="36">
        <f t="shared" si="3"/>
        <v>27.586429389150691</v>
      </c>
      <c r="AK35" s="9"/>
      <c r="AL35" s="9"/>
      <c r="AM35" s="9"/>
      <c r="AN35" s="9"/>
    </row>
    <row r="36" spans="1:40">
      <c r="A36" s="85"/>
      <c r="B36" s="16">
        <v>26</v>
      </c>
      <c r="C36" s="51">
        <v>600.77287721563971</v>
      </c>
      <c r="D36" s="52">
        <v>390.14105500466457</v>
      </c>
      <c r="E36" s="52">
        <v>188.58481022168866</v>
      </c>
      <c r="F36" s="52"/>
      <c r="G36" s="52">
        <v>171.70772430960366</v>
      </c>
      <c r="H36" s="52">
        <v>98.350614794012074</v>
      </c>
      <c r="I36" s="52">
        <v>229.32633298097778</v>
      </c>
      <c r="J36" s="52"/>
      <c r="K36" s="52">
        <v>158.40456741604132</v>
      </c>
      <c r="L36" s="52">
        <v>528.98578065795277</v>
      </c>
      <c r="M36" s="52">
        <v>398.20588334494187</v>
      </c>
      <c r="N36" s="52">
        <v>305.29511470535397</v>
      </c>
      <c r="O36" s="53">
        <v>158.78374857323448</v>
      </c>
      <c r="P36" s="61">
        <v>261.18428567489747</v>
      </c>
      <c r="Q36" s="62">
        <v>192.56207669805133</v>
      </c>
      <c r="R36" s="62">
        <v>455.0088809580011</v>
      </c>
      <c r="S36" s="62">
        <v>445.6781223993321</v>
      </c>
      <c r="T36" s="62"/>
      <c r="U36" s="62"/>
      <c r="V36" s="62">
        <v>185.76255370131292</v>
      </c>
      <c r="W36" s="62">
        <v>157.32954770793057</v>
      </c>
      <c r="X36" s="62">
        <v>167.05653927558271</v>
      </c>
      <c r="Y36" s="62">
        <v>283.49155658130434</v>
      </c>
      <c r="Z36" s="62">
        <v>272.34740936145181</v>
      </c>
      <c r="AA36" s="62">
        <v>177.83022508164228</v>
      </c>
      <c r="AB36" s="62">
        <v>352.17262276646255</v>
      </c>
      <c r="AC36" s="62">
        <v>343.79817058944349</v>
      </c>
      <c r="AD36" s="62">
        <v>377.75170301709818</v>
      </c>
      <c r="AE36" s="63"/>
      <c r="AF36" s="38"/>
      <c r="AG36" s="40">
        <f t="shared" si="0"/>
        <v>293.50531902037369</v>
      </c>
      <c r="AH36" s="41">
        <f t="shared" si="1"/>
        <v>49.977581861193912</v>
      </c>
      <c r="AI36" s="35">
        <f t="shared" si="2"/>
        <v>282.45951490865468</v>
      </c>
      <c r="AJ36" s="36">
        <f t="shared" si="3"/>
        <v>27.792281094653571</v>
      </c>
      <c r="AK36" s="9"/>
      <c r="AL36" s="9"/>
      <c r="AM36" s="9"/>
      <c r="AN36" s="9"/>
    </row>
    <row r="37" spans="1:40">
      <c r="A37" s="85"/>
      <c r="B37" s="16">
        <v>27</v>
      </c>
      <c r="C37" s="51">
        <v>576.66351308735409</v>
      </c>
      <c r="D37" s="52">
        <v>378.39711794774888</v>
      </c>
      <c r="E37" s="52">
        <v>196.04901266873159</v>
      </c>
      <c r="F37" s="52"/>
      <c r="G37" s="52">
        <v>162.22581913594942</v>
      </c>
      <c r="H37" s="52">
        <v>84.160082122278922</v>
      </c>
      <c r="I37" s="52">
        <v>213.83504751789749</v>
      </c>
      <c r="J37" s="52"/>
      <c r="K37" s="52">
        <v>142.31166130269412</v>
      </c>
      <c r="L37" s="52">
        <v>573.44092985224518</v>
      </c>
      <c r="M37" s="52">
        <v>448.19081280786861</v>
      </c>
      <c r="N37" s="52">
        <v>334.03687078691183</v>
      </c>
      <c r="O37" s="53">
        <v>196.53709926589869</v>
      </c>
      <c r="P37" s="61">
        <v>303.71864205165366</v>
      </c>
      <c r="Q37" s="62">
        <v>195.27039980899087</v>
      </c>
      <c r="R37" s="62">
        <v>431.48655744338515</v>
      </c>
      <c r="S37" s="62">
        <v>513.99081072639797</v>
      </c>
      <c r="T37" s="62"/>
      <c r="U37" s="62"/>
      <c r="V37" s="62">
        <v>188.07470042921508</v>
      </c>
      <c r="W37" s="62">
        <v>166.74513839667509</v>
      </c>
      <c r="X37" s="62">
        <v>183.36330252587291</v>
      </c>
      <c r="Y37" s="62">
        <v>294.98024166224974</v>
      </c>
      <c r="Z37" s="62">
        <v>257.76905366023118</v>
      </c>
      <c r="AA37" s="62">
        <v>170.28875431900616</v>
      </c>
      <c r="AB37" s="62">
        <v>356.34586248906663</v>
      </c>
      <c r="AC37" s="62">
        <v>373.53456716513153</v>
      </c>
      <c r="AD37" s="62">
        <v>449.85138947330404</v>
      </c>
      <c r="AE37" s="63"/>
      <c r="AF37" s="38"/>
      <c r="AG37" s="40">
        <f t="shared" si="0"/>
        <v>300.53163331777989</v>
      </c>
      <c r="AH37" s="41">
        <f t="shared" si="1"/>
        <v>52.218392105537454</v>
      </c>
      <c r="AI37" s="35">
        <f t="shared" si="2"/>
        <v>298.87841693470625</v>
      </c>
      <c r="AJ37" s="36">
        <f t="shared" si="3"/>
        <v>31.273767468432009</v>
      </c>
      <c r="AK37" s="9"/>
      <c r="AL37" s="9"/>
      <c r="AM37" s="9"/>
      <c r="AN37" s="9"/>
    </row>
    <row r="38" spans="1:40">
      <c r="A38" s="85"/>
      <c r="B38" s="16">
        <v>28</v>
      </c>
      <c r="C38" s="51">
        <v>633.63017024322608</v>
      </c>
      <c r="D38" s="52">
        <v>368.29310002941145</v>
      </c>
      <c r="E38" s="52">
        <v>188.4910588814933</v>
      </c>
      <c r="F38" s="52"/>
      <c r="G38" s="52">
        <v>199.02850174691977</v>
      </c>
      <c r="H38" s="52">
        <v>109.75171889881857</v>
      </c>
      <c r="I38" s="52">
        <v>185.44855191900166</v>
      </c>
      <c r="J38" s="52"/>
      <c r="K38" s="52">
        <v>146.07764449118702</v>
      </c>
      <c r="L38" s="52">
        <v>593.42688159093711</v>
      </c>
      <c r="M38" s="52">
        <v>444.63491557019364</v>
      </c>
      <c r="N38" s="52">
        <v>349.90307781634129</v>
      </c>
      <c r="O38" s="53">
        <v>140.64789864123173</v>
      </c>
      <c r="P38" s="61">
        <v>237.96492872701202</v>
      </c>
      <c r="Q38" s="62">
        <v>150.87494416676066</v>
      </c>
      <c r="R38" s="62">
        <v>476.31285746630152</v>
      </c>
      <c r="S38" s="62">
        <v>488.48474505465396</v>
      </c>
      <c r="T38" s="62"/>
      <c r="U38" s="62"/>
      <c r="V38" s="62">
        <v>190.55291840563692</v>
      </c>
      <c r="W38" s="62">
        <v>152.94360509635752</v>
      </c>
      <c r="X38" s="62">
        <v>185.35273968136235</v>
      </c>
      <c r="Y38" s="62">
        <v>277.32655265647327</v>
      </c>
      <c r="Z38" s="62">
        <v>263.9687037086382</v>
      </c>
      <c r="AA38" s="62">
        <v>162.2217251016682</v>
      </c>
      <c r="AB38" s="62">
        <v>356.83396070223671</v>
      </c>
      <c r="AC38" s="62">
        <v>353.37296325026466</v>
      </c>
      <c r="AD38" s="62">
        <v>425.72450558485258</v>
      </c>
      <c r="AE38" s="63"/>
      <c r="AF38" s="38"/>
      <c r="AG38" s="40">
        <f t="shared" si="0"/>
        <v>305.39395634806925</v>
      </c>
      <c r="AH38" s="41">
        <f t="shared" si="1"/>
        <v>56.099993540027739</v>
      </c>
      <c r="AI38" s="35">
        <f t="shared" si="2"/>
        <v>286.30270381555528</v>
      </c>
      <c r="AJ38" s="36">
        <f t="shared" si="3"/>
        <v>33.368690783694547</v>
      </c>
      <c r="AK38" s="9"/>
      <c r="AL38" s="9"/>
      <c r="AM38" s="9"/>
      <c r="AN38" s="9"/>
    </row>
    <row r="39" spans="1:40">
      <c r="A39" s="85"/>
      <c r="B39" s="16">
        <v>29</v>
      </c>
      <c r="C39" s="51">
        <v>622.44247220595378</v>
      </c>
      <c r="D39" s="52">
        <v>403.39415684400899</v>
      </c>
      <c r="E39" s="52">
        <v>203.06241079909051</v>
      </c>
      <c r="F39" s="52"/>
      <c r="G39" s="52">
        <v>254.6129755457757</v>
      </c>
      <c r="H39" s="52">
        <v>100.69097905405835</v>
      </c>
      <c r="I39" s="52">
        <v>249.34947822993951</v>
      </c>
      <c r="J39" s="52"/>
      <c r="K39" s="52">
        <v>103.3055645614063</v>
      </c>
      <c r="L39" s="52">
        <v>522.77725546179136</v>
      </c>
      <c r="M39" s="52">
        <v>385.03589357577539</v>
      </c>
      <c r="N39" s="52">
        <v>310.54512056364581</v>
      </c>
      <c r="O39" s="53">
        <v>163.30838139649038</v>
      </c>
      <c r="P39" s="61">
        <v>279.2024278900123</v>
      </c>
      <c r="Q39" s="62">
        <v>150.33469592572902</v>
      </c>
      <c r="R39" s="62">
        <v>433.56451580714179</v>
      </c>
      <c r="S39" s="62">
        <v>474.43792627891082</v>
      </c>
      <c r="T39" s="62"/>
      <c r="U39" s="62"/>
      <c r="V39" s="62">
        <v>173.80344676922226</v>
      </c>
      <c r="W39" s="62">
        <v>161.86904407196073</v>
      </c>
      <c r="X39" s="62">
        <v>175.27513190179025</v>
      </c>
      <c r="Y39" s="62">
        <v>298.50453871493647</v>
      </c>
      <c r="Z39" s="62">
        <v>256.69235544265518</v>
      </c>
      <c r="AA39" s="62">
        <v>150.67311534054332</v>
      </c>
      <c r="AB39" s="62">
        <v>341.79467855804074</v>
      </c>
      <c r="AC39" s="62">
        <v>401.93689391053954</v>
      </c>
      <c r="AD39" s="62">
        <v>418.55186517416172</v>
      </c>
      <c r="AE39" s="63"/>
      <c r="AF39" s="38"/>
      <c r="AG39" s="40">
        <f t="shared" si="0"/>
        <v>301.68406256708511</v>
      </c>
      <c r="AH39" s="41">
        <f t="shared" si="1"/>
        <v>50.696965126723079</v>
      </c>
      <c r="AI39" s="35">
        <f t="shared" si="2"/>
        <v>285.89543352197268</v>
      </c>
      <c r="AJ39" s="36">
        <f t="shared" si="3"/>
        <v>30.474992182819566</v>
      </c>
      <c r="AK39" s="9"/>
      <c r="AL39" s="9"/>
      <c r="AM39" s="9"/>
      <c r="AN39" s="9"/>
    </row>
    <row r="40" spans="1:40">
      <c r="A40" s="85"/>
      <c r="B40" s="16">
        <v>30</v>
      </c>
      <c r="C40" s="51">
        <v>625.34877085492042</v>
      </c>
      <c r="D40" s="52">
        <v>413.19075230666658</v>
      </c>
      <c r="E40" s="52">
        <v>202.54378636396729</v>
      </c>
      <c r="F40" s="52"/>
      <c r="G40" s="52">
        <v>243.03436879800384</v>
      </c>
      <c r="H40" s="52">
        <v>101.73795765083884</v>
      </c>
      <c r="I40" s="52">
        <v>236.43322695870427</v>
      </c>
      <c r="J40" s="52"/>
      <c r="K40" s="52">
        <v>141.26390744972758</v>
      </c>
      <c r="L40" s="52">
        <v>483.86491547526072</v>
      </c>
      <c r="M40" s="52">
        <v>430.68008006925487</v>
      </c>
      <c r="N40" s="52">
        <v>349.57403709210013</v>
      </c>
      <c r="O40" s="53">
        <v>196.6994857760512</v>
      </c>
      <c r="P40" s="61">
        <v>318.2735748356526</v>
      </c>
      <c r="Q40" s="62">
        <v>153.17352844320993</v>
      </c>
      <c r="R40" s="62">
        <v>392.13541448026263</v>
      </c>
      <c r="S40" s="62">
        <v>473.92792357075689</v>
      </c>
      <c r="T40" s="62"/>
      <c r="U40" s="62"/>
      <c r="V40" s="62">
        <v>171.50909338937578</v>
      </c>
      <c r="W40" s="62">
        <v>156.58211719100356</v>
      </c>
      <c r="X40" s="62">
        <v>176.31048194942773</v>
      </c>
      <c r="Y40" s="62">
        <v>296.82289954445116</v>
      </c>
      <c r="Z40" s="62">
        <v>260.72577947128298</v>
      </c>
      <c r="AA40" s="62">
        <v>155.48519888675386</v>
      </c>
      <c r="AB40" s="62">
        <v>319.63697207297264</v>
      </c>
      <c r="AC40" s="62">
        <v>376.91261543492874</v>
      </c>
      <c r="AD40" s="62">
        <v>413.2325916966754</v>
      </c>
      <c r="AE40" s="63"/>
      <c r="AF40" s="38"/>
      <c r="AG40" s="40">
        <f t="shared" si="0"/>
        <v>311.30648079959059</v>
      </c>
      <c r="AH40" s="41">
        <f t="shared" si="1"/>
        <v>48.855859911108951</v>
      </c>
      <c r="AI40" s="35">
        <f t="shared" si="2"/>
        <v>281.9021685359042</v>
      </c>
      <c r="AJ40" s="36">
        <f t="shared" si="3"/>
        <v>28.168096937217467</v>
      </c>
      <c r="AK40" s="9"/>
      <c r="AL40" s="9"/>
      <c r="AM40" s="9"/>
      <c r="AN40" s="9"/>
    </row>
    <row r="41" spans="1:40">
      <c r="A41" s="85"/>
      <c r="B41" s="16">
        <v>31</v>
      </c>
      <c r="C41" s="51">
        <v>631.31654427775527</v>
      </c>
      <c r="D41" s="52">
        <v>416.63228681051203</v>
      </c>
      <c r="E41" s="52">
        <v>222.05503602611341</v>
      </c>
      <c r="F41" s="52"/>
      <c r="G41" s="52">
        <v>265.28049185621745</v>
      </c>
      <c r="H41" s="52">
        <v>99.77172983459883</v>
      </c>
      <c r="I41" s="52">
        <v>210.58068523964351</v>
      </c>
      <c r="J41" s="52"/>
      <c r="K41" s="52">
        <v>120.09137204355495</v>
      </c>
      <c r="L41" s="52">
        <v>507.39239357460031</v>
      </c>
      <c r="M41" s="52">
        <v>392.04275642532218</v>
      </c>
      <c r="N41" s="52">
        <v>317.53406271236304</v>
      </c>
      <c r="O41" s="53">
        <v>198.34352311486242</v>
      </c>
      <c r="P41" s="61">
        <v>313.85815513445169</v>
      </c>
      <c r="Q41" s="62">
        <v>137.50734115411797</v>
      </c>
      <c r="R41" s="62">
        <v>430.90538975396885</v>
      </c>
      <c r="S41" s="62">
        <v>457.06620612675346</v>
      </c>
      <c r="T41" s="62"/>
      <c r="U41" s="62"/>
      <c r="V41" s="62">
        <v>167.16553942511669</v>
      </c>
      <c r="W41" s="62">
        <v>149.67829980404096</v>
      </c>
      <c r="X41" s="62">
        <v>166.23187092368542</v>
      </c>
      <c r="Y41" s="62">
        <v>316.4470550348538</v>
      </c>
      <c r="Z41" s="62">
        <v>267.21557551049409</v>
      </c>
      <c r="AA41" s="62">
        <v>173.54272311568246</v>
      </c>
      <c r="AB41" s="62">
        <v>349.117127952018</v>
      </c>
      <c r="AC41" s="62">
        <v>343.58280505630415</v>
      </c>
      <c r="AD41" s="62">
        <v>341.04560533619838</v>
      </c>
      <c r="AE41" s="63"/>
      <c r="AF41" s="38"/>
      <c r="AG41" s="40">
        <f t="shared" si="0"/>
        <v>307.36735290141308</v>
      </c>
      <c r="AH41" s="41">
        <f t="shared" si="1"/>
        <v>49.784699431799709</v>
      </c>
      <c r="AI41" s="35">
        <f t="shared" si="2"/>
        <v>277.95105340982201</v>
      </c>
      <c r="AJ41" s="36">
        <f t="shared" si="3"/>
        <v>28.055526478459988</v>
      </c>
      <c r="AK41" s="9"/>
      <c r="AL41" s="9"/>
      <c r="AM41" s="9"/>
      <c r="AN41" s="9"/>
    </row>
    <row r="42" spans="1:40">
      <c r="A42" s="85"/>
      <c r="B42" s="16">
        <v>32</v>
      </c>
      <c r="C42" s="51">
        <v>563.12014136044411</v>
      </c>
      <c r="D42" s="52">
        <v>358.48153269391236</v>
      </c>
      <c r="E42" s="52">
        <v>190.56555662198627</v>
      </c>
      <c r="F42" s="52"/>
      <c r="G42" s="52">
        <v>272.75720235557321</v>
      </c>
      <c r="H42" s="52">
        <v>97.442328174653341</v>
      </c>
      <c r="I42" s="52">
        <v>231.24207826300415</v>
      </c>
      <c r="J42" s="52"/>
      <c r="K42" s="52">
        <v>97.248855378337979</v>
      </c>
      <c r="L42" s="52">
        <v>473.14626782974</v>
      </c>
      <c r="M42" s="52">
        <v>377.44012874468052</v>
      </c>
      <c r="N42" s="52">
        <v>346.45644945856367</v>
      </c>
      <c r="O42" s="53">
        <v>182.15429408096128</v>
      </c>
      <c r="P42" s="61">
        <v>356.29797977808676</v>
      </c>
      <c r="Q42" s="62">
        <v>169.11894516025089</v>
      </c>
      <c r="R42" s="62">
        <v>412.41847652171992</v>
      </c>
      <c r="S42" s="62">
        <v>427.08970973993161</v>
      </c>
      <c r="T42" s="62"/>
      <c r="U42" s="62"/>
      <c r="V42" s="62">
        <v>165.52360880731186</v>
      </c>
      <c r="W42" s="62">
        <v>157.97833773486857</v>
      </c>
      <c r="X42" s="62">
        <v>167.88221087365019</v>
      </c>
      <c r="Y42" s="62">
        <v>285.24867327290656</v>
      </c>
      <c r="Z42" s="62">
        <v>255.68770027721771</v>
      </c>
      <c r="AA42" s="62">
        <v>184.74161182330687</v>
      </c>
      <c r="AB42" s="62">
        <v>291.76363551168311</v>
      </c>
      <c r="AC42" s="62">
        <v>415.10510037429731</v>
      </c>
      <c r="AD42" s="62">
        <v>355.12898644476667</v>
      </c>
      <c r="AE42" s="63"/>
      <c r="AF42" s="38"/>
      <c r="AG42" s="40">
        <f t="shared" si="0"/>
        <v>290.00498499653241</v>
      </c>
      <c r="AH42" s="41">
        <f t="shared" si="1"/>
        <v>45.041311024447204</v>
      </c>
      <c r="AI42" s="35">
        <f t="shared" si="2"/>
        <v>280.30653663999976</v>
      </c>
      <c r="AJ42" s="36">
        <f t="shared" si="3"/>
        <v>27.140903989693356</v>
      </c>
      <c r="AK42" s="9"/>
      <c r="AL42" s="9"/>
      <c r="AM42" s="9"/>
      <c r="AN42" s="9"/>
    </row>
    <row r="43" spans="1:40">
      <c r="A43" s="85"/>
      <c r="B43" s="16">
        <v>33</v>
      </c>
      <c r="C43" s="51">
        <v>606.57145860551736</v>
      </c>
      <c r="D43" s="52">
        <v>366.76996149899719</v>
      </c>
      <c r="E43" s="52">
        <v>190.8966783767188</v>
      </c>
      <c r="F43" s="52"/>
      <c r="G43" s="52">
        <v>207.96335480208984</v>
      </c>
      <c r="H43" s="52">
        <v>98.617740168944721</v>
      </c>
      <c r="I43" s="52">
        <v>190.02149201689303</v>
      </c>
      <c r="J43" s="52"/>
      <c r="K43" s="52">
        <v>130.10928270375848</v>
      </c>
      <c r="L43" s="52">
        <v>429.42402645497452</v>
      </c>
      <c r="M43" s="52">
        <v>419.69438128619407</v>
      </c>
      <c r="N43" s="52">
        <v>332.6796998471637</v>
      </c>
      <c r="O43" s="53">
        <v>184.40652437394621</v>
      </c>
      <c r="P43" s="61">
        <v>301.14757585186874</v>
      </c>
      <c r="Q43" s="62">
        <v>154.81956568695244</v>
      </c>
      <c r="R43" s="62">
        <v>535.84073871953171</v>
      </c>
      <c r="S43" s="62">
        <v>534.27626728095413</v>
      </c>
      <c r="T43" s="62"/>
      <c r="U43" s="62"/>
      <c r="V43" s="62">
        <v>176.58415166259067</v>
      </c>
      <c r="W43" s="62">
        <v>150.35251263767719</v>
      </c>
      <c r="X43" s="62">
        <v>149.61811434531666</v>
      </c>
      <c r="Y43" s="62">
        <v>269.89352637687767</v>
      </c>
      <c r="Z43" s="62">
        <v>253.95471946139429</v>
      </c>
      <c r="AA43" s="62">
        <v>159.0195306509012</v>
      </c>
      <c r="AB43" s="62">
        <v>282.94467699612642</v>
      </c>
      <c r="AC43" s="62">
        <v>419.68859739208295</v>
      </c>
      <c r="AD43" s="62">
        <v>394.86248425424145</v>
      </c>
      <c r="AE43" s="63"/>
      <c r="AF43" s="38"/>
      <c r="AG43" s="40">
        <f t="shared" si="0"/>
        <v>287.01405455774523</v>
      </c>
      <c r="AH43" s="41">
        <f t="shared" si="1"/>
        <v>47.09600097000024</v>
      </c>
      <c r="AI43" s="35">
        <f t="shared" si="2"/>
        <v>291.00018933203967</v>
      </c>
      <c r="AJ43" s="36">
        <f t="shared" si="3"/>
        <v>31.926360375724389</v>
      </c>
      <c r="AK43" s="9"/>
      <c r="AL43" s="9"/>
      <c r="AM43" s="9"/>
      <c r="AN43" s="9"/>
    </row>
    <row r="44" spans="1:40">
      <c r="A44" s="85"/>
      <c r="B44" s="16">
        <v>34</v>
      </c>
      <c r="C44" s="51">
        <v>618.26673274166183</v>
      </c>
      <c r="D44" s="52">
        <v>387.88629095472641</v>
      </c>
      <c r="E44" s="52">
        <v>202.30641594943012</v>
      </c>
      <c r="F44" s="52"/>
      <c r="G44" s="52">
        <v>250.20671939143932</v>
      </c>
      <c r="H44" s="52">
        <v>85.64536357446471</v>
      </c>
      <c r="I44" s="52">
        <v>186.68496911461907</v>
      </c>
      <c r="J44" s="52"/>
      <c r="K44" s="52">
        <v>100.5349475332316</v>
      </c>
      <c r="L44" s="52">
        <v>414.15700870237583</v>
      </c>
      <c r="M44" s="52">
        <v>459.73436237708682</v>
      </c>
      <c r="N44" s="52">
        <v>331.48070278672435</v>
      </c>
      <c r="O44" s="53">
        <v>208.32373751212435</v>
      </c>
      <c r="P44" s="61">
        <v>307.90757947558518</v>
      </c>
      <c r="Q44" s="62">
        <v>180.50159115247391</v>
      </c>
      <c r="R44" s="62">
        <v>401.90687691012857</v>
      </c>
      <c r="S44" s="62">
        <v>534.95528251448468</v>
      </c>
      <c r="T44" s="62"/>
      <c r="U44" s="62"/>
      <c r="V44" s="62">
        <v>166.45083994488016</v>
      </c>
      <c r="W44" s="62">
        <v>142.58431982297589</v>
      </c>
      <c r="X44" s="62"/>
      <c r="Y44" s="62">
        <v>287.3036745811836</v>
      </c>
      <c r="Z44" s="62">
        <v>258.6493605438954</v>
      </c>
      <c r="AA44" s="62">
        <v>160.29728243296444</v>
      </c>
      <c r="AB44" s="62">
        <v>272.04642009246533</v>
      </c>
      <c r="AC44" s="62">
        <v>374.39503223503556</v>
      </c>
      <c r="AD44" s="62">
        <v>439.33626652092164</v>
      </c>
      <c r="AE44" s="63"/>
      <c r="AF44" s="38"/>
      <c r="AG44" s="40">
        <f t="shared" si="0"/>
        <v>295.02065914889857</v>
      </c>
      <c r="AH44" s="41">
        <f t="shared" si="1"/>
        <v>49.293680465943922</v>
      </c>
      <c r="AI44" s="35">
        <f t="shared" si="2"/>
        <v>293.86121051891621</v>
      </c>
      <c r="AJ44" s="36">
        <f t="shared" si="3"/>
        <v>30.749580651121502</v>
      </c>
      <c r="AK44" s="9"/>
      <c r="AL44" s="9"/>
      <c r="AM44" s="9"/>
      <c r="AN44" s="9"/>
    </row>
    <row r="45" spans="1:40">
      <c r="A45" s="85"/>
      <c r="B45" s="16">
        <v>35</v>
      </c>
      <c r="C45" s="51">
        <v>613.49832059387404</v>
      </c>
      <c r="D45" s="52">
        <v>374.91166595023481</v>
      </c>
      <c r="E45" s="52">
        <v>202.22961963884453</v>
      </c>
      <c r="F45" s="52"/>
      <c r="G45" s="52">
        <v>260.0536575241548</v>
      </c>
      <c r="H45" s="52">
        <v>77.738009949481523</v>
      </c>
      <c r="I45" s="52">
        <v>203.3084680550476</v>
      </c>
      <c r="J45" s="52"/>
      <c r="K45" s="52">
        <v>109.8599568246337</v>
      </c>
      <c r="L45" s="52">
        <v>435.31933434603485</v>
      </c>
      <c r="M45" s="52">
        <v>404.38400049681917</v>
      </c>
      <c r="N45" s="52">
        <v>325.44568582371488</v>
      </c>
      <c r="O45" s="53">
        <v>205.3826253158216</v>
      </c>
      <c r="P45" s="61">
        <v>356.6199784940307</v>
      </c>
      <c r="Q45" s="62">
        <v>167.97875832945937</v>
      </c>
      <c r="R45" s="62">
        <v>392.01257441802369</v>
      </c>
      <c r="S45" s="62">
        <v>457.91423388566051</v>
      </c>
      <c r="T45" s="62"/>
      <c r="U45" s="62"/>
      <c r="V45" s="62">
        <v>163.69287099624955</v>
      </c>
      <c r="W45" s="62">
        <v>147.92615996640123</v>
      </c>
      <c r="X45" s="62"/>
      <c r="Y45" s="62">
        <v>264.02640706872143</v>
      </c>
      <c r="Z45" s="62">
        <v>246.83528688431565</v>
      </c>
      <c r="AA45" s="62">
        <v>156.0976991676053</v>
      </c>
      <c r="AB45" s="62">
        <v>316.03090247407226</v>
      </c>
      <c r="AC45" s="62">
        <v>431.32930387079665</v>
      </c>
      <c r="AD45" s="62">
        <v>353.29267811354612</v>
      </c>
      <c r="AE45" s="63"/>
      <c r="AF45" s="38"/>
      <c r="AG45" s="40">
        <f t="shared" si="0"/>
        <v>292.01194041078742</v>
      </c>
      <c r="AH45" s="41">
        <f t="shared" si="1"/>
        <v>47.487411262385244</v>
      </c>
      <c r="AI45" s="35">
        <f t="shared" si="2"/>
        <v>287.81307113907354</v>
      </c>
      <c r="AJ45" s="36">
        <f t="shared" si="3"/>
        <v>28.066369897936397</v>
      </c>
      <c r="AK45" s="9"/>
      <c r="AL45" s="9"/>
      <c r="AM45" s="9"/>
      <c r="AN45" s="9"/>
    </row>
    <row r="46" spans="1:40">
      <c r="A46" s="85"/>
      <c r="B46" s="16">
        <v>36</v>
      </c>
      <c r="C46" s="51">
        <v>610.18255720242473</v>
      </c>
      <c r="D46" s="52">
        <v>373.69594987550056</v>
      </c>
      <c r="E46" s="52">
        <v>220.10819968503537</v>
      </c>
      <c r="F46" s="52"/>
      <c r="G46" s="52">
        <v>223.61501323203035</v>
      </c>
      <c r="H46" s="52">
        <v>96.06385664271545</v>
      </c>
      <c r="I46" s="52">
        <v>222.22945859154643</v>
      </c>
      <c r="J46" s="52"/>
      <c r="K46" s="52">
        <v>114.56694158673426</v>
      </c>
      <c r="L46" s="52">
        <v>463.56574643146774</v>
      </c>
      <c r="M46" s="52">
        <v>393.45933337366421</v>
      </c>
      <c r="N46" s="52">
        <v>333.69708986098925</v>
      </c>
      <c r="O46" s="53">
        <v>229.78699798445729</v>
      </c>
      <c r="P46" s="61">
        <v>329.44899816057</v>
      </c>
      <c r="Q46" s="62">
        <v>202.55970425961456</v>
      </c>
      <c r="R46" s="62">
        <v>451.43516418933467</v>
      </c>
      <c r="S46" s="62">
        <v>390.63538825768183</v>
      </c>
      <c r="T46" s="62"/>
      <c r="U46" s="62"/>
      <c r="V46" s="62">
        <v>177.63989031389443</v>
      </c>
      <c r="W46" s="62">
        <v>137.73263139269184</v>
      </c>
      <c r="X46" s="62"/>
      <c r="Y46" s="62">
        <v>261.56684624725756</v>
      </c>
      <c r="Z46" s="62">
        <v>276.44399442209135</v>
      </c>
      <c r="AA46" s="62">
        <v>171.25097565335804</v>
      </c>
      <c r="AB46" s="62">
        <v>297.1014775709109</v>
      </c>
      <c r="AC46" s="62">
        <v>479.84936377432081</v>
      </c>
      <c r="AD46" s="62">
        <v>361.44568641473012</v>
      </c>
      <c r="AE46" s="63"/>
      <c r="AF46" s="38"/>
      <c r="AG46" s="40">
        <f t="shared" si="0"/>
        <v>298.27010404241508</v>
      </c>
      <c r="AH46" s="41">
        <f t="shared" si="1"/>
        <v>46.45683691634477</v>
      </c>
      <c r="AI46" s="35">
        <f t="shared" si="2"/>
        <v>294.75917672137138</v>
      </c>
      <c r="AJ46" s="36">
        <f t="shared" si="3"/>
        <v>28.012843491154218</v>
      </c>
      <c r="AK46" s="9"/>
      <c r="AL46" s="9"/>
      <c r="AM46" s="9"/>
      <c r="AN46" s="9"/>
    </row>
    <row r="47" spans="1:40">
      <c r="A47" s="85"/>
      <c r="B47" s="16">
        <v>37</v>
      </c>
      <c r="C47" s="51">
        <v>603.28472816646899</v>
      </c>
      <c r="D47" s="52">
        <v>384.04949900786391</v>
      </c>
      <c r="E47" s="52">
        <v>205.46902764899895</v>
      </c>
      <c r="F47" s="52"/>
      <c r="G47" s="52">
        <v>245.55677638432368</v>
      </c>
      <c r="H47" s="52">
        <v>123.29103289484051</v>
      </c>
      <c r="I47" s="52">
        <v>195.38798350775767</v>
      </c>
      <c r="J47" s="52"/>
      <c r="K47" s="52">
        <v>110.99667091039926</v>
      </c>
      <c r="L47" s="52">
        <v>439.29295586685475</v>
      </c>
      <c r="M47" s="52">
        <v>436.10547341562619</v>
      </c>
      <c r="N47" s="52">
        <v>344.3777322422157</v>
      </c>
      <c r="O47" s="53">
        <v>211.75301785074902</v>
      </c>
      <c r="P47" s="61">
        <v>327.65191052571458</v>
      </c>
      <c r="Q47" s="62">
        <v>196.83853608913896</v>
      </c>
      <c r="R47" s="62">
        <v>432.89457294669563</v>
      </c>
      <c r="S47" s="62">
        <v>426.39685722362168</v>
      </c>
      <c r="T47" s="62"/>
      <c r="U47" s="62"/>
      <c r="V47" s="62">
        <v>156.68031482363827</v>
      </c>
      <c r="W47" s="62">
        <v>142.12569239014042</v>
      </c>
      <c r="X47" s="62"/>
      <c r="Y47" s="62">
        <v>234.16951244875909</v>
      </c>
      <c r="Z47" s="62">
        <v>254.2221669563192</v>
      </c>
      <c r="AA47" s="62">
        <v>147.7161163770071</v>
      </c>
      <c r="AB47" s="62">
        <v>311.684875984006</v>
      </c>
      <c r="AC47" s="62">
        <v>399.52699347721608</v>
      </c>
      <c r="AD47" s="62">
        <v>370.99750007860342</v>
      </c>
      <c r="AE47" s="63"/>
      <c r="AF47" s="38"/>
      <c r="AG47" s="40">
        <f t="shared" si="0"/>
        <v>299.96044526328166</v>
      </c>
      <c r="AH47" s="41">
        <f t="shared" si="1"/>
        <v>46.370271493858077</v>
      </c>
      <c r="AI47" s="35">
        <f t="shared" si="2"/>
        <v>283.4087541100717</v>
      </c>
      <c r="AJ47" s="36">
        <f t="shared" si="3"/>
        <v>28.256683993725069</v>
      </c>
      <c r="AK47" s="9"/>
      <c r="AL47" s="9"/>
      <c r="AM47" s="9"/>
      <c r="AN47" s="9"/>
    </row>
    <row r="48" spans="1:40">
      <c r="A48" s="85"/>
      <c r="B48" s="16">
        <v>38</v>
      </c>
      <c r="C48" s="51">
        <v>618.85940542515755</v>
      </c>
      <c r="D48" s="52">
        <v>347.74769799137357</v>
      </c>
      <c r="E48" s="52">
        <v>196.32926933463474</v>
      </c>
      <c r="F48" s="52"/>
      <c r="G48" s="52">
        <v>230.14880480716249</v>
      </c>
      <c r="H48" s="52">
        <v>97.602543055025208</v>
      </c>
      <c r="I48" s="52">
        <v>168.72185121913338</v>
      </c>
      <c r="J48" s="52"/>
      <c r="K48" s="52"/>
      <c r="L48" s="52">
        <v>458.24518712666543</v>
      </c>
      <c r="M48" s="52">
        <v>415.46071140430109</v>
      </c>
      <c r="N48" s="52">
        <v>329.4127257720578</v>
      </c>
      <c r="O48" s="53">
        <v>159.0278326443954</v>
      </c>
      <c r="P48" s="61">
        <v>298.12551450865158</v>
      </c>
      <c r="Q48" s="62">
        <v>216.27533235636758</v>
      </c>
      <c r="R48" s="62">
        <v>423.38737149105805</v>
      </c>
      <c r="S48" s="62">
        <v>369.2745771557004</v>
      </c>
      <c r="T48" s="62"/>
      <c r="U48" s="62"/>
      <c r="V48" s="62">
        <v>161.51516289810144</v>
      </c>
      <c r="W48" s="62">
        <v>127.05606949171673</v>
      </c>
      <c r="X48" s="62"/>
      <c r="Y48" s="62">
        <v>242.02823194745423</v>
      </c>
      <c r="Z48" s="62">
        <v>255.05312928372427</v>
      </c>
      <c r="AA48" s="62">
        <v>160.68217096670517</v>
      </c>
      <c r="AB48" s="62"/>
      <c r="AC48" s="62"/>
      <c r="AD48" s="62">
        <v>340.18765800111993</v>
      </c>
      <c r="AE48" s="63"/>
      <c r="AF48" s="38"/>
      <c r="AG48" s="40">
        <f t="shared" si="0"/>
        <v>302.15560287799065</v>
      </c>
      <c r="AH48" s="41">
        <f t="shared" si="1"/>
        <v>51.298815795145771</v>
      </c>
      <c r="AI48" s="35">
        <f t="shared" si="2"/>
        <v>259.35852181005993</v>
      </c>
      <c r="AJ48" s="36">
        <f t="shared" si="3"/>
        <v>29.406108330394648</v>
      </c>
      <c r="AK48" s="9"/>
      <c r="AL48" s="9"/>
      <c r="AM48" s="9"/>
      <c r="AN48" s="9"/>
    </row>
    <row r="49" spans="1:40">
      <c r="A49" s="85"/>
      <c r="B49" s="16">
        <v>39</v>
      </c>
      <c r="C49" s="51">
        <v>588.48493039599953</v>
      </c>
      <c r="D49" s="52">
        <v>370.28435911733823</v>
      </c>
      <c r="E49" s="52">
        <v>224.26617135816764</v>
      </c>
      <c r="F49" s="52"/>
      <c r="G49" s="52">
        <v>243.49090865688424</v>
      </c>
      <c r="H49" s="52">
        <v>95.102165063232746</v>
      </c>
      <c r="I49" s="52">
        <v>180.97881358054997</v>
      </c>
      <c r="J49" s="52"/>
      <c r="K49" s="52"/>
      <c r="L49" s="52">
        <v>405.68670309842207</v>
      </c>
      <c r="M49" s="52">
        <v>400.69212043795039</v>
      </c>
      <c r="N49" s="52">
        <v>333.32606471199335</v>
      </c>
      <c r="O49" s="53">
        <v>208.95311131544844</v>
      </c>
      <c r="P49" s="61">
        <v>290.57971585336554</v>
      </c>
      <c r="Q49" s="62">
        <v>203.46517649879684</v>
      </c>
      <c r="R49" s="62">
        <v>453.28395873950262</v>
      </c>
      <c r="S49" s="62">
        <v>426.91970883721353</v>
      </c>
      <c r="T49" s="62"/>
      <c r="U49" s="62"/>
      <c r="V49" s="62">
        <v>160.02447573876995</v>
      </c>
      <c r="W49" s="62">
        <v>145.27405277164522</v>
      </c>
      <c r="X49" s="62"/>
      <c r="Y49" s="62">
        <v>252.11202876867645</v>
      </c>
      <c r="Z49" s="62">
        <v>236.4768776343825</v>
      </c>
      <c r="AA49" s="62">
        <v>182.48503184122274</v>
      </c>
      <c r="AB49" s="62"/>
      <c r="AC49" s="62"/>
      <c r="AD49" s="62"/>
      <c r="AE49" s="63"/>
      <c r="AF49" s="38"/>
      <c r="AG49" s="40">
        <f t="shared" si="0"/>
        <v>305.12653477359868</v>
      </c>
      <c r="AH49" s="41">
        <f t="shared" si="1"/>
        <v>45.177112353779741</v>
      </c>
      <c r="AI49" s="35">
        <f t="shared" si="2"/>
        <v>261.18011407595282</v>
      </c>
      <c r="AJ49" s="36">
        <f t="shared" si="3"/>
        <v>29.988606290649447</v>
      </c>
      <c r="AK49" s="9"/>
      <c r="AL49" s="9"/>
      <c r="AM49" s="9"/>
      <c r="AN49" s="9"/>
    </row>
    <row r="50" spans="1:40">
      <c r="A50" s="85"/>
      <c r="B50" s="16">
        <v>40</v>
      </c>
      <c r="C50" s="51">
        <v>565.8992957006202</v>
      </c>
      <c r="D50" s="52">
        <v>391.70811102874734</v>
      </c>
      <c r="E50" s="52">
        <v>204.77187672563139</v>
      </c>
      <c r="F50" s="52"/>
      <c r="G50" s="52">
        <v>256.04227353534259</v>
      </c>
      <c r="H50" s="52">
        <v>94.119051155112743</v>
      </c>
      <c r="I50" s="52">
        <v>193.75078278033556</v>
      </c>
      <c r="J50" s="52"/>
      <c r="K50" s="52"/>
      <c r="L50" s="52">
        <v>450.89956940373452</v>
      </c>
      <c r="M50" s="52">
        <v>447.37705734245674</v>
      </c>
      <c r="N50" s="52">
        <v>299.35578317550664</v>
      </c>
      <c r="O50" s="53">
        <v>202.50202983137692</v>
      </c>
      <c r="P50" s="61">
        <v>363.82014550009256</v>
      </c>
      <c r="Q50" s="62">
        <v>160.50633602934741</v>
      </c>
      <c r="R50" s="62">
        <v>409.79547989861737</v>
      </c>
      <c r="S50" s="62">
        <v>365.25682326297624</v>
      </c>
      <c r="T50" s="62"/>
      <c r="U50" s="62"/>
      <c r="V50" s="62">
        <v>152.30315120194066</v>
      </c>
      <c r="W50" s="62">
        <v>143.2402282357894</v>
      </c>
      <c r="X50" s="62"/>
      <c r="Y50" s="62">
        <v>199.83025944139922</v>
      </c>
      <c r="Z50" s="62">
        <v>236.45023157400254</v>
      </c>
      <c r="AA50" s="62">
        <v>183.04478090171372</v>
      </c>
      <c r="AB50" s="62"/>
      <c r="AC50" s="62"/>
      <c r="AD50" s="62"/>
      <c r="AE50" s="63"/>
      <c r="AF50" s="38"/>
      <c r="AG50" s="40">
        <f t="shared" si="0"/>
        <v>310.64258306788645</v>
      </c>
      <c r="AH50" s="41">
        <f t="shared" si="1"/>
        <v>46.744417617248239</v>
      </c>
      <c r="AI50" s="35">
        <f t="shared" si="2"/>
        <v>246.02749289398656</v>
      </c>
      <c r="AJ50" s="36">
        <f t="shared" si="3"/>
        <v>32.195893759770087</v>
      </c>
      <c r="AK50" s="9"/>
      <c r="AL50" s="9"/>
      <c r="AM50" s="9"/>
      <c r="AN50" s="9"/>
    </row>
    <row r="51" spans="1:40">
      <c r="A51" s="85"/>
      <c r="B51" s="16">
        <v>41</v>
      </c>
      <c r="C51" s="51">
        <v>564.07922992596593</v>
      </c>
      <c r="D51" s="52">
        <v>356.31460363131129</v>
      </c>
      <c r="E51" s="52">
        <v>191.27068638281727</v>
      </c>
      <c r="F51" s="52"/>
      <c r="G51" s="52">
        <v>235.49797988572246</v>
      </c>
      <c r="H51" s="52">
        <v>125.738005926509</v>
      </c>
      <c r="I51" s="52">
        <v>183.60494767270012</v>
      </c>
      <c r="J51" s="52"/>
      <c r="K51" s="52"/>
      <c r="L51" s="52">
        <v>450.15425693846112</v>
      </c>
      <c r="M51" s="52">
        <v>435.8795492008868</v>
      </c>
      <c r="N51" s="52">
        <v>269.62885768516765</v>
      </c>
      <c r="O51" s="53">
        <v>201.36532426030928</v>
      </c>
      <c r="P51" s="61">
        <v>365.37893439103834</v>
      </c>
      <c r="Q51" s="62">
        <v>192.48417573445687</v>
      </c>
      <c r="R51" s="62">
        <v>371.64176947496708</v>
      </c>
      <c r="S51" s="62">
        <v>404.63970680774548</v>
      </c>
      <c r="T51" s="62"/>
      <c r="U51" s="62"/>
      <c r="V51" s="62"/>
      <c r="W51" s="62">
        <v>137.99601167008515</v>
      </c>
      <c r="X51" s="62"/>
      <c r="Y51" s="62">
        <v>242.36939034290273</v>
      </c>
      <c r="Z51" s="62">
        <v>245.91056990001806</v>
      </c>
      <c r="AA51" s="62">
        <v>206.1586072896325</v>
      </c>
      <c r="AB51" s="62"/>
      <c r="AC51" s="62"/>
      <c r="AD51" s="62"/>
      <c r="AE51" s="63"/>
      <c r="AF51" s="38"/>
      <c r="AG51" s="40">
        <f t="shared" si="0"/>
        <v>301.35334415098504</v>
      </c>
      <c r="AH51" s="41">
        <f t="shared" si="1"/>
        <v>45.270697193085439</v>
      </c>
      <c r="AI51" s="35">
        <f t="shared" si="2"/>
        <v>270.82239570135579</v>
      </c>
      <c r="AJ51" s="36">
        <f t="shared" si="3"/>
        <v>30.697566506909045</v>
      </c>
      <c r="AK51" s="9"/>
      <c r="AL51" s="9"/>
      <c r="AM51" s="9"/>
      <c r="AN51" s="9"/>
    </row>
    <row r="52" spans="1:40">
      <c r="A52" s="85"/>
      <c r="B52" s="16">
        <v>42</v>
      </c>
      <c r="C52" s="51">
        <v>581.92548542595853</v>
      </c>
      <c r="D52" s="52">
        <v>332.76684202611364</v>
      </c>
      <c r="E52" s="52">
        <v>192.86944593955297</v>
      </c>
      <c r="F52" s="52"/>
      <c r="G52" s="52">
        <v>234.79874781427813</v>
      </c>
      <c r="H52" s="52">
        <v>107.50790597910938</v>
      </c>
      <c r="I52" s="52">
        <v>181.73028270268375</v>
      </c>
      <c r="J52" s="52"/>
      <c r="K52" s="52"/>
      <c r="L52" s="52">
        <v>470.06164592075817</v>
      </c>
      <c r="M52" s="52">
        <v>391.01806697742848</v>
      </c>
      <c r="N52" s="52">
        <v>305.92097554879183</v>
      </c>
      <c r="O52" s="53">
        <v>206.9449650936244</v>
      </c>
      <c r="P52" s="61">
        <v>396.59606984319544</v>
      </c>
      <c r="Q52" s="62">
        <v>184.90754824927703</v>
      </c>
      <c r="R52" s="62">
        <v>353.99925263693223</v>
      </c>
      <c r="S52" s="62">
        <v>383.95791093929455</v>
      </c>
      <c r="T52" s="62"/>
      <c r="U52" s="62"/>
      <c r="V52" s="62"/>
      <c r="W52" s="62">
        <v>133.69650660128599</v>
      </c>
      <c r="X52" s="62"/>
      <c r="Y52" s="62">
        <v>260.24649281118542</v>
      </c>
      <c r="Z52" s="62">
        <v>249.97063998902576</v>
      </c>
      <c r="AA52" s="62">
        <v>216.44802588326547</v>
      </c>
      <c r="AB52" s="62"/>
      <c r="AC52" s="62"/>
      <c r="AD52" s="62"/>
      <c r="AE52" s="63"/>
      <c r="AF52" s="38"/>
      <c r="AG52" s="40">
        <f t="shared" si="0"/>
        <v>300.55443634282994</v>
      </c>
      <c r="AH52" s="41">
        <f t="shared" si="1"/>
        <v>46.334677662143179</v>
      </c>
      <c r="AI52" s="35">
        <f t="shared" si="2"/>
        <v>272.47780586918276</v>
      </c>
      <c r="AJ52" s="36">
        <f t="shared" si="3"/>
        <v>29.769877423326871</v>
      </c>
      <c r="AK52" s="9"/>
      <c r="AL52" s="9"/>
      <c r="AM52" s="9"/>
      <c r="AN52" s="9"/>
    </row>
    <row r="53" spans="1:40">
      <c r="A53" s="85"/>
      <c r="B53" s="16">
        <v>43</v>
      </c>
      <c r="C53" s="51">
        <v>501.97774474028023</v>
      </c>
      <c r="D53" s="52">
        <v>345.5797708039164</v>
      </c>
      <c r="E53" s="52">
        <v>174.73554309453226</v>
      </c>
      <c r="F53" s="52"/>
      <c r="G53" s="52">
        <v>243.9156200288711</v>
      </c>
      <c r="H53" s="52">
        <v>109.50631757546174</v>
      </c>
      <c r="I53" s="52">
        <v>184.94456662775724</v>
      </c>
      <c r="J53" s="52"/>
      <c r="K53" s="52"/>
      <c r="L53" s="52">
        <v>422.4567504273142</v>
      </c>
      <c r="M53" s="52">
        <v>379.85141467640108</v>
      </c>
      <c r="N53" s="52">
        <v>293.95736725761645</v>
      </c>
      <c r="O53" s="53">
        <v>205.24041104295509</v>
      </c>
      <c r="P53" s="61">
        <v>347.44350744240455</v>
      </c>
      <c r="Q53" s="62">
        <v>161.81244179558684</v>
      </c>
      <c r="R53" s="62">
        <v>406.04524505732184</v>
      </c>
      <c r="S53" s="62">
        <v>412.84422711857036</v>
      </c>
      <c r="T53" s="62"/>
      <c r="U53" s="62"/>
      <c r="V53" s="62"/>
      <c r="W53" s="62">
        <v>143.58292767008109</v>
      </c>
      <c r="X53" s="62"/>
      <c r="Y53" s="62">
        <v>217.50608852003674</v>
      </c>
      <c r="Z53" s="62">
        <v>238.29473108697178</v>
      </c>
      <c r="AA53" s="62">
        <v>176.20275224607857</v>
      </c>
      <c r="AB53" s="62"/>
      <c r="AC53" s="62"/>
      <c r="AD53" s="62"/>
      <c r="AE53" s="63"/>
      <c r="AF53" s="38"/>
      <c r="AG53" s="40">
        <f t="shared" si="0"/>
        <v>286.21655062751063</v>
      </c>
      <c r="AH53" s="41">
        <f t="shared" si="1"/>
        <v>39.401455839484747</v>
      </c>
      <c r="AI53" s="35">
        <f t="shared" si="2"/>
        <v>262.96649011713146</v>
      </c>
      <c r="AJ53" s="36">
        <f t="shared" si="3"/>
        <v>30.520450059449669</v>
      </c>
      <c r="AK53" s="9"/>
      <c r="AL53" s="9"/>
      <c r="AM53" s="9"/>
      <c r="AN53" s="9"/>
    </row>
    <row r="54" spans="1:40">
      <c r="A54" s="85"/>
      <c r="B54" s="16">
        <v>44</v>
      </c>
      <c r="C54" s="51">
        <v>488.39132415291363</v>
      </c>
      <c r="D54" s="52">
        <v>336.96994579516615</v>
      </c>
      <c r="E54" s="52">
        <v>161.24332894386453</v>
      </c>
      <c r="F54" s="52"/>
      <c r="G54" s="52">
        <v>209.6353450042206</v>
      </c>
      <c r="H54" s="52">
        <v>108.48045958438001</v>
      </c>
      <c r="I54" s="52"/>
      <c r="J54" s="52"/>
      <c r="K54" s="52"/>
      <c r="L54" s="52">
        <v>453.84050416615196</v>
      </c>
      <c r="M54" s="52">
        <v>364.45109249348053</v>
      </c>
      <c r="N54" s="52">
        <v>281.65495442248965</v>
      </c>
      <c r="O54" s="53">
        <v>216.90500725360033</v>
      </c>
      <c r="P54" s="61">
        <v>357.39297235340689</v>
      </c>
      <c r="Q54" s="62">
        <v>171.83637357862355</v>
      </c>
      <c r="R54" s="62">
        <v>382.73350450654419</v>
      </c>
      <c r="S54" s="62">
        <v>378.44078861969155</v>
      </c>
      <c r="T54" s="62"/>
      <c r="U54" s="62"/>
      <c r="V54" s="62"/>
      <c r="W54" s="62">
        <v>141.1819978055033</v>
      </c>
      <c r="X54" s="62"/>
      <c r="Y54" s="62">
        <v>211.91572012264254</v>
      </c>
      <c r="Z54" s="62">
        <v>231.81381706788727</v>
      </c>
      <c r="AA54" s="62">
        <v>175.31086587220724</v>
      </c>
      <c r="AB54" s="62"/>
      <c r="AC54" s="62"/>
      <c r="AD54" s="62"/>
      <c r="AE54" s="63"/>
      <c r="AF54" s="38"/>
      <c r="AG54" s="40">
        <f t="shared" si="0"/>
        <v>291.28577353514078</v>
      </c>
      <c r="AH54" s="41">
        <f t="shared" si="1"/>
        <v>43.355076240790019</v>
      </c>
      <c r="AI54" s="35">
        <f t="shared" si="2"/>
        <v>256.32825499081332</v>
      </c>
      <c r="AJ54" s="36">
        <f t="shared" si="3"/>
        <v>29.702183287330421</v>
      </c>
      <c r="AK54" s="9"/>
      <c r="AL54" s="9"/>
      <c r="AM54" s="9"/>
      <c r="AN54" s="9"/>
    </row>
    <row r="55" spans="1:40" ht="16" thickBot="1">
      <c r="A55" s="85"/>
      <c r="B55" s="16">
        <v>45</v>
      </c>
      <c r="C55" s="57">
        <v>501.68140839853237</v>
      </c>
      <c r="D55" s="58">
        <v>335.71031222676334</v>
      </c>
      <c r="E55" s="58">
        <v>166.78562891690274</v>
      </c>
      <c r="F55" s="58"/>
      <c r="G55" s="58">
        <v>209.24047283869655</v>
      </c>
      <c r="H55" s="58">
        <v>95.561588524336798</v>
      </c>
      <c r="I55" s="58"/>
      <c r="J55" s="58"/>
      <c r="K55" s="58"/>
      <c r="L55" s="58">
        <v>420.09159797163369</v>
      </c>
      <c r="M55" s="58">
        <v>374.56200415122368</v>
      </c>
      <c r="N55" s="58">
        <v>334.61977082362375</v>
      </c>
      <c r="O55" s="59">
        <v>253.98964828023276</v>
      </c>
      <c r="P55" s="67">
        <v>335.70877136318694</v>
      </c>
      <c r="Q55" s="68">
        <v>178.69874028071661</v>
      </c>
      <c r="R55" s="68">
        <v>345.5656113890974</v>
      </c>
      <c r="S55" s="68">
        <v>346.75341105493465</v>
      </c>
      <c r="T55" s="68"/>
      <c r="U55" s="68"/>
      <c r="V55" s="68"/>
      <c r="W55" s="68">
        <v>136.93028761329671</v>
      </c>
      <c r="X55" s="68"/>
      <c r="Y55" s="68">
        <v>218.62416219951558</v>
      </c>
      <c r="Z55" s="68">
        <v>242.35480117597947</v>
      </c>
      <c r="AA55" s="68">
        <v>192.33583380630338</v>
      </c>
      <c r="AB55" s="68"/>
      <c r="AC55" s="68"/>
      <c r="AD55" s="68"/>
      <c r="AE55" s="69"/>
      <c r="AF55" s="38"/>
      <c r="AG55" s="70">
        <f t="shared" si="0"/>
        <v>299.13804801466063</v>
      </c>
      <c r="AH55" s="47">
        <f t="shared" si="1"/>
        <v>42.982444757183011</v>
      </c>
      <c r="AI55" s="71">
        <f t="shared" si="2"/>
        <v>249.62145236037881</v>
      </c>
      <c r="AJ55" s="45">
        <f t="shared" si="3"/>
        <v>25.768748538918906</v>
      </c>
      <c r="AK55" s="9"/>
      <c r="AL55" s="9"/>
      <c r="AM55" s="9"/>
      <c r="AN55" s="9"/>
    </row>
    <row r="56" spans="1:4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8"/>
      <c r="Q56" s="38"/>
      <c r="R56" s="9"/>
      <c r="S56" s="9"/>
      <c r="T56" s="9"/>
      <c r="U56" s="9"/>
      <c r="V56" s="9"/>
      <c r="W56" s="9"/>
      <c r="X56" s="38"/>
      <c r="Y56" s="38"/>
      <c r="Z56" s="38"/>
      <c r="AA56" s="38"/>
      <c r="AB56" s="38"/>
      <c r="AC56" s="38"/>
      <c r="AD56" s="38"/>
      <c r="AE56" s="38"/>
      <c r="AF56" s="38"/>
      <c r="AG56" s="9"/>
      <c r="AH56" s="9"/>
      <c r="AI56" s="9"/>
      <c r="AJ56" s="9"/>
      <c r="AK56" s="9"/>
      <c r="AL56" s="9"/>
      <c r="AM56" s="9"/>
      <c r="AN56" s="9"/>
    </row>
    <row r="57" spans="1:40">
      <c r="P57" s="39"/>
      <c r="Q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40">
      <c r="P58" s="39"/>
      <c r="Q58" s="39"/>
      <c r="X58" s="39"/>
      <c r="Y58" s="39"/>
      <c r="Z58" s="39"/>
      <c r="AA58" s="39"/>
      <c r="AB58" s="39"/>
      <c r="AC58" s="39"/>
      <c r="AD58" s="39"/>
      <c r="AE58" s="39"/>
      <c r="AF58" s="39"/>
    </row>
  </sheetData>
  <mergeCells count="7">
    <mergeCell ref="A12:A55"/>
    <mergeCell ref="A4:A6"/>
    <mergeCell ref="C4:O4"/>
    <mergeCell ref="P4:AE4"/>
    <mergeCell ref="AL4:AM4"/>
    <mergeCell ref="A7:A9"/>
    <mergeCell ref="A10:A1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50" zoomScaleNormal="50" zoomScalePageLayoutView="50" workbookViewId="0">
      <selection activeCell="Y61" sqref="Y61"/>
    </sheetView>
  </sheetViews>
  <sheetFormatPr baseColWidth="10" defaultRowHeight="15" x14ac:dyDescent="0"/>
  <cols>
    <col min="32" max="32" width="26.33203125" customWidth="1"/>
    <col min="33" max="33" width="25.83203125" customWidth="1"/>
    <col min="34" max="34" width="15.33203125" customWidth="1"/>
    <col min="35" max="35" width="15" customWidth="1"/>
    <col min="37" max="37" width="29" customWidth="1"/>
  </cols>
  <sheetData>
    <row r="1" spans="1:38">
      <c r="A1" t="s">
        <v>1</v>
      </c>
    </row>
    <row r="2" spans="1:38">
      <c r="A2" s="9" t="s">
        <v>30</v>
      </c>
      <c r="B2" s="9"/>
    </row>
    <row r="3" spans="1:38" ht="16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8" ht="16" thickBot="1">
      <c r="A4" s="86"/>
      <c r="B4" s="16"/>
      <c r="C4" s="102" t="s">
        <v>13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  <c r="R4" s="91" t="s">
        <v>11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2"/>
      <c r="AF4" s="42" t="s">
        <v>25</v>
      </c>
      <c r="AG4" s="43" t="s">
        <v>26</v>
      </c>
      <c r="AH4" s="29" t="s">
        <v>16</v>
      </c>
      <c r="AI4" s="30" t="s">
        <v>17</v>
      </c>
      <c r="AJ4" s="1"/>
      <c r="AK4" s="93" t="s">
        <v>18</v>
      </c>
      <c r="AL4" s="94"/>
    </row>
    <row r="5" spans="1:38">
      <c r="A5" s="86"/>
      <c r="B5" s="31" t="s">
        <v>19</v>
      </c>
      <c r="C5" s="101">
        <v>1</v>
      </c>
      <c r="D5" s="97">
        <v>2</v>
      </c>
      <c r="E5" s="97">
        <v>3</v>
      </c>
      <c r="F5" s="97">
        <v>4</v>
      </c>
      <c r="G5" s="97">
        <v>5</v>
      </c>
      <c r="H5" s="97">
        <v>6</v>
      </c>
      <c r="I5" s="97">
        <v>7</v>
      </c>
      <c r="J5" s="97">
        <v>8</v>
      </c>
      <c r="K5" s="97">
        <v>9</v>
      </c>
      <c r="L5" s="97">
        <v>10</v>
      </c>
      <c r="M5" s="97">
        <v>11</v>
      </c>
      <c r="N5" s="97">
        <v>12</v>
      </c>
      <c r="O5" s="97">
        <v>13</v>
      </c>
      <c r="P5" s="97">
        <v>14</v>
      </c>
      <c r="Q5" s="99">
        <v>15</v>
      </c>
      <c r="R5" s="100">
        <v>1</v>
      </c>
      <c r="S5" s="96">
        <v>2</v>
      </c>
      <c r="T5" s="96">
        <v>3</v>
      </c>
      <c r="U5" s="96">
        <v>4</v>
      </c>
      <c r="V5" s="96">
        <v>5</v>
      </c>
      <c r="W5" s="96">
        <v>6</v>
      </c>
      <c r="X5" s="96">
        <v>7</v>
      </c>
      <c r="Y5" s="96">
        <v>8</v>
      </c>
      <c r="Z5" s="96">
        <v>9</v>
      </c>
      <c r="AA5" s="96">
        <v>10</v>
      </c>
      <c r="AB5" s="96">
        <v>11</v>
      </c>
      <c r="AC5" s="96">
        <v>12</v>
      </c>
      <c r="AD5" s="98">
        <v>13</v>
      </c>
      <c r="AF5" s="35"/>
      <c r="AG5" s="36"/>
      <c r="AH5" s="35"/>
      <c r="AI5" s="36"/>
      <c r="AJ5" s="9"/>
      <c r="AK5" s="16" t="s">
        <v>20</v>
      </c>
      <c r="AL5" s="16"/>
    </row>
    <row r="6" spans="1:38">
      <c r="A6" s="86"/>
      <c r="B6" s="31" t="s">
        <v>21</v>
      </c>
      <c r="C6" s="101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9"/>
      <c r="R6" s="101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9"/>
      <c r="AF6" s="35"/>
      <c r="AG6" s="36"/>
      <c r="AH6" s="35"/>
      <c r="AI6" s="36"/>
      <c r="AJ6" s="9"/>
      <c r="AK6" s="16" t="s">
        <v>4</v>
      </c>
      <c r="AL6" s="16">
        <v>0.60599999999999998</v>
      </c>
    </row>
    <row r="7" spans="1:38">
      <c r="A7" s="95" t="s">
        <v>22</v>
      </c>
      <c r="B7">
        <v>1</v>
      </c>
      <c r="C7" s="72">
        <v>150.69450000000001</v>
      </c>
      <c r="D7" s="22">
        <v>100.57980000000001</v>
      </c>
      <c r="E7" s="22">
        <v>95.049099999999996</v>
      </c>
      <c r="F7" s="22">
        <v>91.775400000000005</v>
      </c>
      <c r="G7" s="22">
        <v>101.30289999999999</v>
      </c>
      <c r="H7" s="22">
        <v>84.173599999999993</v>
      </c>
      <c r="I7" s="22">
        <v>102.4986</v>
      </c>
      <c r="J7" s="22">
        <v>100.98860000000001</v>
      </c>
      <c r="K7" s="22">
        <v>92.590299999999999</v>
      </c>
      <c r="L7" s="22">
        <v>105.2367</v>
      </c>
      <c r="M7" s="22">
        <v>105.8558</v>
      </c>
      <c r="N7" s="22">
        <v>89.567899999999995</v>
      </c>
      <c r="O7" s="22">
        <v>97.790999999999997</v>
      </c>
      <c r="P7" s="22">
        <v>86.264300000000006</v>
      </c>
      <c r="Q7" s="73">
        <v>104.03870000000001</v>
      </c>
      <c r="R7" s="72">
        <v>94.587400000000002</v>
      </c>
      <c r="S7" s="22">
        <v>107.58580000000001</v>
      </c>
      <c r="T7" s="22">
        <v>108.976</v>
      </c>
      <c r="U7" s="22">
        <v>126.6122</v>
      </c>
      <c r="V7" s="22">
        <v>97.431100000000001</v>
      </c>
      <c r="W7" s="22">
        <v>87.886300000000006</v>
      </c>
      <c r="X7" s="22">
        <v>110.367</v>
      </c>
      <c r="Y7" s="22">
        <v>104.0827</v>
      </c>
      <c r="Z7" s="22">
        <v>94.958200000000005</v>
      </c>
      <c r="AA7" s="22">
        <v>101.11239999999999</v>
      </c>
      <c r="AB7" s="22">
        <v>82.630499999999998</v>
      </c>
      <c r="AC7" s="22">
        <v>108.8275</v>
      </c>
      <c r="AD7" s="73">
        <v>87.811300000000003</v>
      </c>
      <c r="AF7" s="40">
        <f>AVERAGE(C7:Q7)</f>
        <v>100.56048000000001</v>
      </c>
      <c r="AG7" s="41">
        <f>STDEV(C7:Q7)/(SQRT(COUNT(C7:Q7)))</f>
        <v>3.9954800190214881</v>
      </c>
      <c r="AH7" s="35">
        <f>AVERAGE(R7:AD7)</f>
        <v>100.98987692307695</v>
      </c>
      <c r="AI7" s="36">
        <f>STDEV(R7:AD7)/SQRT(COUNT(R7:AD7))</f>
        <v>3.2964726791688062</v>
      </c>
      <c r="AJ7" s="9"/>
      <c r="AK7" s="16" t="s">
        <v>5</v>
      </c>
      <c r="AL7" s="16" t="s">
        <v>6</v>
      </c>
    </row>
    <row r="8" spans="1:38">
      <c r="A8" s="95"/>
      <c r="B8">
        <v>2</v>
      </c>
      <c r="C8" s="72">
        <v>93.435199999999995</v>
      </c>
      <c r="D8" s="22">
        <v>91.764700000000005</v>
      </c>
      <c r="E8" s="22">
        <v>114.4041</v>
      </c>
      <c r="F8" s="22">
        <v>94.0411</v>
      </c>
      <c r="G8" s="22">
        <v>107.4015</v>
      </c>
      <c r="H8" s="22">
        <v>89.973799999999997</v>
      </c>
      <c r="I8" s="22">
        <v>74.812100000000001</v>
      </c>
      <c r="J8" s="22">
        <v>87.452600000000004</v>
      </c>
      <c r="K8" s="22">
        <v>94.825699999999998</v>
      </c>
      <c r="L8" s="22">
        <v>72.445700000000002</v>
      </c>
      <c r="M8" s="22">
        <v>103.33929999999999</v>
      </c>
      <c r="N8" s="22">
        <v>98.091800000000006</v>
      </c>
      <c r="O8" s="22">
        <v>91.139899999999997</v>
      </c>
      <c r="P8" s="22">
        <v>107.8913</v>
      </c>
      <c r="Q8" s="73">
        <v>104.255</v>
      </c>
      <c r="R8" s="72">
        <v>71.313199999999995</v>
      </c>
      <c r="S8" s="22">
        <v>80.100899999999996</v>
      </c>
      <c r="T8" s="22">
        <v>97.968299999999999</v>
      </c>
      <c r="U8" s="22">
        <v>64.157200000000003</v>
      </c>
      <c r="V8" s="22">
        <v>102.1885</v>
      </c>
      <c r="W8" s="22">
        <v>100.7645</v>
      </c>
      <c r="X8" s="22">
        <v>96.989400000000003</v>
      </c>
      <c r="Y8" s="22">
        <v>88.234499999999997</v>
      </c>
      <c r="Z8" s="22">
        <v>102.91330000000001</v>
      </c>
      <c r="AA8" s="22">
        <v>94.709500000000006</v>
      </c>
      <c r="AB8" s="22">
        <v>99.618600000000001</v>
      </c>
      <c r="AC8" s="22">
        <v>113.9777</v>
      </c>
      <c r="AD8" s="73">
        <v>91.994799999999998</v>
      </c>
      <c r="AF8" s="40">
        <f t="shared" ref="AF8:AF57" si="0">AVERAGE(C8:Q8)</f>
        <v>95.018253333333334</v>
      </c>
      <c r="AG8" s="41">
        <f t="shared" ref="AG8:AG57" si="1">STDEV(C8:Q8)/(SQRT(COUNT(C8:Q8)))</f>
        <v>2.9988051498788248</v>
      </c>
      <c r="AH8" s="35">
        <f t="shared" ref="AH8:AH57" si="2">AVERAGE(R8:AD8)</f>
        <v>92.686953846153855</v>
      </c>
      <c r="AI8" s="36">
        <f t="shared" ref="AI8:AI57" si="3">STDEV(R8:AD8)/SQRT(COUNT(R8:AD8))</f>
        <v>3.8074139986349955</v>
      </c>
      <c r="AJ8" s="9"/>
      <c r="AK8" s="16" t="s">
        <v>9</v>
      </c>
      <c r="AL8" s="16" t="s">
        <v>8</v>
      </c>
    </row>
    <row r="9" spans="1:38">
      <c r="A9" s="95"/>
      <c r="B9">
        <v>3</v>
      </c>
      <c r="C9" s="72">
        <v>58.520499999999998</v>
      </c>
      <c r="D9" s="22">
        <v>112.2398</v>
      </c>
      <c r="E9" s="22">
        <v>98.305199999999999</v>
      </c>
      <c r="F9" s="22">
        <v>103.7042</v>
      </c>
      <c r="G9" s="22">
        <v>88.986599999999996</v>
      </c>
      <c r="H9" s="22">
        <v>105.3464</v>
      </c>
      <c r="I9" s="22">
        <v>102.90179999999999</v>
      </c>
      <c r="J9" s="22">
        <v>106.4162</v>
      </c>
      <c r="K9" s="22">
        <v>126.8004</v>
      </c>
      <c r="L9" s="22">
        <v>113.1611</v>
      </c>
      <c r="M9" s="22">
        <v>99.408799999999999</v>
      </c>
      <c r="N9" s="22">
        <v>97.770600000000002</v>
      </c>
      <c r="O9" s="22">
        <v>95.515100000000004</v>
      </c>
      <c r="P9" s="22">
        <v>87.333699999999993</v>
      </c>
      <c r="Q9" s="73">
        <v>81.827699999999993</v>
      </c>
      <c r="R9" s="72">
        <v>116.8708</v>
      </c>
      <c r="S9" s="22">
        <v>107.4883</v>
      </c>
      <c r="T9" s="22">
        <v>120.7332</v>
      </c>
      <c r="U9" s="22">
        <v>72.495099999999994</v>
      </c>
      <c r="V9" s="22">
        <v>99.702799999999996</v>
      </c>
      <c r="W9" s="22">
        <v>125.01130000000001</v>
      </c>
      <c r="X9" s="22">
        <v>105.476</v>
      </c>
      <c r="Y9" s="22">
        <v>99.136499999999998</v>
      </c>
      <c r="Z9" s="22">
        <v>115.0587</v>
      </c>
      <c r="AA9" s="22">
        <v>95.5762</v>
      </c>
      <c r="AB9" s="22">
        <v>87.041600000000003</v>
      </c>
      <c r="AC9" s="22">
        <v>80.347800000000007</v>
      </c>
      <c r="AD9" s="73">
        <v>89.200699999999998</v>
      </c>
      <c r="AF9" s="40">
        <f t="shared" si="0"/>
        <v>98.549206666666663</v>
      </c>
      <c r="AG9" s="41">
        <f t="shared" si="1"/>
        <v>4.0605112239067909</v>
      </c>
      <c r="AH9" s="35">
        <f t="shared" si="2"/>
        <v>101.08761538461539</v>
      </c>
      <c r="AI9" s="36">
        <f t="shared" si="3"/>
        <v>4.4471107976436404</v>
      </c>
      <c r="AJ9" s="9"/>
      <c r="AK9" s="9"/>
      <c r="AL9" s="9"/>
    </row>
    <row r="10" spans="1:38">
      <c r="A10" s="95"/>
      <c r="B10">
        <v>4</v>
      </c>
      <c r="C10" s="72">
        <v>93.839699999999993</v>
      </c>
      <c r="D10" s="22">
        <v>90.154899999999998</v>
      </c>
      <c r="E10" s="22">
        <v>86.5017</v>
      </c>
      <c r="F10" s="22">
        <v>100.82380000000001</v>
      </c>
      <c r="G10" s="22">
        <v>97.207700000000003</v>
      </c>
      <c r="H10" s="22">
        <v>92.947400000000002</v>
      </c>
      <c r="I10" s="22">
        <v>118.2403</v>
      </c>
      <c r="J10" s="22">
        <v>88.983400000000003</v>
      </c>
      <c r="K10" s="22">
        <v>87.533799999999999</v>
      </c>
      <c r="L10" s="22">
        <v>98.778000000000006</v>
      </c>
      <c r="M10" s="22">
        <v>91.939599999999999</v>
      </c>
      <c r="N10" s="22">
        <v>100.4564</v>
      </c>
      <c r="O10" s="22">
        <v>107.77290000000001</v>
      </c>
      <c r="P10" s="22">
        <v>102.8599</v>
      </c>
      <c r="Q10" s="73">
        <v>88.217200000000005</v>
      </c>
      <c r="R10" s="72">
        <v>97.680499999999995</v>
      </c>
      <c r="S10" s="22">
        <v>125.6332</v>
      </c>
      <c r="T10" s="22">
        <v>83.843599999999995</v>
      </c>
      <c r="U10" s="22">
        <v>111.3282</v>
      </c>
      <c r="V10" s="22">
        <v>91.569599999999994</v>
      </c>
      <c r="W10" s="22">
        <v>76.766999999999996</v>
      </c>
      <c r="X10" s="22">
        <v>83.447599999999994</v>
      </c>
      <c r="Y10" s="22">
        <v>120.97880000000001</v>
      </c>
      <c r="Z10" s="22">
        <v>105.14790000000001</v>
      </c>
      <c r="AA10" s="22">
        <v>98.290800000000004</v>
      </c>
      <c r="AB10" s="22">
        <v>118.3171</v>
      </c>
      <c r="AC10" s="22">
        <v>102.28749999999999</v>
      </c>
      <c r="AD10" s="73">
        <v>115.28360000000001</v>
      </c>
      <c r="AF10" s="40">
        <f t="shared" si="0"/>
        <v>96.417113333333333</v>
      </c>
      <c r="AG10" s="41">
        <f t="shared" si="1"/>
        <v>2.2533796479714785</v>
      </c>
      <c r="AH10" s="35">
        <f t="shared" si="2"/>
        <v>102.35195384615382</v>
      </c>
      <c r="AI10" s="36">
        <f t="shared" si="3"/>
        <v>4.3179573415164993</v>
      </c>
      <c r="AJ10" s="9"/>
      <c r="AK10" s="9"/>
      <c r="AL10" s="9"/>
    </row>
    <row r="11" spans="1:38">
      <c r="A11" s="95"/>
      <c r="B11">
        <v>5</v>
      </c>
      <c r="C11" s="72">
        <v>103.51009999999999</v>
      </c>
      <c r="D11" s="22">
        <v>105.2608</v>
      </c>
      <c r="E11" s="22">
        <v>105.73990000000001</v>
      </c>
      <c r="F11" s="22">
        <v>109.6555</v>
      </c>
      <c r="G11" s="22">
        <v>105.10120000000001</v>
      </c>
      <c r="H11" s="22">
        <v>127.55880000000001</v>
      </c>
      <c r="I11" s="22">
        <v>101.5471</v>
      </c>
      <c r="J11" s="22">
        <v>116.1591</v>
      </c>
      <c r="K11" s="22">
        <v>98.249799999999993</v>
      </c>
      <c r="L11" s="22">
        <v>110.3785</v>
      </c>
      <c r="M11" s="22">
        <v>99.456599999999995</v>
      </c>
      <c r="N11" s="22">
        <v>114.11320000000001</v>
      </c>
      <c r="O11" s="22">
        <v>107.7811</v>
      </c>
      <c r="P11" s="22">
        <v>115.6507</v>
      </c>
      <c r="Q11" s="73">
        <v>121.6614</v>
      </c>
      <c r="R11" s="72">
        <v>119.54810000000001</v>
      </c>
      <c r="S11" s="22">
        <v>79.191800000000001</v>
      </c>
      <c r="T11" s="22">
        <v>88.478899999999996</v>
      </c>
      <c r="U11" s="22">
        <v>125.40730000000001</v>
      </c>
      <c r="V11" s="22">
        <v>109.108</v>
      </c>
      <c r="W11" s="22">
        <v>109.57089999999999</v>
      </c>
      <c r="X11" s="22">
        <v>103.7201</v>
      </c>
      <c r="Y11" s="22">
        <v>87.567499999999995</v>
      </c>
      <c r="Z11" s="22">
        <v>81.921899999999994</v>
      </c>
      <c r="AA11" s="22">
        <v>110.31100000000001</v>
      </c>
      <c r="AB11" s="22">
        <v>112.3922</v>
      </c>
      <c r="AC11" s="22">
        <v>94.559600000000003</v>
      </c>
      <c r="AD11" s="73">
        <v>115.7097</v>
      </c>
      <c r="AF11" s="40">
        <f t="shared" si="0"/>
        <v>109.45491999999999</v>
      </c>
      <c r="AG11" s="41">
        <f t="shared" si="1"/>
        <v>2.1372204196594988</v>
      </c>
      <c r="AH11" s="35">
        <f t="shared" si="2"/>
        <v>102.8836153846154</v>
      </c>
      <c r="AI11" s="36">
        <f t="shared" si="3"/>
        <v>4.1535709136351073</v>
      </c>
      <c r="AJ11" s="9"/>
      <c r="AK11" s="9"/>
      <c r="AL11" s="9"/>
    </row>
    <row r="12" spans="1:38">
      <c r="A12" s="28" t="s">
        <v>23</v>
      </c>
      <c r="C12" s="72" t="s">
        <v>28</v>
      </c>
      <c r="D12" s="22" t="s">
        <v>28</v>
      </c>
      <c r="E12" s="22" t="s">
        <v>28</v>
      </c>
      <c r="F12" s="22" t="s">
        <v>28</v>
      </c>
      <c r="G12" s="22" t="s">
        <v>28</v>
      </c>
      <c r="H12" s="22" t="s">
        <v>28</v>
      </c>
      <c r="I12" s="22" t="s">
        <v>28</v>
      </c>
      <c r="J12" s="22" t="s">
        <v>28</v>
      </c>
      <c r="K12" s="22" t="s">
        <v>28</v>
      </c>
      <c r="L12" s="22" t="s">
        <v>28</v>
      </c>
      <c r="M12" s="22" t="s">
        <v>28</v>
      </c>
      <c r="N12" s="22" t="s">
        <v>28</v>
      </c>
      <c r="O12" s="22" t="s">
        <v>28</v>
      </c>
      <c r="P12" s="22" t="s">
        <v>28</v>
      </c>
      <c r="Q12" s="73" t="s">
        <v>28</v>
      </c>
      <c r="R12" s="72" t="s">
        <v>28</v>
      </c>
      <c r="S12" s="22" t="s">
        <v>28</v>
      </c>
      <c r="T12" s="22" t="s">
        <v>28</v>
      </c>
      <c r="U12" s="22" t="s">
        <v>28</v>
      </c>
      <c r="V12" s="22" t="s">
        <v>28</v>
      </c>
      <c r="W12" s="22" t="s">
        <v>28</v>
      </c>
      <c r="X12" s="22" t="s">
        <v>28</v>
      </c>
      <c r="Y12" s="22" t="s">
        <v>28</v>
      </c>
      <c r="Z12" s="22" t="s">
        <v>28</v>
      </c>
      <c r="AA12" s="22" t="s">
        <v>28</v>
      </c>
      <c r="AB12" s="22" t="s">
        <v>28</v>
      </c>
      <c r="AC12" s="22" t="s">
        <v>28</v>
      </c>
      <c r="AD12" s="73" t="s">
        <v>28</v>
      </c>
      <c r="AF12" s="72" t="s">
        <v>28</v>
      </c>
      <c r="AG12" s="73" t="s">
        <v>28</v>
      </c>
      <c r="AH12" s="72" t="s">
        <v>28</v>
      </c>
      <c r="AI12" s="73" t="s">
        <v>28</v>
      </c>
      <c r="AJ12" s="9"/>
      <c r="AK12" s="9"/>
      <c r="AL12" s="9"/>
    </row>
    <row r="13" spans="1:38">
      <c r="A13" s="85" t="s">
        <v>24</v>
      </c>
      <c r="B13">
        <v>7</v>
      </c>
      <c r="C13" s="72">
        <v>211.29900000000001</v>
      </c>
      <c r="D13" s="22">
        <v>302.53870000000001</v>
      </c>
      <c r="E13" s="22">
        <v>168.79220000000001</v>
      </c>
      <c r="F13" s="22">
        <v>131.50120000000001</v>
      </c>
      <c r="G13" s="22">
        <v>170.29419999999999</v>
      </c>
      <c r="H13" s="22">
        <v>366.41449999999998</v>
      </c>
      <c r="I13" s="22">
        <v>309.88690000000003</v>
      </c>
      <c r="J13" s="22">
        <v>289.77300000000002</v>
      </c>
      <c r="K13" s="22">
        <v>241.97370000000001</v>
      </c>
      <c r="L13" s="22">
        <v>290.1139</v>
      </c>
      <c r="M13" s="22">
        <v>207.2955</v>
      </c>
      <c r="N13" s="22">
        <v>252.55340000000001</v>
      </c>
      <c r="O13" s="22">
        <v>249.2158</v>
      </c>
      <c r="P13" s="22">
        <v>244.81280000000001</v>
      </c>
      <c r="Q13" s="73">
        <v>284.6164</v>
      </c>
      <c r="R13" s="72">
        <v>280.09100000000001</v>
      </c>
      <c r="S13" s="22">
        <v>292.09589999999997</v>
      </c>
      <c r="T13" s="22">
        <v>158.0301</v>
      </c>
      <c r="U13" s="22">
        <v>205.1156</v>
      </c>
      <c r="V13" s="22">
        <v>179.7723</v>
      </c>
      <c r="W13" s="22">
        <v>135.3356</v>
      </c>
      <c r="X13" s="22">
        <v>162.17089999999999</v>
      </c>
      <c r="Y13" s="22">
        <v>132.0164</v>
      </c>
      <c r="Z13" s="22">
        <v>265.59750000000003</v>
      </c>
      <c r="AA13" s="22">
        <v>205.1311</v>
      </c>
      <c r="AB13" s="22">
        <v>171.1113</v>
      </c>
      <c r="AC13" s="22">
        <v>231.3699</v>
      </c>
      <c r="AD13" s="73">
        <v>260.45440000000002</v>
      </c>
      <c r="AF13" s="40">
        <f t="shared" si="0"/>
        <v>248.07208</v>
      </c>
      <c r="AG13" s="41">
        <f t="shared" si="1"/>
        <v>16.130751780627246</v>
      </c>
      <c r="AH13" s="35">
        <f t="shared" si="2"/>
        <v>206.02246153846153</v>
      </c>
      <c r="AI13" s="36">
        <f t="shared" si="3"/>
        <v>15.329402748445373</v>
      </c>
      <c r="AJ13" s="9"/>
      <c r="AK13" s="9"/>
      <c r="AL13" s="9"/>
    </row>
    <row r="14" spans="1:38">
      <c r="A14" s="85"/>
      <c r="B14">
        <v>8</v>
      </c>
      <c r="C14" s="72">
        <v>235.1071</v>
      </c>
      <c r="D14" s="22">
        <v>217.45679999999999</v>
      </c>
      <c r="E14" s="22">
        <v>148.48220000000001</v>
      </c>
      <c r="F14" s="22">
        <v>133.07990000000001</v>
      </c>
      <c r="G14" s="22">
        <v>207.8955</v>
      </c>
      <c r="H14" s="22">
        <v>313.16629999999998</v>
      </c>
      <c r="I14" s="22">
        <v>308.09480000000002</v>
      </c>
      <c r="J14" s="22">
        <v>270.26519999999999</v>
      </c>
      <c r="K14" s="22">
        <v>188.39670000000001</v>
      </c>
      <c r="L14" s="22">
        <v>266.0342</v>
      </c>
      <c r="M14" s="22">
        <v>134.50049999999999</v>
      </c>
      <c r="N14" s="22">
        <v>236.15289999999999</v>
      </c>
      <c r="O14" s="22">
        <v>272.95479999999998</v>
      </c>
      <c r="P14" s="22">
        <v>232.9409</v>
      </c>
      <c r="Q14" s="73">
        <v>275.08879999999999</v>
      </c>
      <c r="R14" s="72">
        <v>295.1311</v>
      </c>
      <c r="S14" s="22">
        <v>260.67140000000001</v>
      </c>
      <c r="T14" s="22">
        <v>125.86190000000001</v>
      </c>
      <c r="U14" s="22">
        <v>178.21209999999999</v>
      </c>
      <c r="V14" s="22">
        <v>146.53809999999999</v>
      </c>
      <c r="W14" s="22">
        <v>166.56319999999999</v>
      </c>
      <c r="X14" s="22">
        <v>169.14850000000001</v>
      </c>
      <c r="Y14" s="22">
        <v>154.8818</v>
      </c>
      <c r="Z14" s="22">
        <v>290.16340000000002</v>
      </c>
      <c r="AA14" s="22">
        <v>223.8349</v>
      </c>
      <c r="AB14" s="22">
        <v>157.00980000000001</v>
      </c>
      <c r="AC14" s="22">
        <v>118.9284</v>
      </c>
      <c r="AD14" s="73">
        <v>260.82170000000002</v>
      </c>
      <c r="AF14" s="40">
        <f t="shared" si="0"/>
        <v>229.30777333333336</v>
      </c>
      <c r="AG14" s="41">
        <f t="shared" si="1"/>
        <v>15.026054373214725</v>
      </c>
      <c r="AH14" s="35">
        <f t="shared" si="2"/>
        <v>195.98202307692307</v>
      </c>
      <c r="AI14" s="36">
        <f t="shared" si="3"/>
        <v>17.2228018511803</v>
      </c>
      <c r="AJ14" s="9"/>
      <c r="AK14" s="9"/>
      <c r="AL14" s="9"/>
    </row>
    <row r="15" spans="1:38">
      <c r="A15" s="85"/>
      <c r="B15">
        <v>9</v>
      </c>
      <c r="C15" s="72">
        <v>192.64269999999999</v>
      </c>
      <c r="D15" s="22">
        <v>194.11089999999999</v>
      </c>
      <c r="E15" s="22">
        <v>147.71690000000001</v>
      </c>
      <c r="F15" s="22">
        <v>115.73399999999999</v>
      </c>
      <c r="G15" s="22">
        <v>183.74359999999999</v>
      </c>
      <c r="H15" s="22">
        <v>237.1422</v>
      </c>
      <c r="I15" s="22">
        <v>302.4606</v>
      </c>
      <c r="J15" s="22">
        <v>238.0557</v>
      </c>
      <c r="K15" s="22">
        <v>148.1944</v>
      </c>
      <c r="L15" s="22">
        <v>209.93559999999999</v>
      </c>
      <c r="M15" s="22">
        <v>100.8275</v>
      </c>
      <c r="N15" s="22">
        <v>241.86500000000001</v>
      </c>
      <c r="O15" s="22">
        <v>230.62899999999999</v>
      </c>
      <c r="P15" s="22">
        <v>182.45679999999999</v>
      </c>
      <c r="Q15" s="73">
        <v>234.27459999999999</v>
      </c>
      <c r="R15" s="72">
        <v>259.34370000000001</v>
      </c>
      <c r="S15" s="22">
        <v>227.2551</v>
      </c>
      <c r="T15" s="22">
        <v>115.0129</v>
      </c>
      <c r="U15" s="22">
        <v>181.65549999999999</v>
      </c>
      <c r="V15" s="22">
        <v>126.41119999999999</v>
      </c>
      <c r="W15" s="22">
        <v>157.56880000000001</v>
      </c>
      <c r="X15" s="22">
        <v>160.2921</v>
      </c>
      <c r="Y15" s="22">
        <v>115.3603</v>
      </c>
      <c r="Z15" s="22">
        <v>213.25470000000001</v>
      </c>
      <c r="AA15" s="22">
        <v>204.9777</v>
      </c>
      <c r="AB15" s="22">
        <v>143.2723</v>
      </c>
      <c r="AC15" s="22">
        <v>124.491</v>
      </c>
      <c r="AD15" s="73">
        <v>191.6497</v>
      </c>
      <c r="AF15" s="40">
        <f t="shared" si="0"/>
        <v>197.31930000000003</v>
      </c>
      <c r="AG15" s="41">
        <f t="shared" si="1"/>
        <v>13.835181487335939</v>
      </c>
      <c r="AH15" s="35">
        <f t="shared" si="2"/>
        <v>170.81115384615384</v>
      </c>
      <c r="AI15" s="36">
        <f t="shared" si="3"/>
        <v>12.8836352421401</v>
      </c>
      <c r="AJ15" s="9"/>
      <c r="AK15" s="9"/>
      <c r="AL15" s="9"/>
    </row>
    <row r="16" spans="1:38">
      <c r="A16" s="85"/>
      <c r="B16">
        <v>10</v>
      </c>
      <c r="C16" s="72">
        <v>195.0436</v>
      </c>
      <c r="D16" s="22">
        <v>187.36179999999999</v>
      </c>
      <c r="E16" s="22">
        <v>158.54650000000001</v>
      </c>
      <c r="F16" s="22">
        <v>119.4629</v>
      </c>
      <c r="G16" s="22">
        <v>147.7474</v>
      </c>
      <c r="H16" s="22">
        <v>245.83629999999999</v>
      </c>
      <c r="I16" s="22">
        <v>253.47720000000001</v>
      </c>
      <c r="J16" s="22">
        <v>227.7002</v>
      </c>
      <c r="K16" s="22">
        <v>138.53550000000001</v>
      </c>
      <c r="L16" s="22">
        <v>190.57050000000001</v>
      </c>
      <c r="M16" s="22">
        <v>104.56189999999999</v>
      </c>
      <c r="N16" s="22">
        <v>231.1814</v>
      </c>
      <c r="O16" s="22">
        <v>192.9819</v>
      </c>
      <c r="P16" s="22">
        <v>137.96080000000001</v>
      </c>
      <c r="Q16" s="73">
        <v>166.0393</v>
      </c>
      <c r="R16" s="72">
        <v>249.68209999999999</v>
      </c>
      <c r="S16" s="22">
        <v>227.7534</v>
      </c>
      <c r="T16" s="22">
        <v>117.4015</v>
      </c>
      <c r="U16" s="22">
        <v>158.05860000000001</v>
      </c>
      <c r="V16" s="22">
        <v>104.5205</v>
      </c>
      <c r="W16" s="22">
        <v>156.33160000000001</v>
      </c>
      <c r="X16" s="22">
        <v>124.57250000000001</v>
      </c>
      <c r="Y16" s="22">
        <v>121.7526</v>
      </c>
      <c r="Z16" s="22">
        <v>213.40090000000001</v>
      </c>
      <c r="AA16" s="22">
        <v>190.1088</v>
      </c>
      <c r="AB16" s="22">
        <v>102.6116</v>
      </c>
      <c r="AC16" s="22">
        <v>120.0907</v>
      </c>
      <c r="AD16" s="73">
        <v>199.05690000000001</v>
      </c>
      <c r="AF16" s="40">
        <f t="shared" si="0"/>
        <v>179.80047999999996</v>
      </c>
      <c r="AG16" s="41">
        <f t="shared" si="1"/>
        <v>11.89757212058394</v>
      </c>
      <c r="AH16" s="35">
        <f t="shared" si="2"/>
        <v>160.4109</v>
      </c>
      <c r="AI16" s="36">
        <f t="shared" si="3"/>
        <v>13.96626662170638</v>
      </c>
      <c r="AJ16" s="9"/>
      <c r="AK16" s="9"/>
      <c r="AL16" s="9"/>
    </row>
    <row r="17" spans="1:38">
      <c r="A17" s="85"/>
      <c r="B17">
        <v>11</v>
      </c>
      <c r="C17" s="72">
        <v>183.37049999999999</v>
      </c>
      <c r="D17" s="22">
        <v>198.5334</v>
      </c>
      <c r="E17" s="22">
        <v>150.8972</v>
      </c>
      <c r="F17" s="22">
        <v>107.54859999999999</v>
      </c>
      <c r="G17" s="22">
        <v>155.9041</v>
      </c>
      <c r="H17" s="22">
        <v>196.2379</v>
      </c>
      <c r="I17" s="22">
        <v>250.29939999999999</v>
      </c>
      <c r="J17" s="22">
        <v>200.06880000000001</v>
      </c>
      <c r="K17" s="22">
        <v>198.69710000000001</v>
      </c>
      <c r="L17" s="22">
        <v>169.43</v>
      </c>
      <c r="M17" s="22">
        <v>88.810599999999994</v>
      </c>
      <c r="N17" s="22">
        <v>219.83619999999999</v>
      </c>
      <c r="O17" s="22">
        <v>168.86199999999999</v>
      </c>
      <c r="P17" s="22">
        <v>166.76179999999999</v>
      </c>
      <c r="Q17" s="73">
        <v>137.2568</v>
      </c>
      <c r="R17" s="72">
        <v>254.66659999999999</v>
      </c>
      <c r="S17" s="22">
        <v>200.25749999999999</v>
      </c>
      <c r="T17" s="22">
        <v>115.8488</v>
      </c>
      <c r="U17" s="22">
        <v>136.72309999999999</v>
      </c>
      <c r="V17" s="22">
        <v>96.194100000000006</v>
      </c>
      <c r="W17" s="22">
        <v>132.81360000000001</v>
      </c>
      <c r="X17" s="22">
        <v>172.876</v>
      </c>
      <c r="Y17" s="22">
        <v>128.02279999999999</v>
      </c>
      <c r="Z17" s="22">
        <v>178.33920000000001</v>
      </c>
      <c r="AA17" s="22">
        <v>181.3914</v>
      </c>
      <c r="AB17" s="22">
        <v>115.15170000000001</v>
      </c>
      <c r="AC17" s="22">
        <v>82.692499999999995</v>
      </c>
      <c r="AD17" s="73">
        <v>171.6583</v>
      </c>
      <c r="AF17" s="40">
        <f t="shared" si="0"/>
        <v>172.83429333333333</v>
      </c>
      <c r="AG17" s="41">
        <f t="shared" si="1"/>
        <v>10.770303414134657</v>
      </c>
      <c r="AH17" s="35">
        <f t="shared" si="2"/>
        <v>151.27966153846154</v>
      </c>
      <c r="AI17" s="36">
        <f t="shared" si="3"/>
        <v>13.156181581492294</v>
      </c>
      <c r="AJ17" s="9"/>
      <c r="AK17" s="9"/>
      <c r="AL17" s="9"/>
    </row>
    <row r="18" spans="1:38">
      <c r="A18" s="85"/>
      <c r="B18">
        <v>12</v>
      </c>
      <c r="C18" s="72">
        <v>130.38310000000001</v>
      </c>
      <c r="D18" s="22">
        <v>186.20240000000001</v>
      </c>
      <c r="E18" s="22">
        <v>170.33359999999999</v>
      </c>
      <c r="F18" s="22">
        <v>136.58369999999999</v>
      </c>
      <c r="G18" s="22">
        <v>162.94919999999999</v>
      </c>
      <c r="H18" s="22">
        <v>260.04950000000002</v>
      </c>
      <c r="I18" s="22">
        <v>283.39890000000003</v>
      </c>
      <c r="J18" s="22">
        <v>234.91499999999999</v>
      </c>
      <c r="K18" s="22">
        <v>113.1422</v>
      </c>
      <c r="L18" s="22">
        <v>176.19489999999999</v>
      </c>
      <c r="M18" s="22">
        <v>58.471600000000002</v>
      </c>
      <c r="N18" s="22">
        <v>215.66390000000001</v>
      </c>
      <c r="O18" s="22">
        <v>177.7047</v>
      </c>
      <c r="P18" s="22">
        <v>128.404</v>
      </c>
      <c r="Q18" s="73">
        <v>144.4179</v>
      </c>
      <c r="R18" s="72">
        <v>249.04679999999999</v>
      </c>
      <c r="S18" s="22">
        <v>201.71879999999999</v>
      </c>
      <c r="T18" s="22">
        <v>115.6065</v>
      </c>
      <c r="U18" s="22">
        <v>124.8823</v>
      </c>
      <c r="V18" s="22">
        <v>115.8805</v>
      </c>
      <c r="W18" s="22">
        <v>103.745</v>
      </c>
      <c r="X18" s="22">
        <v>123.8036</v>
      </c>
      <c r="Y18" s="22">
        <v>100.6819</v>
      </c>
      <c r="Z18" s="22">
        <v>182.99860000000001</v>
      </c>
      <c r="AA18" s="22">
        <v>164.6935</v>
      </c>
      <c r="AB18" s="22">
        <v>132.9205</v>
      </c>
      <c r="AC18" s="22">
        <v>88.030799999999999</v>
      </c>
      <c r="AD18" s="73">
        <v>153.79089999999999</v>
      </c>
      <c r="AF18" s="40">
        <f t="shared" si="0"/>
        <v>171.92097333333331</v>
      </c>
      <c r="AG18" s="41">
        <f t="shared" si="1"/>
        <v>15.175844568955386</v>
      </c>
      <c r="AH18" s="35">
        <f t="shared" si="2"/>
        <v>142.90766923076924</v>
      </c>
      <c r="AI18" s="36">
        <f t="shared" si="3"/>
        <v>12.789784519427316</v>
      </c>
      <c r="AJ18" s="9"/>
      <c r="AK18" s="9"/>
      <c r="AL18" s="9"/>
    </row>
    <row r="19" spans="1:38">
      <c r="A19" s="85"/>
      <c r="B19">
        <v>13</v>
      </c>
      <c r="C19" s="72">
        <v>185.7713</v>
      </c>
      <c r="D19" s="22">
        <v>174.72540000000001</v>
      </c>
      <c r="E19" s="22">
        <v>160.45670000000001</v>
      </c>
      <c r="F19" s="22">
        <v>152.03960000000001</v>
      </c>
      <c r="G19" s="22">
        <v>245.7149</v>
      </c>
      <c r="H19" s="22">
        <v>208.3801</v>
      </c>
      <c r="I19" s="22">
        <v>238.95959999999999</v>
      </c>
      <c r="J19" s="22">
        <v>208.47329999999999</v>
      </c>
      <c r="K19" s="22">
        <v>158.9693</v>
      </c>
      <c r="L19" s="22">
        <v>207.5444</v>
      </c>
      <c r="M19" s="22">
        <v>87.325999999999993</v>
      </c>
      <c r="N19" s="22">
        <v>214.42590000000001</v>
      </c>
      <c r="O19" s="22">
        <v>176.2775</v>
      </c>
      <c r="P19" s="22">
        <v>192.57599999999999</v>
      </c>
      <c r="Q19" s="73">
        <v>137.87620000000001</v>
      </c>
      <c r="R19" s="72">
        <v>231.05179999999999</v>
      </c>
      <c r="S19" s="22">
        <v>211.57839999999999</v>
      </c>
      <c r="T19" s="22">
        <v>131.03960000000001</v>
      </c>
      <c r="U19" s="22">
        <v>136.36019999999999</v>
      </c>
      <c r="V19" s="22">
        <v>125.52800000000001</v>
      </c>
      <c r="W19" s="22">
        <v>139.2355</v>
      </c>
      <c r="X19" s="22">
        <v>167.30170000000001</v>
      </c>
      <c r="Y19" s="22">
        <v>134.1618</v>
      </c>
      <c r="Z19" s="22">
        <v>176.27799999999999</v>
      </c>
      <c r="AA19" s="22">
        <v>171.0154</v>
      </c>
      <c r="AB19" s="22">
        <v>125.3729</v>
      </c>
      <c r="AC19" s="22">
        <v>88.437899999999999</v>
      </c>
      <c r="AD19" s="73">
        <v>158.90389999999999</v>
      </c>
      <c r="AF19" s="40">
        <f t="shared" si="0"/>
        <v>183.30108000000004</v>
      </c>
      <c r="AG19" s="41">
        <f t="shared" si="1"/>
        <v>10.554453541339974</v>
      </c>
      <c r="AH19" s="35">
        <f t="shared" si="2"/>
        <v>153.55885384615385</v>
      </c>
      <c r="AI19" s="36">
        <f t="shared" si="3"/>
        <v>10.626219515682113</v>
      </c>
      <c r="AJ19" s="9"/>
      <c r="AK19" s="9"/>
      <c r="AL19" s="9"/>
    </row>
    <row r="20" spans="1:38">
      <c r="A20" s="85"/>
      <c r="B20">
        <v>14</v>
      </c>
      <c r="C20" s="72">
        <v>172.9248</v>
      </c>
      <c r="D20" s="22">
        <v>177.14590000000001</v>
      </c>
      <c r="E20" s="22">
        <v>148.79130000000001</v>
      </c>
      <c r="F20" s="22">
        <v>139.1378</v>
      </c>
      <c r="G20" s="22">
        <v>155.53360000000001</v>
      </c>
      <c r="H20" s="22">
        <v>272.51569999999998</v>
      </c>
      <c r="I20" s="22">
        <v>287.88589999999999</v>
      </c>
      <c r="J20" s="22">
        <v>187.57</v>
      </c>
      <c r="K20" s="22">
        <v>151.3135</v>
      </c>
      <c r="L20" s="22">
        <v>158.97929999999999</v>
      </c>
      <c r="M20" s="22">
        <v>76.270200000000003</v>
      </c>
      <c r="N20" s="22">
        <v>214.6114</v>
      </c>
      <c r="O20" s="22">
        <v>173.5402</v>
      </c>
      <c r="P20" s="22">
        <v>162.6234</v>
      </c>
      <c r="Q20" s="73">
        <v>137.7337</v>
      </c>
      <c r="R20" s="72">
        <v>285.22289999999998</v>
      </c>
      <c r="S20" s="22">
        <v>222.74780000000001</v>
      </c>
      <c r="T20" s="22">
        <v>126.1718</v>
      </c>
      <c r="U20" s="22">
        <v>156.64609999999999</v>
      </c>
      <c r="V20" s="22">
        <v>133.05340000000001</v>
      </c>
      <c r="W20" s="22">
        <v>126.7043</v>
      </c>
      <c r="X20" s="22">
        <v>153.2775</v>
      </c>
      <c r="Y20" s="22">
        <v>154.07380000000001</v>
      </c>
      <c r="Z20" s="22">
        <v>168.4015</v>
      </c>
      <c r="AA20" s="22">
        <v>178.2722</v>
      </c>
      <c r="AB20" s="22">
        <v>127.8961</v>
      </c>
      <c r="AC20" s="22">
        <v>84.7791</v>
      </c>
      <c r="AD20" s="73">
        <v>189.74789999999999</v>
      </c>
      <c r="AF20" s="40">
        <f t="shared" si="0"/>
        <v>174.43844666666664</v>
      </c>
      <c r="AG20" s="41">
        <f t="shared" si="1"/>
        <v>13.530406011660123</v>
      </c>
      <c r="AH20" s="35">
        <f t="shared" si="2"/>
        <v>162.07649230769226</v>
      </c>
      <c r="AI20" s="36">
        <f t="shared" si="3"/>
        <v>14.007982653218873</v>
      </c>
      <c r="AJ20" s="9"/>
      <c r="AK20" s="9"/>
      <c r="AL20" s="9"/>
    </row>
    <row r="21" spans="1:38">
      <c r="A21" s="85"/>
      <c r="B21">
        <v>15</v>
      </c>
      <c r="C21" s="72">
        <v>147.53190000000001</v>
      </c>
      <c r="D21" s="22">
        <v>207.4967</v>
      </c>
      <c r="E21" s="22">
        <v>149.44810000000001</v>
      </c>
      <c r="F21" s="22">
        <v>118.0283</v>
      </c>
      <c r="G21" s="22">
        <v>152.3699</v>
      </c>
      <c r="H21" s="22">
        <v>271.06880000000001</v>
      </c>
      <c r="I21" s="22">
        <v>306.97289999999998</v>
      </c>
      <c r="J21" s="22">
        <v>204.6182</v>
      </c>
      <c r="K21" s="22">
        <v>130.50190000000001</v>
      </c>
      <c r="L21" s="22">
        <v>181.76730000000001</v>
      </c>
      <c r="M21" s="22">
        <v>118.12260000000001</v>
      </c>
      <c r="N21" s="22">
        <v>200.92580000000001</v>
      </c>
      <c r="O21" s="22">
        <v>165.946</v>
      </c>
      <c r="P21" s="22">
        <v>169.60939999999999</v>
      </c>
      <c r="Q21" s="73">
        <v>132.60470000000001</v>
      </c>
      <c r="R21" s="72">
        <v>309.00310000000002</v>
      </c>
      <c r="S21" s="22">
        <v>212.77449999999999</v>
      </c>
      <c r="T21" s="22">
        <v>116.2723</v>
      </c>
      <c r="U21" s="22">
        <v>149.55160000000001</v>
      </c>
      <c r="V21" s="22">
        <v>119.4499</v>
      </c>
      <c r="W21" s="22">
        <v>173.00659999999999</v>
      </c>
      <c r="X21" s="22">
        <v>162.6705</v>
      </c>
      <c r="Y21" s="22">
        <v>158.18</v>
      </c>
      <c r="Z21" s="22">
        <v>159.613</v>
      </c>
      <c r="AA21" s="22">
        <v>210.04140000000001</v>
      </c>
      <c r="AB21" s="22">
        <v>136.15219999999999</v>
      </c>
      <c r="AC21" s="22">
        <v>113.309</v>
      </c>
      <c r="AD21" s="73">
        <v>159.70009999999999</v>
      </c>
      <c r="AF21" s="40">
        <f t="shared" si="0"/>
        <v>177.13416666666663</v>
      </c>
      <c r="AG21" s="41">
        <f t="shared" si="1"/>
        <v>14.06071257650933</v>
      </c>
      <c r="AH21" s="35">
        <f t="shared" si="2"/>
        <v>167.67109230769231</v>
      </c>
      <c r="AI21" s="36">
        <f t="shared" si="3"/>
        <v>14.614804931904597</v>
      </c>
      <c r="AJ21" s="9"/>
      <c r="AK21" s="9"/>
      <c r="AL21" s="9"/>
    </row>
    <row r="22" spans="1:38">
      <c r="A22" s="85"/>
      <c r="B22">
        <v>16</v>
      </c>
      <c r="C22" s="72">
        <v>181.4014</v>
      </c>
      <c r="D22" s="22">
        <v>196.49359999999999</v>
      </c>
      <c r="E22" s="22">
        <v>128.58179999999999</v>
      </c>
      <c r="F22" s="22">
        <v>135.357</v>
      </c>
      <c r="G22" s="22">
        <v>160.33320000000001</v>
      </c>
      <c r="H22" s="22">
        <v>295.36779999999999</v>
      </c>
      <c r="I22" s="22">
        <v>283.7398</v>
      </c>
      <c r="J22" s="22">
        <v>211.7423</v>
      </c>
      <c r="K22" s="22">
        <v>158.8373</v>
      </c>
      <c r="L22" s="22">
        <v>170.43729999999999</v>
      </c>
      <c r="M22" s="22">
        <v>103.904</v>
      </c>
      <c r="N22" s="22">
        <v>172.6344</v>
      </c>
      <c r="O22" s="22">
        <v>174.7278</v>
      </c>
      <c r="P22" s="22">
        <v>166.49180000000001</v>
      </c>
      <c r="Q22" s="73">
        <v>121.7718</v>
      </c>
      <c r="R22" s="72">
        <v>281.81970000000001</v>
      </c>
      <c r="S22" s="22">
        <v>202.64949999999999</v>
      </c>
      <c r="T22" s="22">
        <v>106.7783</v>
      </c>
      <c r="U22" s="22">
        <v>128.65690000000001</v>
      </c>
      <c r="V22" s="22">
        <v>139.13849999999999</v>
      </c>
      <c r="W22" s="22">
        <v>129.8408</v>
      </c>
      <c r="X22" s="22">
        <v>156.0966</v>
      </c>
      <c r="Y22" s="22">
        <v>185.7801</v>
      </c>
      <c r="Z22" s="22">
        <v>203.32339999999999</v>
      </c>
      <c r="AA22" s="22">
        <v>197.12289999999999</v>
      </c>
      <c r="AB22" s="22">
        <v>143.0624</v>
      </c>
      <c r="AC22" s="22">
        <v>96.370900000000006</v>
      </c>
      <c r="AD22" s="73">
        <v>147.42150000000001</v>
      </c>
      <c r="AF22" s="40">
        <f t="shared" si="0"/>
        <v>177.45475333333334</v>
      </c>
      <c r="AG22" s="41">
        <f t="shared" si="1"/>
        <v>13.846890406275916</v>
      </c>
      <c r="AH22" s="35">
        <f t="shared" si="2"/>
        <v>162.92780769230768</v>
      </c>
      <c r="AI22" s="36">
        <f t="shared" si="3"/>
        <v>13.898888837621936</v>
      </c>
      <c r="AJ22" s="9"/>
      <c r="AK22" s="9"/>
      <c r="AL22" s="9"/>
    </row>
    <row r="23" spans="1:38">
      <c r="A23" s="85"/>
      <c r="B23">
        <v>17</v>
      </c>
      <c r="C23" s="72">
        <v>183.23910000000001</v>
      </c>
      <c r="D23" s="22">
        <v>196.73759999999999</v>
      </c>
      <c r="E23" s="22">
        <v>162.81190000000001</v>
      </c>
      <c r="F23" s="22">
        <v>119.7136</v>
      </c>
      <c r="G23" s="22">
        <v>153.947</v>
      </c>
      <c r="H23" s="22">
        <v>262.40800000000002</v>
      </c>
      <c r="I23" s="22">
        <v>319.58510000000001</v>
      </c>
      <c r="J23" s="22">
        <v>212.82159999999999</v>
      </c>
      <c r="K23" s="22">
        <v>216.19909999999999</v>
      </c>
      <c r="L23" s="22">
        <v>193.3287</v>
      </c>
      <c r="M23" s="22">
        <v>125.1001</v>
      </c>
      <c r="N23" s="22">
        <v>222.58500000000001</v>
      </c>
      <c r="O23" s="22">
        <v>189.0763</v>
      </c>
      <c r="P23" s="22">
        <v>195.69030000000001</v>
      </c>
      <c r="Q23" s="73">
        <v>130.7174</v>
      </c>
      <c r="R23" s="72">
        <v>282.59359999999998</v>
      </c>
      <c r="S23" s="22">
        <v>195.7389</v>
      </c>
      <c r="T23" s="22">
        <v>108.827</v>
      </c>
      <c r="U23" s="22">
        <v>150.19309999999999</v>
      </c>
      <c r="V23" s="22">
        <v>146.40299999999999</v>
      </c>
      <c r="W23" s="22">
        <v>142.4307</v>
      </c>
      <c r="X23" s="22">
        <v>158.14169999999999</v>
      </c>
      <c r="Y23" s="22">
        <v>180.38050000000001</v>
      </c>
      <c r="Z23" s="22">
        <v>215.37379999999999</v>
      </c>
      <c r="AA23" s="22">
        <v>201.31129999999999</v>
      </c>
      <c r="AB23" s="22">
        <v>121.8652</v>
      </c>
      <c r="AC23" s="22">
        <v>75.9953</v>
      </c>
      <c r="AD23" s="73">
        <v>122.9438</v>
      </c>
      <c r="AF23" s="40">
        <f t="shared" si="0"/>
        <v>192.26405333333335</v>
      </c>
      <c r="AG23" s="41">
        <f t="shared" si="1"/>
        <v>13.639640991001786</v>
      </c>
      <c r="AH23" s="35">
        <f t="shared" si="2"/>
        <v>161.70753076923074</v>
      </c>
      <c r="AI23" s="36">
        <f t="shared" si="3"/>
        <v>14.882634845178508</v>
      </c>
      <c r="AJ23" s="9"/>
      <c r="AK23" s="9"/>
      <c r="AL23" s="9"/>
    </row>
    <row r="24" spans="1:38">
      <c r="A24" s="85"/>
      <c r="B24">
        <v>18</v>
      </c>
      <c r="C24" s="72">
        <v>189.76669999999999</v>
      </c>
      <c r="D24" s="22">
        <v>189.54949999999999</v>
      </c>
      <c r="E24" s="22">
        <v>150.102</v>
      </c>
      <c r="F24" s="22">
        <v>113.5231</v>
      </c>
      <c r="G24" s="22">
        <v>129.1611</v>
      </c>
      <c r="H24" s="22">
        <v>213.95679999999999</v>
      </c>
      <c r="I24" s="22">
        <v>297.00490000000002</v>
      </c>
      <c r="J24" s="22">
        <v>218.0881</v>
      </c>
      <c r="K24" s="22">
        <v>190.81559999999999</v>
      </c>
      <c r="L24" s="22">
        <v>192.73779999999999</v>
      </c>
      <c r="M24" s="22">
        <v>143.15389999999999</v>
      </c>
      <c r="N24" s="22">
        <v>201.27440000000001</v>
      </c>
      <c r="O24" s="22">
        <v>179.21250000000001</v>
      </c>
      <c r="P24" s="22">
        <v>167.04689999999999</v>
      </c>
      <c r="Q24" s="73">
        <v>131.6585</v>
      </c>
      <c r="R24" s="72">
        <v>290.74919999999997</v>
      </c>
      <c r="S24" s="22">
        <v>230.87010000000001</v>
      </c>
      <c r="T24" s="22">
        <v>119.48520000000001</v>
      </c>
      <c r="U24" s="22">
        <v>132.48339999999999</v>
      </c>
      <c r="V24" s="22">
        <v>159.37039999999999</v>
      </c>
      <c r="W24" s="22">
        <v>140.37479999999999</v>
      </c>
      <c r="X24" s="22">
        <v>182.68539999999999</v>
      </c>
      <c r="Y24" s="22">
        <v>169.16030000000001</v>
      </c>
      <c r="Z24" s="22">
        <v>159.41890000000001</v>
      </c>
      <c r="AA24" s="22">
        <v>198.54939999999999</v>
      </c>
      <c r="AB24" s="22">
        <v>123.5992</v>
      </c>
      <c r="AC24" s="22">
        <v>100.5941</v>
      </c>
      <c r="AD24" s="73">
        <v>142.44460000000001</v>
      </c>
      <c r="AF24" s="40">
        <f t="shared" si="0"/>
        <v>180.47011999999998</v>
      </c>
      <c r="AG24" s="41">
        <f t="shared" si="1"/>
        <v>11.745234158196965</v>
      </c>
      <c r="AH24" s="35">
        <f t="shared" si="2"/>
        <v>165.3680769230769</v>
      </c>
      <c r="AI24" s="36">
        <f t="shared" si="3"/>
        <v>14.271783607246549</v>
      </c>
      <c r="AJ24" s="9"/>
      <c r="AK24" s="9"/>
      <c r="AL24" s="9"/>
    </row>
    <row r="25" spans="1:38">
      <c r="A25" s="85"/>
      <c r="B25">
        <v>19</v>
      </c>
      <c r="C25" s="72">
        <v>206.68279999999999</v>
      </c>
      <c r="D25" s="22">
        <v>189.15690000000001</v>
      </c>
      <c r="E25" s="22">
        <v>162.55680000000001</v>
      </c>
      <c r="F25" s="22">
        <v>105.09529999999999</v>
      </c>
      <c r="G25" s="22">
        <v>121.48220000000001</v>
      </c>
      <c r="H25" s="22">
        <v>236.06880000000001</v>
      </c>
      <c r="I25" s="22">
        <v>272.33449999999999</v>
      </c>
      <c r="J25" s="22">
        <v>219.30860000000001</v>
      </c>
      <c r="K25" s="22">
        <v>226.82830000000001</v>
      </c>
      <c r="L25" s="22">
        <v>221.7748</v>
      </c>
      <c r="M25" s="22">
        <v>130.6405</v>
      </c>
      <c r="N25" s="22">
        <v>214.98599999999999</v>
      </c>
      <c r="O25" s="22">
        <v>171.10839999999999</v>
      </c>
      <c r="P25" s="22">
        <v>192.06610000000001</v>
      </c>
      <c r="Q25" s="73">
        <v>164.6481</v>
      </c>
      <c r="R25" s="72">
        <v>297.53469999999999</v>
      </c>
      <c r="S25" s="22">
        <v>185.34360000000001</v>
      </c>
      <c r="T25" s="22">
        <v>125.2148</v>
      </c>
      <c r="U25" s="22">
        <v>131.04820000000001</v>
      </c>
      <c r="V25" s="22">
        <v>122.7744</v>
      </c>
      <c r="W25" s="22">
        <v>142.30879999999999</v>
      </c>
      <c r="X25" s="22">
        <v>175.49209999999999</v>
      </c>
      <c r="Y25" s="22">
        <v>217.7664</v>
      </c>
      <c r="Z25" s="22">
        <v>227.291</v>
      </c>
      <c r="AA25" s="22">
        <v>222.78309999999999</v>
      </c>
      <c r="AB25" s="22">
        <v>112.7191</v>
      </c>
      <c r="AC25" s="22">
        <v>149.58690000000001</v>
      </c>
      <c r="AD25" s="73">
        <v>191.45189999999999</v>
      </c>
      <c r="AF25" s="40">
        <f t="shared" si="0"/>
        <v>188.98254</v>
      </c>
      <c r="AG25" s="41">
        <f t="shared" si="1"/>
        <v>11.991686590351634</v>
      </c>
      <c r="AH25" s="35">
        <f t="shared" si="2"/>
        <v>177.02423076923077</v>
      </c>
      <c r="AI25" s="36">
        <f t="shared" si="3"/>
        <v>14.960891640833674</v>
      </c>
      <c r="AJ25" s="9"/>
      <c r="AK25" s="9"/>
      <c r="AL25" s="9"/>
    </row>
    <row r="26" spans="1:38">
      <c r="A26" s="85"/>
      <c r="B26">
        <v>20</v>
      </c>
      <c r="C26" s="72">
        <v>182.45679999999999</v>
      </c>
      <c r="D26" s="22">
        <v>158.96889999999999</v>
      </c>
      <c r="E26" s="22">
        <v>133.88929999999999</v>
      </c>
      <c r="F26" s="22">
        <v>156.02529999999999</v>
      </c>
      <c r="G26" s="22">
        <v>107.79040000000001</v>
      </c>
      <c r="H26" s="22">
        <v>251.71039999999999</v>
      </c>
      <c r="I26" s="22">
        <v>263.47390000000001</v>
      </c>
      <c r="J26" s="22">
        <v>202.18530000000001</v>
      </c>
      <c r="K26" s="22">
        <v>186.1233</v>
      </c>
      <c r="L26" s="22">
        <v>225.22630000000001</v>
      </c>
      <c r="M26" s="22">
        <v>134.6028</v>
      </c>
      <c r="N26" s="22">
        <v>251.22020000000001</v>
      </c>
      <c r="O26" s="22">
        <v>184.28</v>
      </c>
      <c r="P26" s="22">
        <v>157.9332</v>
      </c>
      <c r="Q26" s="73">
        <v>136.44839999999999</v>
      </c>
      <c r="R26" s="72">
        <v>268.19189999999998</v>
      </c>
      <c r="S26" s="22">
        <v>178.1028</v>
      </c>
      <c r="T26" s="22">
        <v>118.5864</v>
      </c>
      <c r="U26" s="22">
        <v>134.2884</v>
      </c>
      <c r="V26" s="22">
        <v>109.90940000000001</v>
      </c>
      <c r="W26" s="22">
        <v>133.203</v>
      </c>
      <c r="X26" s="22">
        <v>176.84389999999999</v>
      </c>
      <c r="Y26" s="22">
        <v>187.9657</v>
      </c>
      <c r="Z26" s="22">
        <v>207.95920000000001</v>
      </c>
      <c r="AA26" s="22">
        <v>221.3075</v>
      </c>
      <c r="AB26" s="22">
        <v>143.8194</v>
      </c>
      <c r="AC26" s="22">
        <v>115.9096</v>
      </c>
      <c r="AD26" s="73">
        <v>181.35300000000001</v>
      </c>
      <c r="AF26" s="40">
        <f t="shared" si="0"/>
        <v>182.15563333333333</v>
      </c>
      <c r="AG26" s="41">
        <f t="shared" si="1"/>
        <v>12.443099352632871</v>
      </c>
      <c r="AH26" s="35">
        <f t="shared" si="2"/>
        <v>167.49539999999999</v>
      </c>
      <c r="AI26" s="36">
        <f t="shared" si="3"/>
        <v>13.080711709583351</v>
      </c>
      <c r="AJ26" s="9"/>
      <c r="AK26" s="9"/>
      <c r="AL26" s="9"/>
    </row>
    <row r="27" spans="1:38">
      <c r="A27" s="85"/>
      <c r="B27">
        <v>21</v>
      </c>
      <c r="C27" s="72">
        <v>168.8383</v>
      </c>
      <c r="D27" s="22">
        <v>193.90190000000001</v>
      </c>
      <c r="E27" s="22">
        <v>184.03380000000001</v>
      </c>
      <c r="F27" s="22">
        <v>133.28200000000001</v>
      </c>
      <c r="G27" s="22">
        <v>123.0472</v>
      </c>
      <c r="H27" s="22">
        <v>225.8083</v>
      </c>
      <c r="I27" s="22">
        <v>284.43259999999998</v>
      </c>
      <c r="J27" s="22">
        <v>185.11269999999999</v>
      </c>
      <c r="K27" s="22">
        <v>242.93680000000001</v>
      </c>
      <c r="L27" s="22">
        <v>177.9314</v>
      </c>
      <c r="M27" s="22">
        <v>108.3991</v>
      </c>
      <c r="N27" s="22">
        <v>224.1053</v>
      </c>
      <c r="O27" s="22">
        <v>167.82400000000001</v>
      </c>
      <c r="P27" s="22">
        <v>167.87989999999999</v>
      </c>
      <c r="Q27" s="73">
        <v>141.9726</v>
      </c>
      <c r="R27" s="72">
        <v>273.92320000000001</v>
      </c>
      <c r="S27" s="22">
        <v>189.7269</v>
      </c>
      <c r="T27" s="22">
        <v>137.00450000000001</v>
      </c>
      <c r="U27" s="22">
        <v>152.68729999999999</v>
      </c>
      <c r="V27" s="22">
        <v>147.13220000000001</v>
      </c>
      <c r="W27" s="22">
        <v>151.40639999999999</v>
      </c>
      <c r="X27" s="22">
        <v>166.2268</v>
      </c>
      <c r="Y27" s="22">
        <v>193.52520000000001</v>
      </c>
      <c r="Z27" s="22">
        <v>197.88200000000001</v>
      </c>
      <c r="AA27" s="22">
        <v>229.7842</v>
      </c>
      <c r="AB27" s="22">
        <v>138.28219999999999</v>
      </c>
      <c r="AC27" s="22">
        <v>84.116299999999995</v>
      </c>
      <c r="AD27" s="73">
        <v>147.45830000000001</v>
      </c>
      <c r="AF27" s="40">
        <f t="shared" si="0"/>
        <v>181.96705999999998</v>
      </c>
      <c r="AG27" s="41">
        <f t="shared" si="1"/>
        <v>12.24968419455629</v>
      </c>
      <c r="AH27" s="35">
        <f t="shared" si="2"/>
        <v>169.93503846153851</v>
      </c>
      <c r="AI27" s="36">
        <f t="shared" si="3"/>
        <v>13.217995607560066</v>
      </c>
      <c r="AJ27" s="9"/>
      <c r="AK27" s="9"/>
      <c r="AL27" s="9"/>
    </row>
    <row r="28" spans="1:38">
      <c r="A28" s="85"/>
      <c r="B28">
        <v>22</v>
      </c>
      <c r="C28" s="72">
        <v>212.63079999999999</v>
      </c>
      <c r="D28" s="22">
        <v>194.34370000000001</v>
      </c>
      <c r="E28" s="22">
        <v>158.5924</v>
      </c>
      <c r="F28" s="22">
        <v>145.2278</v>
      </c>
      <c r="G28" s="22">
        <v>97.510900000000007</v>
      </c>
      <c r="H28" s="22">
        <v>257.68490000000003</v>
      </c>
      <c r="I28" s="22">
        <v>260.98610000000002</v>
      </c>
      <c r="J28" s="22">
        <v>206.98269999999999</v>
      </c>
      <c r="K28" s="22">
        <v>217.273</v>
      </c>
      <c r="L28" s="22">
        <v>185.88810000000001</v>
      </c>
      <c r="M28" s="22">
        <v>104.97669999999999</v>
      </c>
      <c r="N28" s="22">
        <v>195.3476</v>
      </c>
      <c r="O28" s="22">
        <v>201.80359999999999</v>
      </c>
      <c r="P28" s="22">
        <v>149.74959999999999</v>
      </c>
      <c r="Q28" s="73">
        <v>117.4319</v>
      </c>
      <c r="R28" s="72">
        <v>225.87780000000001</v>
      </c>
      <c r="S28" s="22">
        <v>194.1858</v>
      </c>
      <c r="T28" s="22">
        <v>131.1165</v>
      </c>
      <c r="U28" s="22">
        <v>152.08709999999999</v>
      </c>
      <c r="V28" s="22">
        <v>129.44239999999999</v>
      </c>
      <c r="W28" s="22">
        <v>143.8852</v>
      </c>
      <c r="X28" s="22">
        <v>184.30179999999999</v>
      </c>
      <c r="Y28" s="22">
        <v>191.0771</v>
      </c>
      <c r="Z28" s="22">
        <v>216.16249999999999</v>
      </c>
      <c r="AA28" s="22">
        <v>207.4479</v>
      </c>
      <c r="AB28" s="22">
        <v>137.43260000000001</v>
      </c>
      <c r="AC28" s="22">
        <v>133.7071</v>
      </c>
      <c r="AD28" s="73">
        <v>78.270899999999997</v>
      </c>
      <c r="AF28" s="40">
        <f t="shared" si="0"/>
        <v>180.42865333333336</v>
      </c>
      <c r="AG28" s="41">
        <f t="shared" si="1"/>
        <v>13.030111124592326</v>
      </c>
      <c r="AH28" s="35">
        <f t="shared" si="2"/>
        <v>163.46113076923078</v>
      </c>
      <c r="AI28" s="36">
        <f t="shared" si="3"/>
        <v>11.952171870441012</v>
      </c>
      <c r="AJ28" s="9"/>
      <c r="AK28" s="9"/>
      <c r="AL28" s="9"/>
    </row>
    <row r="29" spans="1:38">
      <c r="A29" s="85"/>
      <c r="B29">
        <v>23</v>
      </c>
      <c r="C29" s="72">
        <v>203.87389999999999</v>
      </c>
      <c r="D29" s="22">
        <v>196.07810000000001</v>
      </c>
      <c r="E29" s="22">
        <v>151.01400000000001</v>
      </c>
      <c r="F29" s="22">
        <v>113.2748</v>
      </c>
      <c r="G29" s="22">
        <v>114.376</v>
      </c>
      <c r="H29" s="22">
        <v>207.57210000000001</v>
      </c>
      <c r="I29" s="22">
        <v>261.45479999999998</v>
      </c>
      <c r="J29" s="22">
        <v>168.5402</v>
      </c>
      <c r="K29" s="22">
        <v>161.82509999999999</v>
      </c>
      <c r="L29" s="22">
        <v>175.49379999999999</v>
      </c>
      <c r="M29" s="22">
        <v>128.02619999999999</v>
      </c>
      <c r="N29" s="22">
        <v>213.58340000000001</v>
      </c>
      <c r="O29" s="22">
        <v>189.57320000000001</v>
      </c>
      <c r="P29" s="22">
        <v>111.64360000000001</v>
      </c>
      <c r="Q29" s="73">
        <v>138.2225</v>
      </c>
      <c r="R29" s="72">
        <v>245.1045</v>
      </c>
      <c r="S29" s="22">
        <v>203.7859</v>
      </c>
      <c r="T29" s="22">
        <v>154.10939999999999</v>
      </c>
      <c r="U29" s="22">
        <v>155.7997</v>
      </c>
      <c r="V29" s="22">
        <v>127.709</v>
      </c>
      <c r="W29" s="22">
        <v>130.83179999999999</v>
      </c>
      <c r="X29" s="22">
        <v>162.4083</v>
      </c>
      <c r="Y29" s="22">
        <v>194.05500000000001</v>
      </c>
      <c r="Z29" s="22">
        <v>190.328</v>
      </c>
      <c r="AA29" s="22">
        <v>204.9777</v>
      </c>
      <c r="AB29" s="22">
        <v>133.81809999999999</v>
      </c>
      <c r="AC29" s="22">
        <v>101.0407</v>
      </c>
      <c r="AD29" s="73">
        <v>128.18340000000001</v>
      </c>
      <c r="AF29" s="40">
        <f t="shared" si="0"/>
        <v>168.9701133333333</v>
      </c>
      <c r="AG29" s="41">
        <f t="shared" si="1"/>
        <v>11.300722902088943</v>
      </c>
      <c r="AH29" s="35">
        <f t="shared" si="2"/>
        <v>164.01165384615385</v>
      </c>
      <c r="AI29" s="36">
        <f t="shared" si="3"/>
        <v>11.373302197621083</v>
      </c>
      <c r="AJ29" s="9"/>
      <c r="AK29" s="9"/>
      <c r="AL29" s="9"/>
    </row>
    <row r="30" spans="1:38">
      <c r="A30" s="85"/>
      <c r="B30">
        <v>24</v>
      </c>
      <c r="C30" s="72">
        <v>202.80539999999999</v>
      </c>
      <c r="D30" s="22">
        <v>156.6095</v>
      </c>
      <c r="E30" s="22">
        <v>175.12549999999999</v>
      </c>
      <c r="F30" s="22">
        <v>124.7936</v>
      </c>
      <c r="G30" s="22">
        <v>104.8254</v>
      </c>
      <c r="H30" s="22">
        <v>261.8297</v>
      </c>
      <c r="I30" s="22">
        <v>222.34639999999999</v>
      </c>
      <c r="J30" s="22">
        <v>160.04730000000001</v>
      </c>
      <c r="K30" s="22">
        <v>184.48070000000001</v>
      </c>
      <c r="L30" s="22">
        <v>184.66390000000001</v>
      </c>
      <c r="M30" s="22">
        <v>121.4817</v>
      </c>
      <c r="N30" s="22">
        <v>228.5231</v>
      </c>
      <c r="O30" s="22">
        <v>203.15110000000001</v>
      </c>
      <c r="P30" s="22">
        <v>132.82390000000001</v>
      </c>
      <c r="Q30" s="73">
        <v>141.8424</v>
      </c>
      <c r="R30" s="72">
        <v>250.01669999999999</v>
      </c>
      <c r="S30" s="22">
        <v>236.50360000000001</v>
      </c>
      <c r="T30" s="22">
        <v>169.3261</v>
      </c>
      <c r="U30" s="22">
        <v>151.74700000000001</v>
      </c>
      <c r="V30" s="22">
        <v>135.22970000000001</v>
      </c>
      <c r="W30" s="22">
        <v>130.6464</v>
      </c>
      <c r="X30" s="22">
        <v>194.39259999999999</v>
      </c>
      <c r="Y30" s="22">
        <v>162.22479999999999</v>
      </c>
      <c r="Z30" s="22">
        <v>228.7226</v>
      </c>
      <c r="AA30" s="22">
        <v>206.8409</v>
      </c>
      <c r="AB30" s="22">
        <v>139.87029999999999</v>
      </c>
      <c r="AC30" s="22">
        <v>154.02940000000001</v>
      </c>
      <c r="AD30" s="73">
        <v>128.1585</v>
      </c>
      <c r="AF30" s="40">
        <f t="shared" si="0"/>
        <v>173.68997333333334</v>
      </c>
      <c r="AG30" s="41">
        <f t="shared" si="1"/>
        <v>11.571389648712479</v>
      </c>
      <c r="AH30" s="35">
        <f t="shared" si="2"/>
        <v>175.97758461538461</v>
      </c>
      <c r="AI30" s="36">
        <f t="shared" si="3"/>
        <v>11.828587558824378</v>
      </c>
      <c r="AJ30" s="9"/>
      <c r="AK30" s="9"/>
      <c r="AL30" s="9"/>
    </row>
    <row r="31" spans="1:38">
      <c r="A31" s="85"/>
      <c r="B31">
        <v>25</v>
      </c>
      <c r="C31" s="72">
        <v>224.6917</v>
      </c>
      <c r="D31" s="22">
        <v>180.96039999999999</v>
      </c>
      <c r="E31" s="22">
        <v>127.23860000000001</v>
      </c>
      <c r="F31" s="22">
        <v>115.1825</v>
      </c>
      <c r="G31" s="22">
        <v>150.24379999999999</v>
      </c>
      <c r="H31" s="22">
        <v>291.90780000000001</v>
      </c>
      <c r="I31" s="22">
        <v>215.05889999999999</v>
      </c>
      <c r="J31" s="22">
        <v>141.7978</v>
      </c>
      <c r="K31" s="22">
        <v>170.5412</v>
      </c>
      <c r="L31" s="22">
        <v>172.02789999999999</v>
      </c>
      <c r="M31" s="22">
        <v>130.17830000000001</v>
      </c>
      <c r="N31" s="22">
        <v>216.97450000000001</v>
      </c>
      <c r="O31" s="22">
        <v>181.01249999999999</v>
      </c>
      <c r="P31" s="22">
        <v>129.60120000000001</v>
      </c>
      <c r="Q31" s="73">
        <v>149.5001</v>
      </c>
      <c r="R31" s="72">
        <v>226.55260000000001</v>
      </c>
      <c r="S31" s="22">
        <v>199.58109999999999</v>
      </c>
      <c r="T31" s="22">
        <v>126.069</v>
      </c>
      <c r="U31" s="22">
        <v>129.12899999999999</v>
      </c>
      <c r="V31" s="22">
        <v>110.93210000000001</v>
      </c>
      <c r="W31" s="22">
        <v>121.3022</v>
      </c>
      <c r="X31" s="22">
        <v>177.44149999999999</v>
      </c>
      <c r="Y31" s="22">
        <v>186.4529</v>
      </c>
      <c r="Z31" s="22">
        <v>245.9933</v>
      </c>
      <c r="AA31" s="22">
        <v>208.18870000000001</v>
      </c>
      <c r="AB31" s="22">
        <v>143.23779999999999</v>
      </c>
      <c r="AC31" s="22">
        <v>197.31039999999999</v>
      </c>
      <c r="AD31" s="73">
        <v>112.5514</v>
      </c>
      <c r="AF31" s="40">
        <f t="shared" si="0"/>
        <v>173.12781333333334</v>
      </c>
      <c r="AG31" s="41">
        <f t="shared" si="1"/>
        <v>12.314511052598011</v>
      </c>
      <c r="AH31" s="35">
        <f t="shared" si="2"/>
        <v>168.05707692307689</v>
      </c>
      <c r="AI31" s="36">
        <f t="shared" si="3"/>
        <v>12.861908296011928</v>
      </c>
      <c r="AJ31" s="9"/>
      <c r="AK31" s="9"/>
      <c r="AL31" s="9"/>
    </row>
    <row r="32" spans="1:38">
      <c r="A32" s="85"/>
      <c r="B32">
        <v>26</v>
      </c>
      <c r="C32" s="72">
        <v>200.32040000000001</v>
      </c>
      <c r="D32" s="22">
        <v>188.2448</v>
      </c>
      <c r="E32" s="22">
        <v>149.25530000000001</v>
      </c>
      <c r="F32" s="22">
        <v>133.48089999999999</v>
      </c>
      <c r="G32" s="22">
        <v>120.33029999999999</v>
      </c>
      <c r="H32" s="22">
        <v>273.65690000000001</v>
      </c>
      <c r="I32" s="22">
        <v>202.45230000000001</v>
      </c>
      <c r="J32" s="22">
        <v>178.88910000000001</v>
      </c>
      <c r="K32" s="22">
        <v>183.9539</v>
      </c>
      <c r="L32" s="22">
        <v>189.02289999999999</v>
      </c>
      <c r="M32" s="22">
        <v>93.816000000000003</v>
      </c>
      <c r="N32" s="22">
        <v>221.20500000000001</v>
      </c>
      <c r="O32" s="22">
        <v>185.55179999999999</v>
      </c>
      <c r="P32" s="22">
        <v>164.1354</v>
      </c>
      <c r="Q32" s="73">
        <v>158.57810000000001</v>
      </c>
      <c r="R32" s="72">
        <v>291.28230000000002</v>
      </c>
      <c r="S32" s="22">
        <v>228.9059</v>
      </c>
      <c r="T32" s="22">
        <v>118.95910000000001</v>
      </c>
      <c r="U32" s="22">
        <v>126.9635</v>
      </c>
      <c r="V32" s="22">
        <v>94.661000000000001</v>
      </c>
      <c r="W32" s="22">
        <v>131.95240000000001</v>
      </c>
      <c r="X32" s="22">
        <v>151.79310000000001</v>
      </c>
      <c r="Y32" s="22">
        <v>191.45230000000001</v>
      </c>
      <c r="Z32" s="22">
        <v>242.27619999999999</v>
      </c>
      <c r="AA32" s="22">
        <v>174.46270000000001</v>
      </c>
      <c r="AB32" s="22">
        <v>161.65430000000001</v>
      </c>
      <c r="AC32" s="22">
        <v>144.49299999999999</v>
      </c>
      <c r="AD32" s="73">
        <v>108.2289</v>
      </c>
      <c r="AF32" s="40">
        <f t="shared" si="0"/>
        <v>176.19287333333338</v>
      </c>
      <c r="AG32" s="41">
        <f t="shared" si="1"/>
        <v>11.164177205237655</v>
      </c>
      <c r="AH32" s="35">
        <f t="shared" si="2"/>
        <v>166.69882307692308</v>
      </c>
      <c r="AI32" s="36">
        <f t="shared" si="3"/>
        <v>16.05078332125624</v>
      </c>
      <c r="AJ32" s="9"/>
      <c r="AK32" s="9"/>
      <c r="AL32" s="9"/>
    </row>
    <row r="33" spans="1:38">
      <c r="A33" s="85"/>
      <c r="B33">
        <v>27</v>
      </c>
      <c r="C33" s="72">
        <v>210.54689999999999</v>
      </c>
      <c r="D33" s="22">
        <v>184.27019999999999</v>
      </c>
      <c r="E33" s="22">
        <v>179.5702</v>
      </c>
      <c r="F33" s="22">
        <v>110.95440000000001</v>
      </c>
      <c r="G33" s="22">
        <v>130.65600000000001</v>
      </c>
      <c r="H33" s="22">
        <v>249.51669999999999</v>
      </c>
      <c r="I33" s="22">
        <v>233.40790000000001</v>
      </c>
      <c r="J33" s="22">
        <v>158.78389999999999</v>
      </c>
      <c r="K33" s="22">
        <v>190.3724</v>
      </c>
      <c r="L33" s="22">
        <v>178.7638</v>
      </c>
      <c r="M33" s="22">
        <v>137.05770000000001</v>
      </c>
      <c r="N33" s="22">
        <v>195.41200000000001</v>
      </c>
      <c r="O33" s="22">
        <v>189.28489999999999</v>
      </c>
      <c r="P33" s="22">
        <v>132.64779999999999</v>
      </c>
      <c r="Q33" s="73">
        <v>138.8124</v>
      </c>
      <c r="R33" s="72">
        <v>241.27969999999999</v>
      </c>
      <c r="S33" s="22">
        <v>224.31139999999999</v>
      </c>
      <c r="T33" s="22">
        <v>136.18950000000001</v>
      </c>
      <c r="U33" s="22">
        <v>153.12299999999999</v>
      </c>
      <c r="V33" s="22">
        <v>99.837900000000005</v>
      </c>
      <c r="W33" s="22">
        <v>127.18340000000001</v>
      </c>
      <c r="X33" s="22">
        <v>188.42400000000001</v>
      </c>
      <c r="Y33" s="22">
        <v>158.95359999999999</v>
      </c>
      <c r="Z33" s="22">
        <v>239.1164</v>
      </c>
      <c r="AA33" s="22">
        <v>208.5805</v>
      </c>
      <c r="AB33" s="22">
        <v>144.43270000000001</v>
      </c>
      <c r="AC33" s="22">
        <v>179.61949999999999</v>
      </c>
      <c r="AD33" s="73">
        <v>94.813699999999997</v>
      </c>
      <c r="AF33" s="40">
        <f t="shared" si="0"/>
        <v>174.67047999999997</v>
      </c>
      <c r="AG33" s="41">
        <f t="shared" si="1"/>
        <v>10.253511248116792</v>
      </c>
      <c r="AH33" s="35">
        <f t="shared" si="2"/>
        <v>168.91271538461541</v>
      </c>
      <c r="AI33" s="36">
        <f t="shared" si="3"/>
        <v>13.710682641839384</v>
      </c>
      <c r="AJ33" s="9"/>
      <c r="AK33" s="9"/>
      <c r="AL33" s="9"/>
    </row>
    <row r="34" spans="1:38">
      <c r="A34" s="85"/>
      <c r="B34">
        <v>28</v>
      </c>
      <c r="C34" s="72">
        <v>235.91290000000001</v>
      </c>
      <c r="D34" s="22">
        <v>205.10830000000001</v>
      </c>
      <c r="E34" s="22">
        <v>164.7517</v>
      </c>
      <c r="F34" s="22">
        <v>130.3639</v>
      </c>
      <c r="G34" s="22">
        <v>118.211</v>
      </c>
      <c r="H34" s="22">
        <v>255.54050000000001</v>
      </c>
      <c r="I34" s="22">
        <v>244.29259999999999</v>
      </c>
      <c r="J34" s="22">
        <v>136.51400000000001</v>
      </c>
      <c r="K34" s="22">
        <v>169.7131</v>
      </c>
      <c r="L34" s="22">
        <v>156.7764</v>
      </c>
      <c r="M34" s="22">
        <v>132.50569999999999</v>
      </c>
      <c r="N34" s="22">
        <v>192.03540000000001</v>
      </c>
      <c r="O34" s="22">
        <v>169.90430000000001</v>
      </c>
      <c r="P34" s="22">
        <v>125.3913</v>
      </c>
      <c r="Q34" s="73">
        <v>147.74799999999999</v>
      </c>
      <c r="R34" s="72">
        <v>259.7987</v>
      </c>
      <c r="S34" s="22">
        <v>206.45910000000001</v>
      </c>
      <c r="T34" s="22">
        <v>130.1644</v>
      </c>
      <c r="U34" s="22">
        <v>137.2021</v>
      </c>
      <c r="V34" s="22">
        <v>135.10120000000001</v>
      </c>
      <c r="W34" s="22">
        <v>152.22229999999999</v>
      </c>
      <c r="X34" s="22">
        <v>194.476</v>
      </c>
      <c r="Y34" s="22">
        <v>120.36539999999999</v>
      </c>
      <c r="Z34" s="22">
        <v>209.81290000000001</v>
      </c>
      <c r="AA34" s="22">
        <v>177.744</v>
      </c>
      <c r="AB34" s="22">
        <v>138.7655</v>
      </c>
      <c r="AC34" s="22">
        <v>118.99</v>
      </c>
      <c r="AD34" s="73">
        <v>115.7993</v>
      </c>
      <c r="AF34" s="40">
        <f t="shared" si="0"/>
        <v>172.31793999999999</v>
      </c>
      <c r="AG34" s="41">
        <f t="shared" si="1"/>
        <v>11.605926205454567</v>
      </c>
      <c r="AH34" s="35">
        <f t="shared" si="2"/>
        <v>161.30006923076922</v>
      </c>
      <c r="AI34" s="36">
        <f t="shared" si="3"/>
        <v>12.359130044494071</v>
      </c>
      <c r="AJ34" s="9"/>
      <c r="AK34" s="9"/>
      <c r="AL34" s="9"/>
    </row>
    <row r="35" spans="1:38">
      <c r="A35" s="85"/>
      <c r="B35">
        <v>29</v>
      </c>
      <c r="C35" s="72">
        <v>200.31710000000001</v>
      </c>
      <c r="D35" s="22">
        <v>208.22900000000001</v>
      </c>
      <c r="E35" s="22">
        <v>159.2518</v>
      </c>
      <c r="F35" s="22">
        <v>115.8464</v>
      </c>
      <c r="G35" s="22">
        <v>133.8629</v>
      </c>
      <c r="H35" s="22">
        <v>272.1028</v>
      </c>
      <c r="I35" s="22">
        <v>227.87270000000001</v>
      </c>
      <c r="J35" s="22">
        <v>139.5265</v>
      </c>
      <c r="K35" s="22">
        <v>169.7407</v>
      </c>
      <c r="L35" s="22">
        <v>141.15860000000001</v>
      </c>
      <c r="M35" s="22">
        <v>148.60069999999999</v>
      </c>
      <c r="N35" s="22">
        <v>195.05539999999999</v>
      </c>
      <c r="O35" s="22">
        <v>164.22380000000001</v>
      </c>
      <c r="P35" s="22">
        <v>124.9597</v>
      </c>
      <c r="Q35" s="73">
        <v>134.19980000000001</v>
      </c>
      <c r="R35" s="72">
        <v>227.22749999999999</v>
      </c>
      <c r="S35" s="22">
        <v>238.3595</v>
      </c>
      <c r="T35" s="22">
        <v>144.66390000000001</v>
      </c>
      <c r="U35" s="22">
        <v>151.32689999999999</v>
      </c>
      <c r="V35" s="22">
        <v>97.615200000000002</v>
      </c>
      <c r="W35" s="22">
        <v>135.71199999999999</v>
      </c>
      <c r="X35" s="22">
        <v>230.48439999999999</v>
      </c>
      <c r="Y35" s="22">
        <v>149.68430000000001</v>
      </c>
      <c r="Z35" s="22">
        <v>242.47</v>
      </c>
      <c r="AA35" s="22">
        <v>170.6045</v>
      </c>
      <c r="AB35" s="22">
        <v>165.65940000000001</v>
      </c>
      <c r="AC35" s="22">
        <v>128.05459999999999</v>
      </c>
      <c r="AD35" s="73">
        <v>120.8168</v>
      </c>
      <c r="AF35" s="40">
        <f t="shared" si="0"/>
        <v>168.99652666666668</v>
      </c>
      <c r="AG35" s="41">
        <f t="shared" si="1"/>
        <v>11.272303671073715</v>
      </c>
      <c r="AH35" s="35">
        <f t="shared" si="2"/>
        <v>169.43684615384615</v>
      </c>
      <c r="AI35" s="36">
        <f t="shared" si="3"/>
        <v>13.60390101737233</v>
      </c>
      <c r="AJ35" s="9"/>
      <c r="AK35" s="9"/>
      <c r="AL35" s="9"/>
    </row>
    <row r="36" spans="1:38">
      <c r="A36" s="85"/>
      <c r="B36">
        <v>30</v>
      </c>
      <c r="C36" s="72">
        <v>233.5694</v>
      </c>
      <c r="D36" s="22">
        <v>178.63040000000001</v>
      </c>
      <c r="E36" s="22">
        <v>171.7039</v>
      </c>
      <c r="F36" s="22">
        <v>113.9819</v>
      </c>
      <c r="G36" s="22">
        <v>121.7393</v>
      </c>
      <c r="H36" s="22">
        <v>289.9348</v>
      </c>
      <c r="I36" s="22">
        <v>209.9128</v>
      </c>
      <c r="J36" s="22">
        <v>154.5421</v>
      </c>
      <c r="K36" s="22">
        <v>190.9753</v>
      </c>
      <c r="L36" s="22">
        <v>152.5814</v>
      </c>
      <c r="M36" s="22">
        <v>135.35659999999999</v>
      </c>
      <c r="N36" s="22">
        <v>191.001</v>
      </c>
      <c r="O36" s="22">
        <v>175.87090000000001</v>
      </c>
      <c r="P36" s="22">
        <v>140.2347</v>
      </c>
      <c r="Q36" s="73">
        <v>169.9196</v>
      </c>
      <c r="R36" s="72">
        <v>216.17140000000001</v>
      </c>
      <c r="S36" s="22">
        <v>255.98480000000001</v>
      </c>
      <c r="T36" s="22">
        <v>136.13159999999999</v>
      </c>
      <c r="U36" s="22">
        <v>147.32470000000001</v>
      </c>
      <c r="V36" s="22">
        <v>94.703000000000003</v>
      </c>
      <c r="W36" s="22">
        <v>131.6824</v>
      </c>
      <c r="X36" s="22">
        <v>185.5411</v>
      </c>
      <c r="Y36" s="22">
        <v>167.71029999999999</v>
      </c>
      <c r="Z36" s="22">
        <v>192.51849999999999</v>
      </c>
      <c r="AA36" s="22">
        <v>179.45580000000001</v>
      </c>
      <c r="AB36" s="22">
        <v>168.67089999999999</v>
      </c>
      <c r="AC36" s="22">
        <v>190.06549999999999</v>
      </c>
      <c r="AD36" s="73">
        <v>94.616100000000003</v>
      </c>
      <c r="AF36" s="40">
        <f t="shared" si="0"/>
        <v>175.33027333333337</v>
      </c>
      <c r="AG36" s="41">
        <f t="shared" si="1"/>
        <v>11.686532893253304</v>
      </c>
      <c r="AH36" s="35">
        <f t="shared" si="2"/>
        <v>166.19816153846156</v>
      </c>
      <c r="AI36" s="36">
        <f t="shared" si="3"/>
        <v>12.676139366160529</v>
      </c>
      <c r="AJ36" s="9"/>
      <c r="AK36" s="9"/>
      <c r="AL36" s="9"/>
    </row>
    <row r="37" spans="1:38">
      <c r="A37" s="85"/>
      <c r="B37">
        <v>31</v>
      </c>
      <c r="C37" s="72">
        <v>178.81530000000001</v>
      </c>
      <c r="D37" s="22">
        <v>203.3186</v>
      </c>
      <c r="E37" s="22">
        <v>169.23990000000001</v>
      </c>
      <c r="F37" s="22">
        <v>100.8584</v>
      </c>
      <c r="G37" s="22">
        <v>124.0856</v>
      </c>
      <c r="H37" s="22">
        <v>277.77769999999998</v>
      </c>
      <c r="I37" s="22">
        <v>212.47489999999999</v>
      </c>
      <c r="J37" s="22">
        <v>150.64680000000001</v>
      </c>
      <c r="K37" s="22">
        <v>176.3742</v>
      </c>
      <c r="L37" s="22">
        <v>166.24189999999999</v>
      </c>
      <c r="M37" s="22">
        <v>93.645300000000006</v>
      </c>
      <c r="N37" s="22">
        <v>189.47540000000001</v>
      </c>
      <c r="O37" s="22">
        <v>174.84780000000001</v>
      </c>
      <c r="P37" s="22">
        <v>133.16919999999999</v>
      </c>
      <c r="Q37" s="73">
        <v>150.3579</v>
      </c>
      <c r="R37" s="72">
        <v>214.8946</v>
      </c>
      <c r="S37" s="22">
        <v>263.62079999999997</v>
      </c>
      <c r="T37" s="22">
        <v>148.9222</v>
      </c>
      <c r="U37" s="22">
        <v>158.0746</v>
      </c>
      <c r="V37" s="22">
        <v>104.47410000000001</v>
      </c>
      <c r="W37" s="22">
        <v>118.1388</v>
      </c>
      <c r="X37" s="22">
        <v>209.3329</v>
      </c>
      <c r="Y37" s="22">
        <v>152.9479</v>
      </c>
      <c r="Z37" s="22">
        <v>206.71449999999999</v>
      </c>
      <c r="AA37" s="22">
        <v>175.56800000000001</v>
      </c>
      <c r="AB37" s="22">
        <v>165.3168</v>
      </c>
      <c r="AC37" s="22">
        <v>146.1414</v>
      </c>
      <c r="AD37" s="73">
        <v>103.2919</v>
      </c>
      <c r="AF37" s="40">
        <f t="shared" si="0"/>
        <v>166.75525999999996</v>
      </c>
      <c r="AG37" s="41">
        <f t="shared" si="1"/>
        <v>11.901137726103986</v>
      </c>
      <c r="AH37" s="35">
        <f t="shared" si="2"/>
        <v>166.72603846153851</v>
      </c>
      <c r="AI37" s="36">
        <f t="shared" si="3"/>
        <v>13.02578681980739</v>
      </c>
      <c r="AJ37" s="9"/>
      <c r="AK37" s="9"/>
      <c r="AL37" s="9"/>
    </row>
    <row r="38" spans="1:38">
      <c r="A38" s="85"/>
      <c r="B38">
        <v>32</v>
      </c>
      <c r="C38" s="72">
        <v>168.09979999999999</v>
      </c>
      <c r="D38" s="22">
        <v>262.00119999999998</v>
      </c>
      <c r="E38" s="22">
        <v>167.57400000000001</v>
      </c>
      <c r="F38" s="22">
        <v>130.22559999999999</v>
      </c>
      <c r="G38" s="22">
        <v>131.21019999999999</v>
      </c>
      <c r="H38" s="22">
        <v>305.45690000000002</v>
      </c>
      <c r="I38" s="22">
        <v>220.8466</v>
      </c>
      <c r="J38" s="22">
        <v>123.5065</v>
      </c>
      <c r="K38" s="22">
        <v>184.19319999999999</v>
      </c>
      <c r="L38" s="22">
        <v>152.98339999999999</v>
      </c>
      <c r="M38" s="22">
        <v>107.56789999999999</v>
      </c>
      <c r="N38" s="22">
        <v>170.89779999999999</v>
      </c>
      <c r="O38" s="22">
        <v>170.9169</v>
      </c>
      <c r="P38" s="22">
        <v>119.7106</v>
      </c>
      <c r="Q38" s="73">
        <v>127.7118</v>
      </c>
      <c r="R38" s="72">
        <v>198.2098</v>
      </c>
      <c r="S38" s="22">
        <v>240.53569999999999</v>
      </c>
      <c r="T38" s="22">
        <v>118.7401</v>
      </c>
      <c r="U38" s="22">
        <v>155.45490000000001</v>
      </c>
      <c r="V38" s="22">
        <v>107.4328</v>
      </c>
      <c r="W38" s="22">
        <v>114.798</v>
      </c>
      <c r="X38" s="22">
        <v>200.60140000000001</v>
      </c>
      <c r="Y38" s="22">
        <v>162.31819999999999</v>
      </c>
      <c r="Z38" s="22">
        <v>170.31620000000001</v>
      </c>
      <c r="AA38" s="22">
        <v>182.70320000000001</v>
      </c>
      <c r="AB38" s="22">
        <v>148.0736</v>
      </c>
      <c r="AC38" s="22">
        <v>155.1301</v>
      </c>
      <c r="AD38" s="73">
        <v>110.9798</v>
      </c>
      <c r="AF38" s="40">
        <f t="shared" si="0"/>
        <v>169.52682666666669</v>
      </c>
      <c r="AG38" s="41">
        <f t="shared" si="1"/>
        <v>14.369336603222521</v>
      </c>
      <c r="AH38" s="35">
        <f t="shared" si="2"/>
        <v>158.86875384615385</v>
      </c>
      <c r="AI38" s="36">
        <f t="shared" si="3"/>
        <v>11.123883411868706</v>
      </c>
      <c r="AJ38" s="9"/>
      <c r="AK38" s="9"/>
      <c r="AL38" s="9"/>
    </row>
    <row r="39" spans="1:38">
      <c r="A39" s="85"/>
      <c r="B39">
        <v>33</v>
      </c>
      <c r="C39" s="72">
        <v>174.82990000000001</v>
      </c>
      <c r="D39" s="22">
        <v>211.73310000000001</v>
      </c>
      <c r="E39" s="22">
        <v>171.1909</v>
      </c>
      <c r="F39" s="22">
        <v>129.4402</v>
      </c>
      <c r="G39" s="22">
        <v>87.589799999999997</v>
      </c>
      <c r="H39" s="22">
        <v>247.98390000000001</v>
      </c>
      <c r="I39" s="22">
        <v>230.64410000000001</v>
      </c>
      <c r="J39" s="22">
        <v>177.98660000000001</v>
      </c>
      <c r="K39" s="22">
        <v>183.2467</v>
      </c>
      <c r="L39" s="22">
        <v>166.98220000000001</v>
      </c>
      <c r="M39" s="22">
        <v>95.13</v>
      </c>
      <c r="N39" s="22">
        <v>179.25700000000001</v>
      </c>
      <c r="O39" s="22">
        <v>171.89189999999999</v>
      </c>
      <c r="P39" s="22">
        <v>137.16159999999999</v>
      </c>
      <c r="Q39" s="73">
        <v>134.95419999999999</v>
      </c>
      <c r="R39" s="72">
        <v>207.87450000000001</v>
      </c>
      <c r="S39" s="22">
        <v>236.64410000000001</v>
      </c>
      <c r="T39" s="22">
        <v>136.29920000000001</v>
      </c>
      <c r="U39" s="22">
        <v>145.4307</v>
      </c>
      <c r="V39" s="22">
        <v>121.0294</v>
      </c>
      <c r="W39" s="22">
        <v>139.3467</v>
      </c>
      <c r="X39" s="22">
        <v>198.8185</v>
      </c>
      <c r="Y39" s="22">
        <v>155.42689999999999</v>
      </c>
      <c r="Z39" s="22">
        <v>216.33969999999999</v>
      </c>
      <c r="AA39" s="22">
        <v>180.15</v>
      </c>
      <c r="AB39" s="22">
        <v>147.60339999999999</v>
      </c>
      <c r="AC39" s="22">
        <v>150.3733</v>
      </c>
      <c r="AD39" s="73">
        <v>119.7514</v>
      </c>
      <c r="AF39" s="40">
        <f t="shared" si="0"/>
        <v>166.66813999999997</v>
      </c>
      <c r="AG39" s="41">
        <f t="shared" si="1"/>
        <v>11.556349978781206</v>
      </c>
      <c r="AH39" s="35">
        <f t="shared" si="2"/>
        <v>165.77598461538463</v>
      </c>
      <c r="AI39" s="36">
        <f t="shared" si="3"/>
        <v>10.56909835752351</v>
      </c>
      <c r="AJ39" s="9"/>
      <c r="AK39" s="9"/>
      <c r="AL39" s="9"/>
    </row>
    <row r="40" spans="1:38">
      <c r="A40" s="85"/>
      <c r="B40">
        <v>34</v>
      </c>
      <c r="C40" s="72">
        <v>198.82339999999999</v>
      </c>
      <c r="D40" s="22">
        <v>194.55879999999999</v>
      </c>
      <c r="E40" s="22">
        <v>165.39779999999999</v>
      </c>
      <c r="F40" s="22">
        <v>125.26690000000001</v>
      </c>
      <c r="G40" s="22">
        <v>89.381600000000006</v>
      </c>
      <c r="H40" s="22">
        <v>255.81569999999999</v>
      </c>
      <c r="I40" s="22">
        <v>245.43180000000001</v>
      </c>
      <c r="J40" s="22">
        <v>160.1951</v>
      </c>
      <c r="K40" s="22">
        <v>181.52799999999999</v>
      </c>
      <c r="L40" s="22">
        <v>178.88849999999999</v>
      </c>
      <c r="M40" s="22">
        <v>99.226699999999994</v>
      </c>
      <c r="N40" s="22">
        <v>197.33609999999999</v>
      </c>
      <c r="O40" s="22">
        <v>174.28139999999999</v>
      </c>
      <c r="P40" s="22">
        <v>150.88290000000001</v>
      </c>
      <c r="Q40" s="73">
        <v>115.4905</v>
      </c>
      <c r="R40" s="72">
        <v>230.6336</v>
      </c>
      <c r="S40" s="22">
        <v>238.79839999999999</v>
      </c>
      <c r="T40" s="22">
        <v>128.78620000000001</v>
      </c>
      <c r="U40" s="22">
        <v>139.1283</v>
      </c>
      <c r="V40" s="22">
        <v>108.7213</v>
      </c>
      <c r="W40" s="22">
        <v>110.1564</v>
      </c>
      <c r="X40" s="22">
        <v>174.77180000000001</v>
      </c>
      <c r="Y40" s="22">
        <v>151.75139999999999</v>
      </c>
      <c r="Z40" s="22">
        <v>173.452</v>
      </c>
      <c r="AA40" s="22">
        <v>181.9237</v>
      </c>
      <c r="AB40" s="22">
        <v>142.3826</v>
      </c>
      <c r="AC40" s="22">
        <v>153.1251</v>
      </c>
      <c r="AD40" s="73">
        <v>116.0402</v>
      </c>
      <c r="AF40" s="40">
        <f t="shared" si="0"/>
        <v>168.83368000000002</v>
      </c>
      <c r="AG40" s="41">
        <f t="shared" si="1"/>
        <v>12.422829282755806</v>
      </c>
      <c r="AH40" s="35">
        <f t="shared" si="2"/>
        <v>157.66700000000003</v>
      </c>
      <c r="AI40" s="36">
        <f t="shared" si="3"/>
        <v>11.571767669689931</v>
      </c>
      <c r="AJ40" s="9"/>
      <c r="AK40" s="9"/>
      <c r="AL40" s="9"/>
    </row>
    <row r="41" spans="1:38">
      <c r="A41" s="85"/>
      <c r="B41">
        <v>35</v>
      </c>
      <c r="C41" s="72">
        <v>191.6011</v>
      </c>
      <c r="D41" s="22">
        <v>214.583</v>
      </c>
      <c r="E41" s="22">
        <v>165.24039999999999</v>
      </c>
      <c r="F41" s="22">
        <v>117.4914</v>
      </c>
      <c r="G41" s="22">
        <v>90.444599999999994</v>
      </c>
      <c r="H41" s="22">
        <v>246.59819999999999</v>
      </c>
      <c r="I41" s="22">
        <v>247.52459999999999</v>
      </c>
      <c r="J41" s="22">
        <v>164.8775</v>
      </c>
      <c r="K41" s="22">
        <v>151.37960000000001</v>
      </c>
      <c r="L41" s="22">
        <v>145.64250000000001</v>
      </c>
      <c r="M41" s="22">
        <v>96.7423</v>
      </c>
      <c r="N41" s="22">
        <v>150.7912</v>
      </c>
      <c r="O41" s="22">
        <v>172.26439999999999</v>
      </c>
      <c r="P41" s="22">
        <v>185.25559999999999</v>
      </c>
      <c r="Q41" s="73">
        <v>130.74189999999999</v>
      </c>
      <c r="R41" s="72">
        <v>201.7243</v>
      </c>
      <c r="S41" s="22">
        <v>176.80420000000001</v>
      </c>
      <c r="T41" s="22">
        <v>127.6917</v>
      </c>
      <c r="U41" s="22">
        <v>160.3245</v>
      </c>
      <c r="V41" s="22">
        <v>109.56</v>
      </c>
      <c r="W41" s="22">
        <v>136.65520000000001</v>
      </c>
      <c r="X41" s="22">
        <v>186.86369999999999</v>
      </c>
      <c r="Y41" s="22">
        <v>176.8844</v>
      </c>
      <c r="Z41" s="22">
        <v>201.69450000000001</v>
      </c>
      <c r="AA41" s="22">
        <v>192.9111</v>
      </c>
      <c r="AB41" s="22">
        <v>181.06989999999999</v>
      </c>
      <c r="AC41" s="22">
        <v>128.94739999999999</v>
      </c>
      <c r="AD41" s="73">
        <v>110.48869999999999</v>
      </c>
      <c r="AF41" s="40">
        <f t="shared" si="0"/>
        <v>164.74521999999999</v>
      </c>
      <c r="AG41" s="41">
        <f t="shared" si="1"/>
        <v>12.248858463990679</v>
      </c>
      <c r="AH41" s="35">
        <f t="shared" si="2"/>
        <v>160.89381538461538</v>
      </c>
      <c r="AI41" s="36">
        <f t="shared" si="3"/>
        <v>9.4169460119799204</v>
      </c>
      <c r="AJ41" s="9"/>
      <c r="AK41" s="9"/>
      <c r="AL41" s="9"/>
    </row>
    <row r="42" spans="1:38">
      <c r="A42" s="85"/>
      <c r="B42">
        <v>36</v>
      </c>
      <c r="C42" s="72">
        <v>173.643</v>
      </c>
      <c r="D42" s="22">
        <v>202.5891</v>
      </c>
      <c r="E42" s="22">
        <v>149.38310000000001</v>
      </c>
      <c r="F42" s="22">
        <v>134.50839999999999</v>
      </c>
      <c r="G42" s="22">
        <v>115.92270000000001</v>
      </c>
      <c r="H42" s="22">
        <v>234.86009999999999</v>
      </c>
      <c r="I42" s="22">
        <v>233.3766</v>
      </c>
      <c r="J42" s="22">
        <v>166.45439999999999</v>
      </c>
      <c r="K42" s="22">
        <v>115.9909</v>
      </c>
      <c r="L42" s="22">
        <v>153.81219999999999</v>
      </c>
      <c r="M42" s="22">
        <v>118.11369999999999</v>
      </c>
      <c r="N42" s="22">
        <v>157.4282</v>
      </c>
      <c r="O42" s="22">
        <v>171.87280000000001</v>
      </c>
      <c r="P42" s="22">
        <v>138.38069999999999</v>
      </c>
      <c r="Q42" s="73">
        <v>118.19159999999999</v>
      </c>
      <c r="R42" s="72">
        <v>189.69280000000001</v>
      </c>
      <c r="S42" s="22">
        <v>263.02569999999997</v>
      </c>
      <c r="T42" s="22">
        <v>137.16739999999999</v>
      </c>
      <c r="U42" s="22">
        <v>133.81819999999999</v>
      </c>
      <c r="V42" s="22">
        <v>105.117</v>
      </c>
      <c r="W42" s="22">
        <v>137.36760000000001</v>
      </c>
      <c r="X42" s="22">
        <v>198.98500000000001</v>
      </c>
      <c r="Y42" s="22">
        <v>149.42140000000001</v>
      </c>
      <c r="Z42" s="22">
        <v>125.94540000000001</v>
      </c>
      <c r="AA42" s="22">
        <v>186.8426</v>
      </c>
      <c r="AB42" s="22">
        <v>150.315</v>
      </c>
      <c r="AC42" s="22">
        <v>94.413600000000002</v>
      </c>
      <c r="AD42" s="73">
        <v>93.695999999999998</v>
      </c>
      <c r="AF42" s="40">
        <f t="shared" si="0"/>
        <v>158.96850000000001</v>
      </c>
      <c r="AG42" s="41">
        <f t="shared" si="1"/>
        <v>10.191414863202494</v>
      </c>
      <c r="AH42" s="35">
        <f t="shared" si="2"/>
        <v>151.21597692307691</v>
      </c>
      <c r="AI42" s="36">
        <f t="shared" si="3"/>
        <v>13.283797338883671</v>
      </c>
      <c r="AJ42" s="9"/>
      <c r="AK42" s="9"/>
      <c r="AL42" s="9"/>
    </row>
    <row r="43" spans="1:38">
      <c r="A43" s="85"/>
      <c r="B43">
        <v>37</v>
      </c>
      <c r="C43" s="72">
        <v>187.90889999999999</v>
      </c>
      <c r="D43" s="22">
        <v>182.8261</v>
      </c>
      <c r="E43" s="22">
        <v>175.0438</v>
      </c>
      <c r="F43" s="22">
        <v>133.17789999999999</v>
      </c>
      <c r="G43" s="22">
        <v>110.0296</v>
      </c>
      <c r="H43" s="22">
        <v>200.66470000000001</v>
      </c>
      <c r="I43" s="22">
        <v>275.99239999999998</v>
      </c>
      <c r="J43" s="22">
        <v>139.79390000000001</v>
      </c>
      <c r="K43" s="22">
        <v>139.11429999999999</v>
      </c>
      <c r="L43" s="22">
        <v>176.69990000000001</v>
      </c>
      <c r="M43" s="22">
        <v>123.7816</v>
      </c>
      <c r="N43" s="22">
        <v>124.5384</v>
      </c>
      <c r="O43" s="22">
        <v>177.13409999999999</v>
      </c>
      <c r="P43" s="22">
        <v>147.11199999999999</v>
      </c>
      <c r="Q43" s="73">
        <v>142.6019</v>
      </c>
      <c r="R43" s="72">
        <v>166.31010000000001</v>
      </c>
      <c r="S43" s="22">
        <v>224.84719999999999</v>
      </c>
      <c r="T43" s="22">
        <v>132.25960000000001</v>
      </c>
      <c r="U43" s="22">
        <v>140.46770000000001</v>
      </c>
      <c r="V43" s="22">
        <v>91.676599999999993</v>
      </c>
      <c r="W43" s="22">
        <v>111.29559999999999</v>
      </c>
      <c r="X43" s="22">
        <v>160.6645</v>
      </c>
      <c r="Y43" s="22">
        <v>162.44970000000001</v>
      </c>
      <c r="Z43" s="22">
        <v>128.0779</v>
      </c>
      <c r="AA43" s="22">
        <v>190.5411</v>
      </c>
      <c r="AB43" s="22">
        <v>158.31639999999999</v>
      </c>
      <c r="AC43" s="22">
        <v>105.8228</v>
      </c>
      <c r="AD43" s="73">
        <v>99.957499999999996</v>
      </c>
      <c r="AF43" s="40">
        <f t="shared" si="0"/>
        <v>162.42796666666669</v>
      </c>
      <c r="AG43" s="41">
        <f t="shared" si="1"/>
        <v>10.738715831826905</v>
      </c>
      <c r="AH43" s="35">
        <f t="shared" si="2"/>
        <v>144.05282307692306</v>
      </c>
      <c r="AI43" s="36">
        <f t="shared" si="3"/>
        <v>10.631197469043144</v>
      </c>
      <c r="AJ43" s="9"/>
      <c r="AK43" s="9"/>
      <c r="AL43" s="9"/>
    </row>
    <row r="44" spans="1:38">
      <c r="A44" s="85"/>
      <c r="B44">
        <v>38</v>
      </c>
      <c r="C44" s="72">
        <v>164.1343</v>
      </c>
      <c r="D44" s="22">
        <v>185.58920000000001</v>
      </c>
      <c r="E44" s="22">
        <v>147.31010000000001</v>
      </c>
      <c r="F44" s="22">
        <v>134.24879999999999</v>
      </c>
      <c r="G44" s="22">
        <v>91.960800000000006</v>
      </c>
      <c r="H44" s="22">
        <v>225.5145</v>
      </c>
      <c r="I44" s="22">
        <v>254.97409999999999</v>
      </c>
      <c r="J44" s="22">
        <v>138.7013</v>
      </c>
      <c r="K44" s="22">
        <v>118.7809</v>
      </c>
      <c r="L44" s="22">
        <v>169.86089999999999</v>
      </c>
      <c r="M44" s="22">
        <v>127.0881</v>
      </c>
      <c r="N44" s="22">
        <v>145.7552</v>
      </c>
      <c r="O44" s="22">
        <v>177.10679999999999</v>
      </c>
      <c r="P44" s="22">
        <v>174.77969999999999</v>
      </c>
      <c r="Q44" s="73">
        <v>136.2859</v>
      </c>
      <c r="R44" s="72">
        <v>214.458</v>
      </c>
      <c r="S44" s="22">
        <v>227.94800000000001</v>
      </c>
      <c r="T44" s="22">
        <v>132.3853</v>
      </c>
      <c r="U44" s="22">
        <v>150.8365</v>
      </c>
      <c r="V44" s="22">
        <v>102.3005</v>
      </c>
      <c r="W44" s="22">
        <v>121.3338</v>
      </c>
      <c r="X44" s="22">
        <v>188.14949999999999</v>
      </c>
      <c r="Y44" s="22">
        <v>169.5566</v>
      </c>
      <c r="Z44" s="22">
        <v>150.28720000000001</v>
      </c>
      <c r="AA44" s="22">
        <v>192.34469999999999</v>
      </c>
      <c r="AB44" s="22">
        <v>159.8595</v>
      </c>
      <c r="AC44" s="22">
        <v>107.4628</v>
      </c>
      <c r="AD44" s="73">
        <v>117.98220000000001</v>
      </c>
      <c r="AF44" s="40">
        <f t="shared" si="0"/>
        <v>159.47270666666662</v>
      </c>
      <c r="AG44" s="41">
        <f t="shared" si="1"/>
        <v>10.699996293165672</v>
      </c>
      <c r="AH44" s="35">
        <f t="shared" si="2"/>
        <v>156.53112307692305</v>
      </c>
      <c r="AI44" s="36">
        <f t="shared" si="3"/>
        <v>11.222383906015462</v>
      </c>
      <c r="AJ44" s="9"/>
      <c r="AK44" s="9"/>
      <c r="AL44" s="9"/>
    </row>
    <row r="45" spans="1:38">
      <c r="A45" s="85"/>
      <c r="B45">
        <v>39</v>
      </c>
      <c r="C45" s="72">
        <v>189.04499999999999</v>
      </c>
      <c r="D45" s="22">
        <v>252.71780000000001</v>
      </c>
      <c r="E45" s="22">
        <v>143.56559999999999</v>
      </c>
      <c r="F45" s="22">
        <v>111.2486</v>
      </c>
      <c r="G45" s="22">
        <v>87.176400000000001</v>
      </c>
      <c r="H45" s="22">
        <v>243.3218</v>
      </c>
      <c r="I45" s="22">
        <v>237.1224</v>
      </c>
      <c r="J45" s="22">
        <v>130.58860000000001</v>
      </c>
      <c r="K45" s="22">
        <v>108.9589</v>
      </c>
      <c r="L45" s="22">
        <v>170.38050000000001</v>
      </c>
      <c r="M45" s="22">
        <v>101.6245</v>
      </c>
      <c r="N45" s="22">
        <v>166.87379999999999</v>
      </c>
      <c r="O45" s="22">
        <v>183.8989</v>
      </c>
      <c r="P45" s="22">
        <v>125.84529999999999</v>
      </c>
      <c r="Q45" s="73">
        <v>123.77979999999999</v>
      </c>
      <c r="R45" s="72">
        <v>180.22450000000001</v>
      </c>
      <c r="S45" s="22">
        <v>235.08019999999999</v>
      </c>
      <c r="T45" s="22">
        <v>136.32230000000001</v>
      </c>
      <c r="U45" s="22">
        <v>143.47290000000001</v>
      </c>
      <c r="V45" s="22">
        <v>95.101500000000001</v>
      </c>
      <c r="W45" s="22">
        <v>113.87609999999999</v>
      </c>
      <c r="X45" s="22">
        <v>187.09880000000001</v>
      </c>
      <c r="Y45" s="22">
        <v>175.96019999999999</v>
      </c>
      <c r="Z45" s="22">
        <v>147.90289999999999</v>
      </c>
      <c r="AA45" s="22">
        <v>179.79669999999999</v>
      </c>
      <c r="AB45" s="22">
        <v>144.49379999999999</v>
      </c>
      <c r="AC45" s="22">
        <v>131.38749999999999</v>
      </c>
      <c r="AD45" s="73">
        <v>102.5603</v>
      </c>
      <c r="AF45" s="40">
        <f t="shared" si="0"/>
        <v>158.40986000000001</v>
      </c>
      <c r="AG45" s="41">
        <f t="shared" si="1"/>
        <v>13.857309834829314</v>
      </c>
      <c r="AH45" s="35">
        <f t="shared" si="2"/>
        <v>151.79059230769232</v>
      </c>
      <c r="AI45" s="36">
        <f t="shared" si="3"/>
        <v>10.80974944633884</v>
      </c>
      <c r="AJ45" s="9"/>
      <c r="AK45" s="9"/>
      <c r="AL45" s="9"/>
    </row>
    <row r="46" spans="1:38">
      <c r="A46" s="85"/>
      <c r="B46">
        <v>40</v>
      </c>
      <c r="C46" s="72">
        <v>203.22040000000001</v>
      </c>
      <c r="D46" s="22">
        <v>249.9229</v>
      </c>
      <c r="E46" s="22">
        <v>130.00899999999999</v>
      </c>
      <c r="F46" s="22">
        <v>106.6944</v>
      </c>
      <c r="G46" s="22">
        <v>101.0886</v>
      </c>
      <c r="H46" s="22">
        <v>249.70339999999999</v>
      </c>
      <c r="I46" s="22">
        <v>200.9554</v>
      </c>
      <c r="J46" s="22">
        <v>136.25720000000001</v>
      </c>
      <c r="K46" s="22">
        <v>106.3771</v>
      </c>
      <c r="L46" s="22">
        <v>182.48230000000001</v>
      </c>
      <c r="M46" s="22">
        <v>132.7081</v>
      </c>
      <c r="N46" s="22">
        <v>145.26779999999999</v>
      </c>
      <c r="O46" s="22">
        <v>159.12649999999999</v>
      </c>
      <c r="P46" s="22">
        <v>116.02970000000001</v>
      </c>
      <c r="Q46" s="73">
        <v>126.0506</v>
      </c>
      <c r="R46" s="72">
        <v>214.9212</v>
      </c>
      <c r="S46" s="22">
        <v>188.44409999999999</v>
      </c>
      <c r="T46" s="22">
        <v>132.24340000000001</v>
      </c>
      <c r="U46" s="22">
        <v>150.39619999999999</v>
      </c>
      <c r="V46" s="22">
        <v>103.69589999999999</v>
      </c>
      <c r="W46" s="22">
        <v>132.87979999999999</v>
      </c>
      <c r="X46" s="22">
        <v>193.35900000000001</v>
      </c>
      <c r="Y46" s="22">
        <v>162.4059</v>
      </c>
      <c r="Z46" s="22">
        <v>166.28579999999999</v>
      </c>
      <c r="AA46" s="22">
        <v>199.3288</v>
      </c>
      <c r="AB46" s="22">
        <v>160.01070000000001</v>
      </c>
      <c r="AC46" s="22">
        <v>127.3412</v>
      </c>
      <c r="AD46" s="73">
        <v>112.6718</v>
      </c>
      <c r="AF46" s="40">
        <f t="shared" si="0"/>
        <v>156.39289333333335</v>
      </c>
      <c r="AG46" s="41">
        <f t="shared" si="1"/>
        <v>12.852217682031732</v>
      </c>
      <c r="AH46" s="35">
        <f t="shared" si="2"/>
        <v>157.2295230769231</v>
      </c>
      <c r="AI46" s="36">
        <f t="shared" si="3"/>
        <v>9.6427781533187744</v>
      </c>
      <c r="AJ46" s="9"/>
      <c r="AK46" s="9"/>
      <c r="AL46" s="9"/>
    </row>
    <row r="47" spans="1:38">
      <c r="A47" s="85"/>
      <c r="B47">
        <v>41</v>
      </c>
      <c r="C47" s="72">
        <v>224.74889999999999</v>
      </c>
      <c r="D47" s="22">
        <v>212.14269999999999</v>
      </c>
      <c r="E47" s="22">
        <v>153.14930000000001</v>
      </c>
      <c r="F47" s="22">
        <v>116.2389</v>
      </c>
      <c r="G47" s="22">
        <v>109.09529999999999</v>
      </c>
      <c r="H47" s="22">
        <v>252.8912</v>
      </c>
      <c r="I47" s="22">
        <v>294.78989999999999</v>
      </c>
      <c r="J47" s="22">
        <v>138.19040000000001</v>
      </c>
      <c r="K47" s="22">
        <v>179.26140000000001</v>
      </c>
      <c r="L47" s="22">
        <v>187.73089999999999</v>
      </c>
      <c r="M47" s="22">
        <v>123.26690000000001</v>
      </c>
      <c r="N47" s="22">
        <v>155.6028</v>
      </c>
      <c r="O47" s="22">
        <v>162.80889999999999</v>
      </c>
      <c r="P47" s="22">
        <v>120.4121</v>
      </c>
      <c r="Q47" s="73">
        <v>124.9986</v>
      </c>
      <c r="R47" s="72">
        <v>207.54599999999999</v>
      </c>
      <c r="S47" s="22">
        <v>237.20169999999999</v>
      </c>
      <c r="T47" s="22">
        <v>127.1726</v>
      </c>
      <c r="U47" s="22">
        <v>145.417</v>
      </c>
      <c r="V47" s="22">
        <v>101.14019999999999</v>
      </c>
      <c r="W47" s="22">
        <v>91.611199999999997</v>
      </c>
      <c r="X47" s="22">
        <v>170.31659999999999</v>
      </c>
      <c r="Y47" s="22">
        <v>171.36269999999999</v>
      </c>
      <c r="Z47" s="22">
        <v>161.5752</v>
      </c>
      <c r="AA47" s="22">
        <v>203.483</v>
      </c>
      <c r="AB47" s="22">
        <v>168.0016</v>
      </c>
      <c r="AC47" s="22">
        <v>83.638800000000003</v>
      </c>
      <c r="AD47" s="73">
        <v>137.3562</v>
      </c>
      <c r="AF47" s="40">
        <f t="shared" si="0"/>
        <v>170.35521333333332</v>
      </c>
      <c r="AG47" s="41">
        <f t="shared" si="1"/>
        <v>14.215631895577454</v>
      </c>
      <c r="AH47" s="35">
        <f t="shared" si="2"/>
        <v>154.29406153846151</v>
      </c>
      <c r="AI47" s="36">
        <f t="shared" si="3"/>
        <v>12.851687517401812</v>
      </c>
      <c r="AJ47" s="9"/>
      <c r="AK47" s="9"/>
      <c r="AL47" s="9"/>
    </row>
    <row r="48" spans="1:38">
      <c r="A48" s="85"/>
      <c r="B48">
        <v>42</v>
      </c>
      <c r="C48" s="72">
        <v>212.0069</v>
      </c>
      <c r="D48" s="22">
        <v>273.79450000000003</v>
      </c>
      <c r="E48" s="22">
        <v>154.7175</v>
      </c>
      <c r="F48" s="22">
        <v>106.5384</v>
      </c>
      <c r="G48" s="22">
        <v>107.96810000000001</v>
      </c>
      <c r="H48" s="22">
        <v>290.40570000000002</v>
      </c>
      <c r="I48" s="22">
        <v>302.57400000000001</v>
      </c>
      <c r="J48" s="22">
        <v>138.34299999999999</v>
      </c>
      <c r="K48" s="22">
        <v>129.87459999999999</v>
      </c>
      <c r="L48" s="22">
        <v>144.01599999999999</v>
      </c>
      <c r="M48" s="22">
        <v>120.66630000000001</v>
      </c>
      <c r="N48" s="22">
        <v>139.9769</v>
      </c>
      <c r="O48" s="22">
        <v>182.18100000000001</v>
      </c>
      <c r="P48" s="22">
        <v>130.23150000000001</v>
      </c>
      <c r="Q48" s="73">
        <v>104.9552</v>
      </c>
      <c r="R48" s="72">
        <v>191.45750000000001</v>
      </c>
      <c r="S48" s="22">
        <v>197.01089999999999</v>
      </c>
      <c r="T48" s="22">
        <v>127.70829999999999</v>
      </c>
      <c r="U48" s="22">
        <v>136.90350000000001</v>
      </c>
      <c r="V48" s="22">
        <v>103.62130000000001</v>
      </c>
      <c r="W48" s="22">
        <v>109.5842</v>
      </c>
      <c r="X48" s="22">
        <v>171.1789</v>
      </c>
      <c r="Y48" s="22">
        <v>148.94890000000001</v>
      </c>
      <c r="Z48" s="22">
        <v>129.0506</v>
      </c>
      <c r="AA48" s="22">
        <v>205.7167</v>
      </c>
      <c r="AB48" s="22">
        <v>141.02289999999999</v>
      </c>
      <c r="AC48" s="22">
        <v>117.3725</v>
      </c>
      <c r="AD48" s="73">
        <v>114.59520000000001</v>
      </c>
      <c r="AF48" s="40">
        <f t="shared" si="0"/>
        <v>169.21664000000001</v>
      </c>
      <c r="AG48" s="41">
        <f t="shared" si="1"/>
        <v>17.633069004838866</v>
      </c>
      <c r="AH48" s="35">
        <f t="shared" si="2"/>
        <v>145.70549230769231</v>
      </c>
      <c r="AI48" s="36">
        <f t="shared" si="3"/>
        <v>9.6520796738549688</v>
      </c>
      <c r="AJ48" s="9"/>
      <c r="AK48" s="9"/>
      <c r="AL48" s="9"/>
    </row>
    <row r="49" spans="1:38">
      <c r="A49" s="85"/>
      <c r="B49">
        <v>43</v>
      </c>
      <c r="C49" s="72">
        <v>210.85400000000001</v>
      </c>
      <c r="D49" s="22">
        <v>239.50370000000001</v>
      </c>
      <c r="E49" s="22">
        <v>219.4683</v>
      </c>
      <c r="F49" s="22">
        <v>104.8788</v>
      </c>
      <c r="G49" s="22">
        <v>124.3062</v>
      </c>
      <c r="H49" s="22">
        <v>273.97489999999999</v>
      </c>
      <c r="I49" s="22">
        <v>274.13810000000001</v>
      </c>
      <c r="J49" s="22">
        <v>127.6934</v>
      </c>
      <c r="K49" s="22">
        <v>140.70840000000001</v>
      </c>
      <c r="L49" s="22">
        <v>154.59180000000001</v>
      </c>
      <c r="M49" s="22">
        <v>113.29300000000001</v>
      </c>
      <c r="N49" s="22">
        <v>155.21520000000001</v>
      </c>
      <c r="O49" s="22">
        <v>163.97749999999999</v>
      </c>
      <c r="P49" s="22">
        <v>123.23390000000001</v>
      </c>
      <c r="Q49" s="73">
        <v>113.68170000000001</v>
      </c>
      <c r="R49" s="72">
        <v>156.04650000000001</v>
      </c>
      <c r="S49" s="22">
        <v>170.608</v>
      </c>
      <c r="T49" s="22">
        <v>159.143</v>
      </c>
      <c r="U49" s="22">
        <v>167.8159</v>
      </c>
      <c r="V49" s="22">
        <v>104.6743</v>
      </c>
      <c r="W49" s="22">
        <v>101.6786</v>
      </c>
      <c r="X49" s="22">
        <v>166.90010000000001</v>
      </c>
      <c r="Y49" s="22">
        <v>142.05170000000001</v>
      </c>
      <c r="Z49" s="22">
        <v>154.61330000000001</v>
      </c>
      <c r="AA49" s="22">
        <v>197.45500000000001</v>
      </c>
      <c r="AB49" s="22">
        <v>152.9282</v>
      </c>
      <c r="AC49" s="22">
        <v>86.747500000000002</v>
      </c>
      <c r="AD49" s="73">
        <v>88.901300000000006</v>
      </c>
      <c r="AF49" s="40">
        <f t="shared" si="0"/>
        <v>169.30126000000001</v>
      </c>
      <c r="AG49" s="41">
        <f t="shared" si="1"/>
        <v>15.218792122775938</v>
      </c>
      <c r="AH49" s="35">
        <f t="shared" si="2"/>
        <v>142.27410769230767</v>
      </c>
      <c r="AI49" s="36">
        <f t="shared" si="3"/>
        <v>9.7534404380728308</v>
      </c>
      <c r="AJ49" s="9"/>
      <c r="AK49" s="9"/>
      <c r="AL49" s="9"/>
    </row>
    <row r="50" spans="1:38">
      <c r="A50" s="85"/>
      <c r="B50">
        <v>44</v>
      </c>
      <c r="C50" s="72">
        <v>182.18379999999999</v>
      </c>
      <c r="D50" s="22">
        <v>185.566</v>
      </c>
      <c r="E50" s="22">
        <v>182.00399999999999</v>
      </c>
      <c r="F50" s="22">
        <v>108.9513</v>
      </c>
      <c r="G50" s="22">
        <v>77.687100000000001</v>
      </c>
      <c r="H50" s="22">
        <v>253.29470000000001</v>
      </c>
      <c r="I50" s="22">
        <v>300.29899999999998</v>
      </c>
      <c r="J50" s="22">
        <v>149.10990000000001</v>
      </c>
      <c r="K50" s="22">
        <v>120.2296</v>
      </c>
      <c r="L50" s="22">
        <v>143.58879999999999</v>
      </c>
      <c r="M50" s="22">
        <v>114.083</v>
      </c>
      <c r="N50" s="22">
        <v>138.72749999999999</v>
      </c>
      <c r="O50" s="22">
        <v>153.00399999999999</v>
      </c>
      <c r="P50" s="22">
        <v>117.2266</v>
      </c>
      <c r="Q50" s="73">
        <v>105.49590000000001</v>
      </c>
      <c r="R50" s="72">
        <v>175.57730000000001</v>
      </c>
      <c r="S50" s="22">
        <v>227.81790000000001</v>
      </c>
      <c r="T50" s="22">
        <v>140.90870000000001</v>
      </c>
      <c r="U50" s="22">
        <v>125.98220000000001</v>
      </c>
      <c r="V50" s="22">
        <v>95.842299999999994</v>
      </c>
      <c r="W50" s="22">
        <v>112.2362</v>
      </c>
      <c r="X50" s="22">
        <v>211.15770000000001</v>
      </c>
      <c r="Y50" s="22">
        <v>150.3509</v>
      </c>
      <c r="Z50" s="22">
        <v>131.72730000000001</v>
      </c>
      <c r="AA50" s="22">
        <v>157.1301</v>
      </c>
      <c r="AB50" s="22">
        <v>105.5064</v>
      </c>
      <c r="AC50" s="22">
        <v>111.3942</v>
      </c>
      <c r="AD50" s="73">
        <v>103.4216</v>
      </c>
      <c r="AF50" s="40">
        <f t="shared" si="0"/>
        <v>155.43007999999998</v>
      </c>
      <c r="AG50" s="41">
        <f t="shared" si="1"/>
        <v>15.191703540131957</v>
      </c>
      <c r="AH50" s="35">
        <f t="shared" si="2"/>
        <v>142.23483076923077</v>
      </c>
      <c r="AI50" s="36">
        <f t="shared" si="3"/>
        <v>11.521822140757706</v>
      </c>
      <c r="AJ50" s="9"/>
      <c r="AK50" s="9"/>
      <c r="AL50" s="9"/>
    </row>
    <row r="51" spans="1:38">
      <c r="A51" s="85"/>
      <c r="B51">
        <v>45</v>
      </c>
      <c r="C51" s="72">
        <v>178.19130000000001</v>
      </c>
      <c r="D51" s="22">
        <v>177.58750000000001</v>
      </c>
      <c r="E51" s="22">
        <v>160.8854</v>
      </c>
      <c r="F51" s="22">
        <v>97.406300000000002</v>
      </c>
      <c r="G51" s="22">
        <v>98.169499999999999</v>
      </c>
      <c r="H51" s="22">
        <v>264.02949999999998</v>
      </c>
      <c r="I51" s="22">
        <v>253.08260000000001</v>
      </c>
      <c r="J51" s="22">
        <v>165.24029999999999</v>
      </c>
      <c r="K51" s="22">
        <v>148.80080000000001</v>
      </c>
      <c r="L51" s="22">
        <v>144.0197</v>
      </c>
      <c r="M51" s="22">
        <v>111.4483</v>
      </c>
      <c r="N51" s="22">
        <v>142.1414</v>
      </c>
      <c r="O51" s="22">
        <v>176.12569999999999</v>
      </c>
      <c r="P51" s="22">
        <v>163.29490000000001</v>
      </c>
      <c r="Q51" s="73">
        <v>94.508399999999995</v>
      </c>
      <c r="R51" s="72">
        <v>183.9495</v>
      </c>
      <c r="S51" s="22">
        <v>176.9776</v>
      </c>
      <c r="T51" s="22">
        <v>144.92939999999999</v>
      </c>
      <c r="U51" s="22">
        <v>135.09379999999999</v>
      </c>
      <c r="V51" s="22">
        <v>108.4671</v>
      </c>
      <c r="W51" s="22">
        <v>119.29689999999999</v>
      </c>
      <c r="X51" s="22">
        <v>197.49610000000001</v>
      </c>
      <c r="Y51" s="22">
        <v>164.6009</v>
      </c>
      <c r="Z51" s="22">
        <v>120.6431</v>
      </c>
      <c r="AA51" s="22">
        <v>206.64519999999999</v>
      </c>
      <c r="AB51" s="22">
        <v>125.0519</v>
      </c>
      <c r="AC51" s="22">
        <v>153.18960000000001</v>
      </c>
      <c r="AD51" s="73">
        <v>99.738100000000003</v>
      </c>
      <c r="AF51" s="40">
        <f t="shared" si="0"/>
        <v>158.32877333333332</v>
      </c>
      <c r="AG51" s="41">
        <f t="shared" si="1"/>
        <v>12.99654093654472</v>
      </c>
      <c r="AH51" s="35">
        <f t="shared" si="2"/>
        <v>148.92916923076922</v>
      </c>
      <c r="AI51" s="36">
        <f t="shared" si="3"/>
        <v>9.6341514721926806</v>
      </c>
      <c r="AJ51" s="9"/>
      <c r="AK51" s="9"/>
      <c r="AL51" s="9"/>
    </row>
    <row r="52" spans="1:38">
      <c r="A52" s="85"/>
      <c r="B52">
        <v>46</v>
      </c>
      <c r="C52" s="72">
        <v>199.07300000000001</v>
      </c>
      <c r="D52" s="22">
        <v>183.70079999999999</v>
      </c>
      <c r="E52" s="22">
        <v>159.62610000000001</v>
      </c>
      <c r="F52" s="22">
        <v>100.9854</v>
      </c>
      <c r="G52" s="22">
        <v>108.9787</v>
      </c>
      <c r="H52" s="22">
        <v>243.29429999999999</v>
      </c>
      <c r="I52" s="22">
        <v>242.52070000000001</v>
      </c>
      <c r="J52" s="22">
        <v>145.2107</v>
      </c>
      <c r="K52" s="22">
        <v>154.86240000000001</v>
      </c>
      <c r="L52" s="22">
        <v>165.92160000000001</v>
      </c>
      <c r="M52" s="22">
        <v>143.75030000000001</v>
      </c>
      <c r="N52" s="22">
        <v>151.94200000000001</v>
      </c>
      <c r="O52" s="22">
        <v>163.35839999999999</v>
      </c>
      <c r="P52" s="22">
        <v>110.5441</v>
      </c>
      <c r="Q52" s="73">
        <v>76.694000000000003</v>
      </c>
      <c r="R52" s="72">
        <v>164.2321</v>
      </c>
      <c r="S52" s="22">
        <v>232.05510000000001</v>
      </c>
      <c r="T52" s="22">
        <v>140.2337</v>
      </c>
      <c r="U52" s="22">
        <v>139.249</v>
      </c>
      <c r="V52" s="22">
        <v>95.700199999999995</v>
      </c>
      <c r="W52" s="22">
        <v>134.30510000000001</v>
      </c>
      <c r="X52" s="22">
        <v>194.0377</v>
      </c>
      <c r="Y52" s="22">
        <v>131.41059999999999</v>
      </c>
      <c r="Z52" s="22">
        <v>142.89340000000001</v>
      </c>
      <c r="AA52" s="22">
        <v>187.9092</v>
      </c>
      <c r="AB52" s="22">
        <v>121.4427</v>
      </c>
      <c r="AC52" s="22">
        <v>105.15170000000001</v>
      </c>
      <c r="AD52" s="73">
        <v>107.92319999999999</v>
      </c>
      <c r="AF52" s="40">
        <f t="shared" si="0"/>
        <v>156.69750000000002</v>
      </c>
      <c r="AG52" s="41">
        <f t="shared" si="1"/>
        <v>12.298798660883611</v>
      </c>
      <c r="AH52" s="35">
        <f t="shared" si="2"/>
        <v>145.88797692307691</v>
      </c>
      <c r="AI52" s="36">
        <f t="shared" si="3"/>
        <v>10.887355600097218</v>
      </c>
      <c r="AJ52" s="9"/>
      <c r="AK52" s="9"/>
      <c r="AL52" s="9"/>
    </row>
    <row r="53" spans="1:38">
      <c r="A53" s="85"/>
      <c r="B53">
        <v>47</v>
      </c>
      <c r="C53" s="72">
        <v>173.97020000000001</v>
      </c>
      <c r="D53" s="22">
        <v>180.98679999999999</v>
      </c>
      <c r="E53" s="22">
        <v>189.2679</v>
      </c>
      <c r="F53" s="22">
        <v>103.48480000000001</v>
      </c>
      <c r="G53" s="22">
        <v>136.2825</v>
      </c>
      <c r="H53" s="22">
        <v>297.42059999999998</v>
      </c>
      <c r="I53" s="22">
        <v>266.13200000000001</v>
      </c>
      <c r="J53" s="22">
        <v>154.06200000000001</v>
      </c>
      <c r="K53" s="22">
        <v>145.5292</v>
      </c>
      <c r="L53" s="22">
        <v>154.11109999999999</v>
      </c>
      <c r="M53" s="22">
        <v>114.0397</v>
      </c>
      <c r="N53" s="22">
        <v>167.14330000000001</v>
      </c>
      <c r="O53" s="22">
        <v>153.09020000000001</v>
      </c>
      <c r="P53" s="22">
        <v>142.78970000000001</v>
      </c>
      <c r="Q53" s="73">
        <v>96.098600000000005</v>
      </c>
      <c r="R53" s="72">
        <v>179.54329999999999</v>
      </c>
      <c r="S53" s="22">
        <v>198.3254</v>
      </c>
      <c r="T53" s="22">
        <v>137.72389999999999</v>
      </c>
      <c r="U53" s="22">
        <v>138.73330000000001</v>
      </c>
      <c r="V53" s="22">
        <v>102.9085</v>
      </c>
      <c r="W53" s="22">
        <v>115.64060000000001</v>
      </c>
      <c r="X53" s="22">
        <v>165.17349999999999</v>
      </c>
      <c r="Y53" s="22">
        <v>152.81649999999999</v>
      </c>
      <c r="Z53" s="22">
        <v>142.84889999999999</v>
      </c>
      <c r="AA53" s="22">
        <v>199.5779</v>
      </c>
      <c r="AB53" s="22">
        <v>129.20230000000001</v>
      </c>
      <c r="AC53" s="22">
        <v>122.73309999999999</v>
      </c>
      <c r="AD53" s="73">
        <v>104.8573</v>
      </c>
      <c r="AF53" s="40">
        <f t="shared" si="0"/>
        <v>164.96057333333331</v>
      </c>
      <c r="AG53" s="41">
        <f t="shared" si="1"/>
        <v>14.124964545480907</v>
      </c>
      <c r="AH53" s="35">
        <f t="shared" si="2"/>
        <v>145.39111538461535</v>
      </c>
      <c r="AI53" s="36">
        <f t="shared" si="3"/>
        <v>8.976104971940142</v>
      </c>
      <c r="AJ53" s="9"/>
      <c r="AK53" s="9"/>
      <c r="AL53" s="9"/>
    </row>
    <row r="54" spans="1:38">
      <c r="A54" s="85"/>
      <c r="B54">
        <v>48</v>
      </c>
      <c r="C54" s="72">
        <v>226.2226</v>
      </c>
      <c r="D54" s="22">
        <v>231.05160000000001</v>
      </c>
      <c r="E54" s="22">
        <v>206.94309999999999</v>
      </c>
      <c r="F54" s="22">
        <v>92.878</v>
      </c>
      <c r="G54" s="22">
        <v>132.93450000000001</v>
      </c>
      <c r="H54" s="22">
        <v>250.59039999999999</v>
      </c>
      <c r="I54" s="22">
        <v>230.31800000000001</v>
      </c>
      <c r="J54" s="22">
        <v>133.64529999999999</v>
      </c>
      <c r="K54" s="22">
        <v>133.56200000000001</v>
      </c>
      <c r="L54" s="22">
        <v>134.26599999999999</v>
      </c>
      <c r="M54" s="22">
        <v>116.3806</v>
      </c>
      <c r="N54" s="22">
        <v>155.39439999999999</v>
      </c>
      <c r="O54" s="22">
        <v>149.06049999999999</v>
      </c>
      <c r="P54" s="22">
        <v>104.0155</v>
      </c>
      <c r="Q54" s="73">
        <v>94.545299999999997</v>
      </c>
      <c r="R54" s="72">
        <v>202.7483</v>
      </c>
      <c r="S54" s="22">
        <v>236.22219999999999</v>
      </c>
      <c r="T54" s="22">
        <v>171.7242</v>
      </c>
      <c r="U54" s="22">
        <v>123.0706</v>
      </c>
      <c r="V54" s="22">
        <v>87.613399999999999</v>
      </c>
      <c r="W54" s="22">
        <v>125.1568</v>
      </c>
      <c r="X54" s="22">
        <v>158.29349999999999</v>
      </c>
      <c r="Y54" s="22">
        <v>159.78800000000001</v>
      </c>
      <c r="Z54" s="22">
        <v>108.9027</v>
      </c>
      <c r="AA54" s="22">
        <v>181.16569999999999</v>
      </c>
      <c r="AB54" s="22">
        <v>144.32910000000001</v>
      </c>
      <c r="AC54" s="22">
        <v>146.51759999999999</v>
      </c>
      <c r="AD54" s="73">
        <v>105.3205</v>
      </c>
      <c r="AF54" s="40">
        <f t="shared" si="0"/>
        <v>159.45385333333331</v>
      </c>
      <c r="AG54" s="41">
        <f t="shared" si="1"/>
        <v>14.064474674227538</v>
      </c>
      <c r="AH54" s="35">
        <f t="shared" si="2"/>
        <v>150.06558461538461</v>
      </c>
      <c r="AI54" s="36">
        <f t="shared" si="3"/>
        <v>11.543790885962302</v>
      </c>
      <c r="AJ54" s="9"/>
      <c r="AK54" s="9"/>
      <c r="AL54" s="9"/>
    </row>
    <row r="55" spans="1:38">
      <c r="A55" s="85"/>
      <c r="B55">
        <v>49</v>
      </c>
      <c r="C55" s="72">
        <v>201.29509999999999</v>
      </c>
      <c r="D55" s="22">
        <v>228.46270000000001</v>
      </c>
      <c r="E55" s="22">
        <v>166.85749999999999</v>
      </c>
      <c r="F55" s="22">
        <v>96.026799999999994</v>
      </c>
      <c r="G55" s="22">
        <v>123.0043</v>
      </c>
      <c r="H55" s="22">
        <v>255.23740000000001</v>
      </c>
      <c r="I55" s="22">
        <v>249.71729999999999</v>
      </c>
      <c r="J55" s="22">
        <v>130.71690000000001</v>
      </c>
      <c r="K55" s="22">
        <v>109.3921</v>
      </c>
      <c r="L55" s="22">
        <v>137.48990000000001</v>
      </c>
      <c r="M55" s="22">
        <v>107.75490000000001</v>
      </c>
      <c r="N55" s="22">
        <v>146.44120000000001</v>
      </c>
      <c r="O55" s="22">
        <v>154.63130000000001</v>
      </c>
      <c r="P55" s="22">
        <v>102.8074</v>
      </c>
      <c r="Q55" s="73">
        <v>104.4023</v>
      </c>
      <c r="R55" s="72">
        <v>174.42949999999999</v>
      </c>
      <c r="S55" s="22">
        <v>201.85409999999999</v>
      </c>
      <c r="T55" s="22">
        <v>139.99600000000001</v>
      </c>
      <c r="U55" s="22">
        <v>128.4513</v>
      </c>
      <c r="V55" s="22">
        <v>83.596999999999994</v>
      </c>
      <c r="W55" s="22">
        <v>158.20480000000001</v>
      </c>
      <c r="X55" s="22">
        <v>171.0051</v>
      </c>
      <c r="Y55" s="22">
        <v>169.38499999999999</v>
      </c>
      <c r="Z55" s="22">
        <v>139.50210000000001</v>
      </c>
      <c r="AA55" s="22">
        <v>184.5386</v>
      </c>
      <c r="AB55" s="22">
        <v>137.09780000000001</v>
      </c>
      <c r="AC55" s="22">
        <v>139.75890000000001</v>
      </c>
      <c r="AD55" s="73">
        <v>98.910799999999995</v>
      </c>
      <c r="AF55" s="40">
        <f t="shared" si="0"/>
        <v>154.28247333333334</v>
      </c>
      <c r="AG55" s="41">
        <f t="shared" si="1"/>
        <v>14.101567783455055</v>
      </c>
      <c r="AH55" s="35">
        <f t="shared" si="2"/>
        <v>148.21007692307694</v>
      </c>
      <c r="AI55" s="36">
        <f t="shared" si="3"/>
        <v>9.2288109954443573</v>
      </c>
      <c r="AJ55" s="9"/>
      <c r="AK55" s="9"/>
      <c r="AL55" s="9"/>
    </row>
    <row r="56" spans="1:38">
      <c r="A56" s="85"/>
      <c r="B56">
        <v>50</v>
      </c>
      <c r="C56" s="72">
        <v>232.33860000000001</v>
      </c>
      <c r="D56" s="22">
        <v>188.57050000000001</v>
      </c>
      <c r="E56" s="22">
        <v>167.3758</v>
      </c>
      <c r="F56" s="22">
        <v>88.886399999999995</v>
      </c>
      <c r="G56" s="22">
        <v>100.087</v>
      </c>
      <c r="H56" s="22">
        <v>277.23910000000001</v>
      </c>
      <c r="I56" s="22">
        <v>249.8169</v>
      </c>
      <c r="J56" s="22">
        <v>122.3387</v>
      </c>
      <c r="K56" s="22">
        <v>130.66149999999999</v>
      </c>
      <c r="L56" s="22">
        <v>132.92449999999999</v>
      </c>
      <c r="M56" s="22">
        <v>95.366799999999998</v>
      </c>
      <c r="N56" s="22">
        <v>154.75370000000001</v>
      </c>
      <c r="O56" s="22">
        <v>146.33580000000001</v>
      </c>
      <c r="P56" s="22">
        <v>96.890199999999993</v>
      </c>
      <c r="Q56" s="73">
        <v>96.135300000000001</v>
      </c>
      <c r="R56" s="72">
        <v>153.7938</v>
      </c>
      <c r="S56" s="22">
        <v>194.74340000000001</v>
      </c>
      <c r="T56" s="22">
        <v>125.7899</v>
      </c>
      <c r="U56" s="22">
        <v>153.52670000000001</v>
      </c>
      <c r="V56" s="22">
        <v>86.397300000000001</v>
      </c>
      <c r="W56" s="22">
        <v>145.46940000000001</v>
      </c>
      <c r="X56" s="22">
        <v>177.95830000000001</v>
      </c>
      <c r="Y56" s="22">
        <v>129.9434</v>
      </c>
      <c r="Z56" s="22">
        <v>125.4148</v>
      </c>
      <c r="AA56" s="22">
        <v>175.56989999999999</v>
      </c>
      <c r="AB56" s="22">
        <v>94.742900000000006</v>
      </c>
      <c r="AC56" s="22">
        <v>92.487300000000005</v>
      </c>
      <c r="AD56" s="73">
        <v>84.634200000000007</v>
      </c>
      <c r="AF56" s="40">
        <f t="shared" si="0"/>
        <v>151.98138666666665</v>
      </c>
      <c r="AG56" s="41">
        <f t="shared" si="1"/>
        <v>15.593543451313041</v>
      </c>
      <c r="AH56" s="35">
        <f t="shared" si="2"/>
        <v>133.88240769230768</v>
      </c>
      <c r="AI56" s="36">
        <f t="shared" si="3"/>
        <v>10.246823803085032</v>
      </c>
    </row>
    <row r="57" spans="1:38" ht="16" thickBot="1">
      <c r="A57" s="85"/>
      <c r="B57">
        <v>51</v>
      </c>
      <c r="C57" s="74">
        <v>227.1095</v>
      </c>
      <c r="D57" s="24">
        <v>179.62440000000001</v>
      </c>
      <c r="E57" s="24">
        <v>203.44300000000001</v>
      </c>
      <c r="F57" s="24">
        <v>72.134900000000002</v>
      </c>
      <c r="G57" s="24">
        <v>60.3964</v>
      </c>
      <c r="H57" s="24">
        <v>247.2071</v>
      </c>
      <c r="I57" s="24">
        <v>285.25619999999998</v>
      </c>
      <c r="J57" s="24">
        <v>142.95009999999999</v>
      </c>
      <c r="K57" s="24">
        <v>138.52860000000001</v>
      </c>
      <c r="L57" s="24">
        <v>139.57169999999999</v>
      </c>
      <c r="M57" s="24">
        <v>113.31100000000001</v>
      </c>
      <c r="N57" s="24">
        <v>159.06479999999999</v>
      </c>
      <c r="O57" s="24">
        <v>125.3912</v>
      </c>
      <c r="P57" s="24">
        <v>78.426199999999994</v>
      </c>
      <c r="Q57" s="75">
        <v>95.602000000000004</v>
      </c>
      <c r="R57" s="74">
        <v>165.27119999999999</v>
      </c>
      <c r="S57" s="24">
        <v>218.31020000000001</v>
      </c>
      <c r="T57" s="24">
        <v>126.5604</v>
      </c>
      <c r="U57" s="24">
        <v>136.41730000000001</v>
      </c>
      <c r="V57" s="24">
        <v>87.718299999999999</v>
      </c>
      <c r="W57" s="24">
        <v>127.1705</v>
      </c>
      <c r="X57" s="24">
        <v>166.72630000000001</v>
      </c>
      <c r="Y57" s="24">
        <v>125.7041</v>
      </c>
      <c r="Z57" s="24">
        <v>139.93770000000001</v>
      </c>
      <c r="AA57" s="24">
        <v>186.1207</v>
      </c>
      <c r="AB57" s="24">
        <v>137.01009999999999</v>
      </c>
      <c r="AC57" s="24">
        <v>122.2672</v>
      </c>
      <c r="AD57" s="75">
        <v>85.433899999999994</v>
      </c>
      <c r="AF57" s="70">
        <f t="shared" si="0"/>
        <v>151.20113999999998</v>
      </c>
      <c r="AG57" s="47">
        <f t="shared" si="1"/>
        <v>17.168502898333237</v>
      </c>
      <c r="AH57" s="71">
        <f t="shared" si="2"/>
        <v>140.35753076923078</v>
      </c>
      <c r="AI57" s="45">
        <f t="shared" si="3"/>
        <v>10.192861914150852</v>
      </c>
    </row>
  </sheetData>
  <mergeCells count="34">
    <mergeCell ref="A13:A57"/>
    <mergeCell ref="AK4:AL4"/>
    <mergeCell ref="A4:A6"/>
    <mergeCell ref="A7:A11"/>
    <mergeCell ref="C4:Q4"/>
    <mergeCell ref="R4:AD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B5:AB6"/>
    <mergeCell ref="AC5:AC6"/>
    <mergeCell ref="AD5:AD6"/>
    <mergeCell ref="W5:W6"/>
    <mergeCell ref="X5:X6"/>
    <mergeCell ref="Y5:Y6"/>
    <mergeCell ref="Z5:Z6"/>
    <mergeCell ref="AA5:AA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D</vt:lpstr>
      <vt:lpstr>Panel E</vt:lpstr>
      <vt:lpstr>Panel F</vt:lpstr>
      <vt:lpstr>Panel G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Diaz</dc:creator>
  <cp:lastModifiedBy>Javier Diaz</cp:lastModifiedBy>
  <dcterms:created xsi:type="dcterms:W3CDTF">2020-07-27T23:14:26Z</dcterms:created>
  <dcterms:modified xsi:type="dcterms:W3CDTF">2020-07-29T05:24:55Z</dcterms:modified>
</cp:coreProperties>
</file>