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3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<sst xmlns="http://schemas.openxmlformats.org/spreadsheetml/2006/main" count="60" uniqueCount="20">
  <si>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Ref Band</t>
  </si>
  <si>
    <t>Number</t>
  </si>
  <si>
    <t>Volume</t>
  </si>
  <si>
    <t>0</t>
  </si>
  <si>
    <t>Top</t>
  </si>
  <si>
    <t>Free DNA</t>
  </si>
  <si>
    <t>Total shifts</t>
  </si>
  <si>
    <t>% Top</t>
  </si>
  <si>
    <t>%Bottom</t>
  </si>
  <si>
    <t>50</t>
  </si>
  <si>
    <t>100</t>
  </si>
  <si>
    <t>No RSC</t>
  </si>
  <si>
    <t>Bottom</t>
  </si>
  <si>
    <t>200</t>
  </si>
  <si>
    <t>174bp wt 5S yNucs with Hmo1 RSC1&amp;2-3/30 Sliding. 021919</t>
  </si>
  <si>
    <t>174bp 5S wt yNuc + Hmo1 Sliding by RSC1&amp;2-3/30 Complexes -- 021919</t>
  </si>
  <si>
    <t>20min: 75 fmol RSC2-3/30</t>
  </si>
  <si>
    <t>20min: 150 fmol RSC2-3/30</t>
  </si>
  <si>
    <t xml:space="preserve">10min: 75 fmol RSC1-3/30 </t>
  </si>
  <si>
    <t xml:space="preserve">10min: 150 fmol RSC1-3/30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</si>
</sst>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 min RSC1-3/30 Sliding (75 fmol)</a:t>
            </a:r>
          </a:p>
        </c:rich>
      </c:tx>
      <c:layout>
        <c:manualLayout>
          <c:xMode val="factor"/>
          <c:yMode val="factor"/>
          <c:x val="-0.004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4825"/>
          <c:y val="0.19325"/>
          <c:w val="0.9935"/>
          <c:h val="0.713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Upper Band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Sheet1!$C$10:$G$10</c:f>
              <c:numCache/>
            </c:numRef>
          </c:val>
        </c:ser>
        <c:ser>
          <c:idx val="1"/>
          <c:order val="1"/>
          <c:tx>
            <c:v>Bottom Band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Sheet1!$C$11:$G$11</c:f>
              <c:numCache/>
            </c:numRef>
          </c:val>
        </c:ser>
        <c:overlap val="100"/>
        <c:axId val="22369677"/>
        <c:axId val="502"/>
      </c:bar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6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25"/>
          <c:y val="0.91075"/>
          <c:w val="0.758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 min RSC1-3/30 Sliding (150 fmol)</a:t>
            </a:r>
          </a:p>
        </c:rich>
      </c:tx>
      <c:layout>
        <c:manualLayout>
          <c:xMode val="factor"/>
          <c:yMode val="factor"/>
          <c:x val="-0.004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495"/>
          <c:y val="0.19375"/>
          <c:w val="0.99325"/>
          <c:h val="0.713"/>
        </c:manualLayout>
      </c:layout>
      <c:barChart>
        <c:barDir val="col"/>
        <c:grouping val="percentStacked"/>
        <c:varyColors val="0"/>
        <c:ser>
          <c:idx val="0"/>
          <c:order val="0"/>
          <c:tx>
            <c:v>Upper Band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Sheet1!$I$10:$M$10</c:f>
              <c:numCache/>
            </c:numRef>
          </c:val>
        </c:ser>
        <c:ser>
          <c:idx val="1"/>
          <c:order val="1"/>
          <c:tx>
            <c:v>Bottom Band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Sheet1!$I$11:$M$11</c:f>
              <c:numCache/>
            </c:numRef>
          </c:val>
        </c:ser>
        <c:overlap val="100"/>
        <c:axId val="4519"/>
        <c:axId val="40672"/>
      </c:barChart>
      <c:catAx>
        <c:axId val="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91025"/>
          <c:w val="0.78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 min RSC2-3/30 Sliding (75 fmol)</a:t>
            </a:r>
          </a:p>
        </c:rich>
      </c:tx>
      <c:layout>
        <c:manualLayout>
          <c:xMode val="factor"/>
          <c:yMode val="factor"/>
          <c:x val="-0.009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465"/>
          <c:y val="0.17775"/>
          <c:w val="0.99325"/>
          <c:h val="0.7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Upper Band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Sheet1!$C$26:$G$26</c:f>
              <c:numCache/>
            </c:numRef>
          </c:val>
        </c:ser>
        <c:ser>
          <c:idx val="1"/>
          <c:order val="1"/>
          <c:tx>
            <c:v>Bottom Band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Sheet1!$C$27:$G$27</c:f>
              <c:numCache/>
            </c:numRef>
          </c:val>
        </c:ser>
        <c:overlap val="100"/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9145"/>
          <c:w val="0.806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 min RSC2-3/30 Sliding (150 fmol)</a:t>
            </a:r>
          </a:p>
        </c:rich>
      </c:tx>
      <c:layout>
        <c:manualLayout>
          <c:xMode val="factor"/>
          <c:yMode val="factor"/>
          <c:x val="-0.009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4775"/>
          <c:y val="0.18125"/>
          <c:w val="0.99325"/>
          <c:h val="0.728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Upper Band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Sheet1!$I$26:$M$26</c:f>
              <c:numCache/>
            </c:numRef>
          </c:val>
        </c:ser>
        <c:ser>
          <c:idx val="1"/>
          <c:order val="1"/>
          <c:tx>
            <c:v>Bottom Band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</c:v>
              </c:pt>
              <c:pt idx="1">
                <c:v>0</c:v>
              </c:pt>
              <c:pt idx="2">
                <c:v>50</c:v>
              </c:pt>
              <c:pt idx="3">
                <c:v>100</c:v>
              </c:pt>
              <c:pt idx="4">
                <c:v>200</c:v>
              </c:pt>
            </c:numLit>
          </c:cat>
          <c:val>
            <c:numRef>
              <c:f>Sheet1!$I$27:$M$27</c:f>
              <c:numCache/>
            </c:numRef>
          </c:val>
        </c:ser>
        <c:overlap val="100"/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49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913"/>
          <c:w val="0.828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0.88425</cdr:y>
    </cdr:from>
    <cdr:to>
      <cdr:x>0.70625</cdr:x>
      <cdr:y>0.9335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524125"/>
          <a:ext cx="619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(nM Hmo1)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0.41725</cdr:x>
      <cdr:y>0.8835</cdr:y>
    </cdr:from>
    <cdr:to>
      <cdr:x>0.68675</cdr:x>
      <cdr:y>0.95425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51460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(nM Hmo1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0.8635</cdr:y>
    </cdr:from>
    <cdr:to>
      <cdr:x>0.76875</cdr:x>
      <cdr:y>0.96375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2667000"/>
          <a:ext cx="866775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0.8575</cdr:y>
    </cdr:from>
    <cdr:to>
      <cdr:x>0.74975</cdr:x>
      <cdr:y>0.95925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2600325"/>
          <a:ext cx="8667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1</xdr:row>
      <xdr:rowOff>114300</xdr:rowOff>
    </xdr:from>
    <xdr:to>
      <xdr:col>18</xdr:col>
      <xdr:colOff>85725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8420100" y="409575"/>
        <a:ext cx="2133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371475</xdr:colOff>
      <xdr:row>1</xdr:row>
      <xdr:rowOff>95250</xdr:rowOff>
    </xdr:from>
    <xdr:to>
      <xdr:col>22</xdr:col>
      <xdr:colOff>9525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10839450" y="390525"/>
        <a:ext cx="207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314325</xdr:colOff>
      <xdr:row>16</xdr:row>
      <xdr:rowOff>133350</xdr:rowOff>
    </xdr:from>
    <xdr:to>
      <xdr:col>18</xdr:col>
      <xdr:colOff>76200</xdr:colOff>
      <xdr:row>32</xdr:row>
      <xdr:rowOff>85725</xdr:rowOff>
    </xdr:to>
    <xdr:graphicFrame>
      <xdr:nvGraphicFramePr>
        <xdr:cNvPr id="3" name="Chart 1"/>
        <xdr:cNvGraphicFramePr/>
      </xdr:nvGraphicFramePr>
      <xdr:xfrm>
        <a:off x="8343900" y="3381375"/>
        <a:ext cx="22002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361950</xdr:colOff>
      <xdr:row>16</xdr:row>
      <xdr:rowOff>133350</xdr:rowOff>
    </xdr:from>
    <xdr:to>
      <xdr:col>22</xdr:col>
      <xdr:colOff>66675</xdr:colOff>
      <xdr:row>32</xdr:row>
      <xdr:rowOff>28575</xdr:rowOff>
    </xdr:to>
    <xdr:graphicFrame>
      <xdr:nvGraphicFramePr>
        <xdr:cNvPr id="4" name="Chart 2"/>
        <xdr:cNvGraphicFramePr/>
      </xdr:nvGraphicFramePr>
      <xdr:xfrm>
        <a:off x="10829925" y="3381375"/>
        <a:ext cx="21431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2" max="2" width="2.7109375" style="0" customWidth="1"/>
    <col min="8" max="8" width="10.140625" style="0" customWidth="1"/>
    <col min="9" max="13" width="8.7109375" style="0" customWidth="1"/>
  </cols>
  <sheetData>
    <row r="1" spans="1:15" ht="23.25">
      <c r="A1" s="1" t="s">
        <v>14</v>
      </c>
      <c r="O1" s="1" t="s">
        <v>15</v>
      </c>
    </row>
    <row r="2" spans="3:9" ht="18.75">
      <c r="C2" s="2" t="s">
        <v>18</v>
      </c>
      <c r="I2" s="2" t="s">
        <v>19</v>
      </c>
    </row>
    <row r="3" spans="1:13" ht="15">
      <c r="A3" s="3" t="s">
        <v>0</v>
      </c>
      <c r="B3" s="3"/>
      <c r="C3" s="3" t="s">
        <v>11</v>
      </c>
      <c r="D3" s="3" t="s">
        <v>3</v>
      </c>
      <c r="E3" s="3" t="s">
        <v>9</v>
      </c>
      <c r="F3" s="3" t="s">
        <v>10</v>
      </c>
      <c r="G3" s="3" t="s">
        <v>13</v>
      </c>
      <c r="H3" s="3"/>
      <c r="I3" s="3"/>
      <c r="J3" s="3" t="s">
        <v>3</v>
      </c>
      <c r="K3" s="3" t="s">
        <v>9</v>
      </c>
      <c r="L3" s="3" t="s">
        <v>10</v>
      </c>
      <c r="M3" s="3" t="s">
        <v>13</v>
      </c>
    </row>
    <row r="4" spans="1:13" ht="15">
      <c r="A4" t="s">
        <v>1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</row>
    <row r="5" spans="1:13" ht="15">
      <c r="A5" t="s">
        <v>4</v>
      </c>
      <c r="D5">
        <v>1780144.2</v>
      </c>
      <c r="E5">
        <v>4547544.6</v>
      </c>
      <c r="F5">
        <v>8756882.34</v>
      </c>
      <c r="G5">
        <v>8985886.29</v>
      </c>
      <c r="J5">
        <v>7936115.08</v>
      </c>
      <c r="K5">
        <v>11866234.54</v>
      </c>
      <c r="L5">
        <v>15854600.16</v>
      </c>
      <c r="M5">
        <v>15423548.87</v>
      </c>
    </row>
    <row r="6" spans="1:13" ht="15">
      <c r="A6" t="s">
        <v>12</v>
      </c>
      <c r="C6">
        <v>31750391.8</v>
      </c>
      <c r="D6">
        <v>25167959.99</v>
      </c>
      <c r="E6">
        <v>20093906.19</v>
      </c>
      <c r="F6">
        <v>14455205.55</v>
      </c>
      <c r="G6">
        <v>14016219.02</v>
      </c>
      <c r="I6">
        <v>31750391.8</v>
      </c>
      <c r="J6">
        <v>13777095.11</v>
      </c>
      <c r="K6">
        <v>10758222.58</v>
      </c>
      <c r="L6">
        <v>9221185.46</v>
      </c>
      <c r="M6">
        <v>13157243.88</v>
      </c>
    </row>
    <row r="7" ht="15">
      <c r="A7" t="s">
        <v>5</v>
      </c>
    </row>
    <row r="9" spans="1:13" ht="15">
      <c r="A9" t="s">
        <v>6</v>
      </c>
      <c r="C9">
        <f>SUM(C5:C6)</f>
        <v>31750391.8</v>
      </c>
      <c r="D9">
        <f>SUM(D5:D6)</f>
        <v>26948104.189999998</v>
      </c>
      <c r="E9">
        <f>SUM(E5:E6)</f>
        <v>24641450.79</v>
      </c>
      <c r="F9">
        <f>SUM(F5:F6)</f>
        <v>23212087.89</v>
      </c>
      <c r="G9">
        <f>SUM(G5:G6)</f>
        <v>23002105.31</v>
      </c>
      <c r="I9">
        <f>SUM(I5:I6)</f>
        <v>31750391.8</v>
      </c>
      <c r="J9">
        <f>SUM(J5:J6)</f>
        <v>21713210.189999998</v>
      </c>
      <c r="K9">
        <f>SUM(K5:K6)</f>
        <v>22624457.119999997</v>
      </c>
      <c r="L9">
        <f>SUM(L5:L6)</f>
        <v>25075785.62</v>
      </c>
      <c r="M9">
        <f>SUM(M5:M6)</f>
        <v>28580792.75</v>
      </c>
    </row>
    <row r="10" spans="1:13" ht="15">
      <c r="A10" t="s">
        <v>7</v>
      </c>
      <c r="B10" s="4"/>
      <c r="C10" s="4">
        <f>(C5/C9)*100</f>
        <v>0</v>
      </c>
      <c r="D10" s="4">
        <f>(D5/D9)*100</f>
        <v>6.60582350227287</v>
      </c>
      <c r="E10" s="4">
        <f>(E5/E9)*100</f>
        <v>18.454857381390408</v>
      </c>
      <c r="F10" s="4">
        <f>(F5/F9)*100</f>
        <v>37.72552637874748</v>
      </c>
      <c r="G10" s="4">
        <f>(G5/G9)*100</f>
        <v>39.06549495751352</v>
      </c>
      <c r="H10" s="4"/>
      <c r="I10" s="4">
        <f>(I5/I9)*100</f>
        <v>0</v>
      </c>
      <c r="J10" s="4">
        <f>(J5/J9)*100</f>
        <v>36.549708728260605</v>
      </c>
      <c r="K10" s="4">
        <f>(K5/K9)*100</f>
        <v>52.44870397137733</v>
      </c>
      <c r="L10" s="4">
        <f>(L5/L9)*100</f>
        <v>63.22673355188782</v>
      </c>
      <c r="M10" s="4">
        <f>(M5/M9)*100</f>
        <v>53.96473430569906</v>
      </c>
    </row>
    <row r="11" spans="1:13" ht="15">
      <c r="A11" t="s">
        <v>8</v>
      </c>
      <c r="B11" s="4"/>
      <c r="C11" s="4">
        <f>(C6/C9)*100</f>
        <v>100</v>
      </c>
      <c r="D11" s="4">
        <f>(D6/D9)*100</f>
        <v>93.39417649772713</v>
      </c>
      <c r="E11" s="4">
        <f>(E6/E9)*100</f>
        <v>81.5451426186096</v>
      </c>
      <c r="F11" s="4">
        <f>(F6/F9)*100</f>
        <v>62.274473621252525</v>
      </c>
      <c r="G11" s="4">
        <f>(G6/G9)*100</f>
        <v>60.93450504248648</v>
      </c>
      <c r="H11" s="4"/>
      <c r="I11" s="4">
        <f>(I6/I9)*100</f>
        <v>100</v>
      </c>
      <c r="J11" s="4">
        <f>(J6/J9)*100</f>
        <v>63.4502912717394</v>
      </c>
      <c r="K11" s="4">
        <f>(K6/K9)*100</f>
        <v>47.55129602862268</v>
      </c>
      <c r="L11" s="4">
        <f>(L6/L9)*100</f>
        <v>36.77326644811218</v>
      </c>
      <c r="M11" s="4">
        <f>(M6/M9)*100</f>
        <v>46.03526569430094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4" spans="3:9" ht="18.75">
      <c r="C14" s="2"/>
      <c r="I14" s="2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8" spans="3:9" ht="18.75">
      <c r="C18" s="2" t="s">
        <v>16</v>
      </c>
      <c r="I18" s="2" t="s">
        <v>17</v>
      </c>
    </row>
    <row r="19" spans="1:13" ht="15">
      <c r="A19" s="3" t="s">
        <v>0</v>
      </c>
      <c r="B19" s="3"/>
      <c r="C19" s="3" t="s">
        <v>11</v>
      </c>
      <c r="D19" s="3" t="s">
        <v>3</v>
      </c>
      <c r="E19" s="3" t="s">
        <v>9</v>
      </c>
      <c r="F19" s="3" t="s">
        <v>10</v>
      </c>
      <c r="G19" s="3" t="s">
        <v>13</v>
      </c>
      <c r="H19" s="3"/>
      <c r="I19" s="3"/>
      <c r="J19" s="3" t="s">
        <v>3</v>
      </c>
      <c r="K19" s="3" t="s">
        <v>9</v>
      </c>
      <c r="L19" s="3" t="s">
        <v>10</v>
      </c>
      <c r="M19" s="3" t="s">
        <v>13</v>
      </c>
    </row>
    <row r="20" spans="1:13" ht="15">
      <c r="A20" t="s">
        <v>1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</row>
    <row r="21" spans="1:13" ht="15">
      <c r="A21" t="s">
        <v>4</v>
      </c>
      <c r="D21">
        <v>1990313.59</v>
      </c>
      <c r="E21">
        <v>2772696.52</v>
      </c>
      <c r="F21">
        <v>11118823.6</v>
      </c>
      <c r="G21">
        <v>12821531.27</v>
      </c>
      <c r="J21">
        <v>4098782.8</v>
      </c>
      <c r="K21">
        <v>9361933.08</v>
      </c>
      <c r="L21">
        <v>16871909.36</v>
      </c>
      <c r="M21">
        <v>16243845.07</v>
      </c>
    </row>
    <row r="22" spans="1:13" ht="15">
      <c r="A22" t="s">
        <v>12</v>
      </c>
      <c r="C22">
        <v>31706350.81</v>
      </c>
      <c r="D22">
        <v>22622658.42</v>
      </c>
      <c r="E22">
        <v>16401294.68</v>
      </c>
      <c r="F22">
        <v>10766222.61</v>
      </c>
      <c r="G22">
        <v>7184090</v>
      </c>
      <c r="I22">
        <v>31706350.81</v>
      </c>
      <c r="J22">
        <v>17625091.74</v>
      </c>
      <c r="K22">
        <v>14751361.45</v>
      </c>
      <c r="L22">
        <v>9361236.76</v>
      </c>
      <c r="M22">
        <v>5664041.68</v>
      </c>
    </row>
    <row r="23" ht="15">
      <c r="A23" t="s">
        <v>5</v>
      </c>
    </row>
    <row r="25" spans="1:13" ht="15">
      <c r="A25" t="s">
        <v>6</v>
      </c>
      <c r="C25">
        <f>SUM(C21:C22)</f>
        <v>31706350.81</v>
      </c>
      <c r="D25">
        <f>SUM(D21:D22)</f>
        <v>24612972.01</v>
      </c>
      <c r="E25">
        <f>SUM(E21:E22)</f>
        <v>19173991.2</v>
      </c>
      <c r="F25">
        <f>SUM(F21:F22)</f>
        <v>21885046.21</v>
      </c>
      <c r="G25">
        <f>SUM(G21:G22)</f>
        <v>20005621.27</v>
      </c>
      <c r="I25">
        <f>SUM(I21:I22)</f>
        <v>31706350.81</v>
      </c>
      <c r="J25">
        <f>SUM(J21:J22)</f>
        <v>21723874.54</v>
      </c>
      <c r="K25">
        <f>SUM(K21:K22)</f>
        <v>24113294.53</v>
      </c>
      <c r="L25">
        <f>SUM(L21:L22)</f>
        <v>26233146.119999997</v>
      </c>
      <c r="M25">
        <f>SUM(M21:M22)</f>
        <v>21907886.75</v>
      </c>
    </row>
    <row r="26" spans="1:13" ht="15">
      <c r="A26" t="s">
        <v>7</v>
      </c>
      <c r="B26" s="4"/>
      <c r="C26" s="4">
        <f>(C21/C25)*100</f>
        <v>0</v>
      </c>
      <c r="D26" s="4">
        <f>(D21/D25)*100</f>
        <v>8.086441528440188</v>
      </c>
      <c r="E26" s="4">
        <f>(E21/E25)*100</f>
        <v>14.460716556498681</v>
      </c>
      <c r="F26" s="4">
        <f>(F21/F25)*100</f>
        <v>50.80557515532885</v>
      </c>
      <c r="G26" s="4">
        <f>(G21/G25)*100</f>
        <v>64.0896430905992</v>
      </c>
      <c r="H26" s="4"/>
      <c r="I26" s="4">
        <f>(I21/I25)*100</f>
        <v>0</v>
      </c>
      <c r="J26" s="4">
        <f>(J21/J25)*100</f>
        <v>18.867641646764916</v>
      </c>
      <c r="K26" s="4">
        <f>(K21/K25)*100</f>
        <v>38.82477804247183</v>
      </c>
      <c r="L26" s="4">
        <f>(L21/L25)*100</f>
        <v>64.31523418053527</v>
      </c>
      <c r="M26" s="4">
        <f>(M21/M25)*100</f>
        <v>74.14610662984188</v>
      </c>
    </row>
    <row r="27" spans="1:13" ht="15">
      <c r="A27" t="s">
        <v>8</v>
      </c>
      <c r="B27" s="4"/>
      <c r="C27" s="4">
        <f>(C22/C25)*100</f>
        <v>100</v>
      </c>
      <c r="D27" s="4">
        <f>(D22/D25)*100</f>
        <v>91.91355847155981</v>
      </c>
      <c r="E27" s="4">
        <f>(E22/E25)*100</f>
        <v>85.53928344350132</v>
      </c>
      <c r="F27" s="4">
        <f>(F22/F25)*100</f>
        <v>49.19442484467113</v>
      </c>
      <c r="G27" s="4">
        <f>(G22/G25)*100</f>
        <v>35.9103569094008</v>
      </c>
      <c r="H27" s="4"/>
      <c r="I27" s="4">
        <f>(I22/I25)*100</f>
        <v>100</v>
      </c>
      <c r="J27" s="4">
        <f>(J22/J25)*100</f>
        <v>81.13235835323508</v>
      </c>
      <c r="K27" s="4">
        <f>(K22/K25)*100</f>
        <v>61.17522195752817</v>
      </c>
      <c r="L27" s="4">
        <f>(L22/L25)*100</f>
        <v>35.684765819464744</v>
      </c>
      <c r="M27" s="4">
        <f>(M22/M25)*100</f>
        <v>25.853893370158122</v>
      </c>
    </row>
    <row r="32" spans="3:9" ht="18.75">
      <c r="C32" s="2"/>
      <c r="I32" s="2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printOptions/>
  <pageMargins left="0.7" right="0.7" top="0.5" bottom="0.5" header="0.3" footer="0.3"/>
  <pageSetup horizontalDpi="600" verticalDpi="600" orientation="landscape" r:id="rId2"/>
  <headerFooter>
    <oddHeader>&amp;R
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mkasten</dc:creator>
  <cp:keywords/>
  <dc:description/>
  <cp:lastModifiedBy>Margaret Kasten</cp:lastModifiedBy>
  <cp:lastPrinted>2019-02-20T20:16:01Z</cp:lastPrinted>
  <dcterms:created xsi:type="dcterms:W3CDTF">2018-01-19T22:06:52Z</dcterms:created>
  <dcterms:modified xsi:type="dcterms:W3CDTF">2020-05-29T23:44:43Z</dcterms:modified>
  <cp:category/>
  <cp:version/>
  <cp:contentType/>
  <cp:contentStatus/>
</cp:coreProperties>
</file>