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gonyis\Dropbox\Angles\Submitted\"/>
    </mc:Choice>
  </mc:AlternateContent>
  <bookViews>
    <workbookView xWindow="0" yWindow="0" windowWidth="22620" windowHeight="9030"/>
  </bookViews>
  <sheets>
    <sheet name="TOF A data xy_View Image Plane" sheetId="3" r:id="rId1"/>
  </sheets>
  <definedNames>
    <definedName name="_xlchart.v1.0" hidden="1">'TOF A data xy_View Image Plane'!$F$1</definedName>
    <definedName name="_xlchart.v1.1" hidden="1">'TOF A data xy_View Image Plane'!$F$2:$F$215</definedName>
    <definedName name="_xlchart.v1.2" hidden="1">'TOF A data xy_View Image Plane'!$E$1</definedName>
    <definedName name="_xlchart.v1.3" hidden="1">'TOF A data xy_View Image Plane'!$E$2:$E$215</definedName>
  </definedNames>
  <calcPr calcId="162913"/>
  <pivotCaches>
    <pivotCache cacheId="2" r:id="rId2"/>
  </pivotCaches>
</workbook>
</file>

<file path=xl/calcChain.xml><?xml version="1.0" encoding="utf-8"?>
<calcChain xmlns="http://schemas.openxmlformats.org/spreadsheetml/2006/main">
  <c r="AB4" i="3" l="1"/>
  <c r="AB5" i="3" s="1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AB6" i="3" l="1"/>
  <c r="I3" i="3"/>
  <c r="I2" i="3"/>
  <c r="AC5" i="3" l="1"/>
  <c r="AC4" i="3"/>
  <c r="AB7" i="3"/>
  <c r="AC6" i="3"/>
  <c r="AB8" i="3" l="1"/>
  <c r="AC7" i="3"/>
  <c r="AB9" i="3" l="1"/>
  <c r="AC8" i="3"/>
  <c r="AB10" i="3" l="1"/>
  <c r="AC9" i="3"/>
  <c r="AB11" i="3" l="1"/>
  <c r="AC10" i="3"/>
  <c r="AB12" i="3" l="1"/>
  <c r="AC11" i="3"/>
  <c r="AB13" i="3" l="1"/>
  <c r="AC12" i="3"/>
  <c r="AB14" i="3" l="1"/>
  <c r="AC13" i="3"/>
  <c r="AB15" i="3" l="1"/>
  <c r="AC14" i="3"/>
  <c r="AB16" i="3" l="1"/>
  <c r="AC15" i="3"/>
  <c r="AB17" i="3" l="1"/>
  <c r="AC16" i="3"/>
  <c r="AB18" i="3" l="1"/>
  <c r="AC17" i="3"/>
  <c r="AB19" i="3" l="1"/>
  <c r="AC18" i="3"/>
  <c r="AB20" i="3" l="1"/>
  <c r="AC19" i="3"/>
  <c r="AB21" i="3" l="1"/>
  <c r="AC20" i="3"/>
  <c r="AB22" i="3" l="1"/>
  <c r="AC21" i="3"/>
  <c r="AB23" i="3" l="1"/>
  <c r="AC22" i="3"/>
  <c r="AB24" i="3" l="1"/>
  <c r="AC23" i="3"/>
  <c r="AB25" i="3" l="1"/>
  <c r="AC24" i="3"/>
  <c r="AB26" i="3" l="1"/>
  <c r="AC25" i="3"/>
  <c r="AB27" i="3" l="1"/>
  <c r="AC26" i="3"/>
  <c r="AB28" i="3" l="1"/>
  <c r="AC27" i="3"/>
  <c r="AB29" i="3" l="1"/>
  <c r="AC28" i="3"/>
  <c r="AB30" i="3" l="1"/>
  <c r="AC29" i="3"/>
  <c r="AB31" i="3" l="1"/>
  <c r="AC30" i="3"/>
  <c r="AB32" i="3" l="1"/>
  <c r="AC31" i="3"/>
  <c r="AB33" i="3" l="1"/>
  <c r="AC32" i="3"/>
  <c r="AB34" i="3" l="1"/>
  <c r="AC33" i="3"/>
  <c r="AB35" i="3" l="1"/>
  <c r="AC34" i="3"/>
  <c r="AB36" i="3" l="1"/>
  <c r="AC35" i="3"/>
  <c r="AB37" i="3" l="1"/>
  <c r="AC36" i="3"/>
  <c r="AB38" i="3" l="1"/>
  <c r="AC37" i="3"/>
  <c r="AB39" i="3" l="1"/>
  <c r="AC38" i="3"/>
  <c r="AB40" i="3" l="1"/>
  <c r="AC39" i="3"/>
  <c r="AB41" i="3" l="1"/>
  <c r="AC40" i="3"/>
  <c r="AB42" i="3" l="1"/>
  <c r="AC41" i="3"/>
  <c r="AB43" i="3" l="1"/>
  <c r="AC42" i="3"/>
  <c r="AB44" i="3" l="1"/>
  <c r="AC43" i="3"/>
  <c r="AB45" i="3" l="1"/>
  <c r="AC44" i="3"/>
  <c r="AB46" i="3" l="1"/>
  <c r="AC45" i="3"/>
  <c r="AB47" i="3" l="1"/>
  <c r="AC46" i="3"/>
  <c r="AB48" i="3" l="1"/>
  <c r="AC47" i="3"/>
  <c r="AB49" i="3" l="1"/>
  <c r="AC48" i="3"/>
  <c r="AB50" i="3" l="1"/>
  <c r="AC49" i="3"/>
  <c r="AB51" i="3" l="1"/>
  <c r="AC50" i="3"/>
  <c r="AB52" i="3" l="1"/>
  <c r="AC51" i="3"/>
  <c r="AB53" i="3" l="1"/>
  <c r="AC52" i="3"/>
  <c r="AB54" i="3" l="1"/>
  <c r="AC53" i="3"/>
  <c r="AB55" i="3" l="1"/>
  <c r="AC54" i="3"/>
  <c r="AB56" i="3" l="1"/>
  <c r="AC55" i="3"/>
  <c r="AB57" i="3" l="1"/>
  <c r="AC56" i="3"/>
  <c r="AB58" i="3" l="1"/>
  <c r="AC57" i="3"/>
  <c r="AB59" i="3" l="1"/>
  <c r="AC58" i="3"/>
  <c r="AB60" i="3" l="1"/>
  <c r="AC59" i="3"/>
  <c r="AB61" i="3" l="1"/>
  <c r="AC60" i="3"/>
  <c r="AB62" i="3" l="1"/>
  <c r="AC61" i="3"/>
  <c r="AB63" i="3" l="1"/>
  <c r="AC62" i="3"/>
  <c r="AB64" i="3" l="1"/>
  <c r="AC63" i="3"/>
  <c r="AB65" i="3" l="1"/>
  <c r="AC64" i="3"/>
  <c r="AB66" i="3" l="1"/>
  <c r="AC65" i="3"/>
  <c r="AB67" i="3" l="1"/>
  <c r="AC66" i="3"/>
  <c r="AB68" i="3" l="1"/>
  <c r="AC67" i="3"/>
  <c r="AB69" i="3" l="1"/>
  <c r="AC68" i="3"/>
  <c r="AB70" i="3" l="1"/>
  <c r="AC69" i="3"/>
  <c r="AB71" i="3" l="1"/>
  <c r="AC70" i="3"/>
  <c r="AB72" i="3" l="1"/>
  <c r="AC71" i="3"/>
  <c r="AB73" i="3" l="1"/>
  <c r="AC72" i="3"/>
  <c r="AC73" i="3" l="1"/>
  <c r="AB74" i="3"/>
  <c r="AB75" i="3" l="1"/>
  <c r="AC74" i="3"/>
  <c r="AB76" i="3" l="1"/>
  <c r="AC75" i="3"/>
  <c r="AB77" i="3" l="1"/>
  <c r="AC76" i="3"/>
  <c r="AB78" i="3" l="1"/>
  <c r="AC77" i="3"/>
  <c r="AB79" i="3" l="1"/>
  <c r="AC78" i="3"/>
  <c r="AB80" i="3" l="1"/>
  <c r="AC79" i="3"/>
  <c r="AB81" i="3" l="1"/>
  <c r="AC80" i="3"/>
  <c r="AB82" i="3" l="1"/>
  <c r="AC81" i="3"/>
  <c r="AB83" i="3" l="1"/>
  <c r="AC82" i="3"/>
  <c r="AB84" i="3" l="1"/>
  <c r="AC83" i="3"/>
  <c r="AB85" i="3" l="1"/>
  <c r="AC84" i="3"/>
  <c r="AB86" i="3" l="1"/>
  <c r="AC85" i="3"/>
  <c r="AB87" i="3" l="1"/>
  <c r="AC86" i="3"/>
  <c r="AB88" i="3" l="1"/>
  <c r="AC87" i="3"/>
  <c r="AB89" i="3" l="1"/>
  <c r="AC89" i="3" s="1"/>
  <c r="AC88" i="3"/>
</calcChain>
</file>

<file path=xl/sharedStrings.xml><?xml version="1.0" encoding="utf-8"?>
<sst xmlns="http://schemas.openxmlformats.org/spreadsheetml/2006/main" count="48" uniqueCount="48">
  <si>
    <t>ID</t>
  </si>
  <si>
    <t>Label (NA)</t>
  </si>
  <si>
    <t>Volume (µm³)</t>
  </si>
  <si>
    <t>Surface Area (interpolated) (µm²)</t>
  </si>
  <si>
    <t>Theta (°)</t>
  </si>
  <si>
    <t>Theta Shifted (-90,90)</t>
  </si>
  <si>
    <t>Average:</t>
  </si>
  <si>
    <t>Std. Dev:</t>
  </si>
  <si>
    <t>Row Labels</t>
  </si>
  <si>
    <t>Grand Total</t>
  </si>
  <si>
    <t>-80--70</t>
  </si>
  <si>
    <t>-60--50</t>
  </si>
  <si>
    <t>-50--40</t>
  </si>
  <si>
    <t>-40--30</t>
  </si>
  <si>
    <t>-30--20</t>
  </si>
  <si>
    <t>-20--10</t>
  </si>
  <si>
    <t>-10-0</t>
  </si>
  <si>
    <t>0-10</t>
  </si>
  <si>
    <t>10-20</t>
  </si>
  <si>
    <t>20-30</t>
  </si>
  <si>
    <t>30-40</t>
  </si>
  <si>
    <t>40-50</t>
  </si>
  <si>
    <t>50-60</t>
  </si>
  <si>
    <t>70-80</t>
  </si>
  <si>
    <t>&gt;80</t>
  </si>
  <si>
    <t>Count of Theta Shifted (-90,90)</t>
  </si>
  <si>
    <t>Counts</t>
  </si>
  <si>
    <t>Angle Range</t>
  </si>
  <si>
    <t>[-80,-70]</t>
  </si>
  <si>
    <t>[-70,-60]</t>
  </si>
  <si>
    <t>[-60,-50]</t>
  </si>
  <si>
    <t>[-50,-40]</t>
  </si>
  <si>
    <t>[-40,-30]</t>
  </si>
  <si>
    <t>[-30,-20]</t>
  </si>
  <si>
    <t>[-20,-10]</t>
  </si>
  <si>
    <t>[-10,0]</t>
  </si>
  <si>
    <t>[0,10]</t>
  </si>
  <si>
    <t>[50,60]</t>
  </si>
  <si>
    <t>[60,70]</t>
  </si>
  <si>
    <t>[70,80]</t>
  </si>
  <si>
    <t>[80,90]</t>
  </si>
  <si>
    <t>[10,20]</t>
  </si>
  <si>
    <t>[20,30]</t>
  </si>
  <si>
    <t>[30,40]</t>
  </si>
  <si>
    <t>[40,50]</t>
  </si>
  <si>
    <t>Normal</t>
  </si>
  <si>
    <t>x</t>
  </si>
  <si>
    <t>Normal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</si>
</sst>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/>
    <xf numFmtId="0" fontId="0" fillId="0" borderId="0" xfId="0" applyNumberFormat="1"/>
    <xf numFmtId="0" fontId="16" fillId="33" borderId="0" xfId="0" applyFont="1" applyFill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'TOF A data xy_View Image Plane'!$E$1</c:f>
              <c:strCache>
                <c:ptCount val="1"/>
                <c:pt idx="0">
                  <c:v>Theta (°)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'TOF A data xy_View Image Plane'!$C$2:$C$142</c:f>
              <c:numCache>
                <c:formatCode>0.00E+00</c:formatCode>
                <c:ptCount val="141"/>
                <c:pt idx="0">
                  <c:v>1.5999999999999999E-5</c:v>
                </c:pt>
                <c:pt idx="1">
                  <c:v>4.8000000000000001E-5</c:v>
                </c:pt>
                <c:pt idx="2">
                  <c:v>5.1999999999999997E-5</c:v>
                </c:pt>
                <c:pt idx="3" formatCode="General">
                  <c:v>1.2400000000000001E-4</c:v>
                </c:pt>
                <c:pt idx="4" formatCode="General">
                  <c:v>1.3200000000000001E-4</c:v>
                </c:pt>
                <c:pt idx="5" formatCode="General">
                  <c:v>1.5200000000000001E-4</c:v>
                </c:pt>
                <c:pt idx="6" formatCode="General">
                  <c:v>1.56E-4</c:v>
                </c:pt>
                <c:pt idx="7" formatCode="General">
                  <c:v>2.7599999999999999E-4</c:v>
                </c:pt>
                <c:pt idx="8" formatCode="General">
                  <c:v>3.2000000000000003E-4</c:v>
                </c:pt>
                <c:pt idx="9" formatCode="General">
                  <c:v>3.3599999999999998E-4</c:v>
                </c:pt>
                <c:pt idx="10" formatCode="General">
                  <c:v>3.8400000000000001E-4</c:v>
                </c:pt>
                <c:pt idx="11" formatCode="General">
                  <c:v>3.8400000000000001E-4</c:v>
                </c:pt>
                <c:pt idx="12" formatCode="General">
                  <c:v>3.9599999999999998E-4</c:v>
                </c:pt>
                <c:pt idx="13" formatCode="General">
                  <c:v>4.08E-4</c:v>
                </c:pt>
                <c:pt idx="14" formatCode="General">
                  <c:v>4.6000000000000001E-4</c:v>
                </c:pt>
                <c:pt idx="15" formatCode="General">
                  <c:v>5.5599999999999996E-4</c:v>
                </c:pt>
                <c:pt idx="16" formatCode="General">
                  <c:v>5.5999999999999995E-4</c:v>
                </c:pt>
                <c:pt idx="17" formatCode="General">
                  <c:v>5.9599999999999996E-4</c:v>
                </c:pt>
                <c:pt idx="18" formatCode="General">
                  <c:v>6.0400000000000004E-4</c:v>
                </c:pt>
                <c:pt idx="19" formatCode="General">
                  <c:v>6.4000000000000005E-4</c:v>
                </c:pt>
                <c:pt idx="20" formatCode="General">
                  <c:v>6.5200000000000002E-4</c:v>
                </c:pt>
                <c:pt idx="21" formatCode="General">
                  <c:v>9.7999999999999997E-4</c:v>
                </c:pt>
                <c:pt idx="22" formatCode="General">
                  <c:v>1.072E-3</c:v>
                </c:pt>
                <c:pt idx="23" formatCode="General">
                  <c:v>1.072E-3</c:v>
                </c:pt>
                <c:pt idx="24" formatCode="General">
                  <c:v>1.364E-3</c:v>
                </c:pt>
                <c:pt idx="25" formatCode="General">
                  <c:v>1.5200000000000001E-3</c:v>
                </c:pt>
                <c:pt idx="26" formatCode="General">
                  <c:v>1.5319999999999999E-3</c:v>
                </c:pt>
                <c:pt idx="27" formatCode="General">
                  <c:v>1.5399999999999999E-3</c:v>
                </c:pt>
                <c:pt idx="28" formatCode="General">
                  <c:v>1.5479999999999999E-3</c:v>
                </c:pt>
                <c:pt idx="29" formatCode="General">
                  <c:v>1.5640000000000001E-3</c:v>
                </c:pt>
                <c:pt idx="30" formatCode="General">
                  <c:v>1.588E-3</c:v>
                </c:pt>
                <c:pt idx="31" formatCode="General">
                  <c:v>1.908E-3</c:v>
                </c:pt>
                <c:pt idx="32" formatCode="General">
                  <c:v>2.2160000000000001E-3</c:v>
                </c:pt>
                <c:pt idx="33" formatCode="General">
                  <c:v>2.336E-3</c:v>
                </c:pt>
                <c:pt idx="34" formatCode="General">
                  <c:v>2.428E-3</c:v>
                </c:pt>
                <c:pt idx="35" formatCode="General">
                  <c:v>2.5040000000000001E-3</c:v>
                </c:pt>
                <c:pt idx="36" formatCode="General">
                  <c:v>2.9160000000000002E-3</c:v>
                </c:pt>
                <c:pt idx="37" formatCode="General">
                  <c:v>2.928E-3</c:v>
                </c:pt>
                <c:pt idx="38" formatCode="General">
                  <c:v>2.9520000000000002E-3</c:v>
                </c:pt>
                <c:pt idx="39" formatCode="General">
                  <c:v>3.0360000000000001E-3</c:v>
                </c:pt>
                <c:pt idx="40" formatCode="General">
                  <c:v>3.0560000000000001E-3</c:v>
                </c:pt>
                <c:pt idx="41" formatCode="General">
                  <c:v>3.2239999999999999E-3</c:v>
                </c:pt>
                <c:pt idx="42" formatCode="General">
                  <c:v>3.2799999999999999E-3</c:v>
                </c:pt>
                <c:pt idx="43" formatCode="General">
                  <c:v>3.3519999999999999E-3</c:v>
                </c:pt>
                <c:pt idx="44" formatCode="General">
                  <c:v>3.4759999999999999E-3</c:v>
                </c:pt>
                <c:pt idx="45" formatCode="General">
                  <c:v>3.64E-3</c:v>
                </c:pt>
                <c:pt idx="46" formatCode="General">
                  <c:v>4.2399999999999998E-3</c:v>
                </c:pt>
                <c:pt idx="47" formatCode="General">
                  <c:v>4.352E-3</c:v>
                </c:pt>
                <c:pt idx="48" formatCode="General">
                  <c:v>4.4120000000000001E-3</c:v>
                </c:pt>
                <c:pt idx="49" formatCode="General">
                  <c:v>4.9639999999999997E-3</c:v>
                </c:pt>
                <c:pt idx="50" formatCode="General">
                  <c:v>5.0280000000000004E-3</c:v>
                </c:pt>
                <c:pt idx="51" formatCode="General">
                  <c:v>5.0480000000000004E-3</c:v>
                </c:pt>
                <c:pt idx="52" formatCode="General">
                  <c:v>5.0959999999999998E-3</c:v>
                </c:pt>
                <c:pt idx="53" formatCode="General">
                  <c:v>5.28E-3</c:v>
                </c:pt>
                <c:pt idx="54" formatCode="General">
                  <c:v>5.424E-3</c:v>
                </c:pt>
                <c:pt idx="55" formatCode="General">
                  <c:v>5.764E-3</c:v>
                </c:pt>
                <c:pt idx="56" formatCode="General">
                  <c:v>5.8120000000000003E-3</c:v>
                </c:pt>
                <c:pt idx="57" formatCode="General">
                  <c:v>6.0480000000000004E-3</c:v>
                </c:pt>
                <c:pt idx="58" formatCode="General">
                  <c:v>6.3959999999999998E-3</c:v>
                </c:pt>
                <c:pt idx="59" formatCode="General">
                  <c:v>6.8760000000000002E-3</c:v>
                </c:pt>
                <c:pt idx="60" formatCode="General">
                  <c:v>7.0479999999999996E-3</c:v>
                </c:pt>
                <c:pt idx="61" formatCode="General">
                  <c:v>7.3119999999999999E-3</c:v>
                </c:pt>
                <c:pt idx="62" formatCode="General">
                  <c:v>7.3680000000000004E-3</c:v>
                </c:pt>
                <c:pt idx="63" formatCode="General">
                  <c:v>7.4999999999999997E-3</c:v>
                </c:pt>
                <c:pt idx="64" formatCode="General">
                  <c:v>7.5560000000000002E-3</c:v>
                </c:pt>
                <c:pt idx="65" formatCode="General">
                  <c:v>7.9880000000000003E-3</c:v>
                </c:pt>
                <c:pt idx="66" formatCode="General">
                  <c:v>8.0359999999999997E-3</c:v>
                </c:pt>
                <c:pt idx="67" formatCode="General">
                  <c:v>8.2520000000000007E-3</c:v>
                </c:pt>
                <c:pt idx="68" formatCode="General">
                  <c:v>8.2679999999999993E-3</c:v>
                </c:pt>
                <c:pt idx="69" formatCode="General">
                  <c:v>8.7399999999999995E-3</c:v>
                </c:pt>
                <c:pt idx="70" formatCode="General">
                  <c:v>8.8999999999999999E-3</c:v>
                </c:pt>
                <c:pt idx="71" formatCode="General">
                  <c:v>9.5720000000000006E-3</c:v>
                </c:pt>
                <c:pt idx="72" formatCode="General">
                  <c:v>1.0292000000000001E-2</c:v>
                </c:pt>
                <c:pt idx="73" formatCode="General">
                  <c:v>1.0456E-2</c:v>
                </c:pt>
                <c:pt idx="74" formatCode="General">
                  <c:v>1.0532E-2</c:v>
                </c:pt>
                <c:pt idx="75" formatCode="General">
                  <c:v>1.0684000000000001E-2</c:v>
                </c:pt>
                <c:pt idx="76" formatCode="General">
                  <c:v>1.1448E-2</c:v>
                </c:pt>
                <c:pt idx="77" formatCode="General">
                  <c:v>1.1792E-2</c:v>
                </c:pt>
                <c:pt idx="78" formatCode="General">
                  <c:v>1.1887999999999999E-2</c:v>
                </c:pt>
                <c:pt idx="79" formatCode="General">
                  <c:v>1.1944E-2</c:v>
                </c:pt>
                <c:pt idx="80" formatCode="General">
                  <c:v>1.1976000000000001E-2</c:v>
                </c:pt>
                <c:pt idx="81" formatCode="General">
                  <c:v>1.2016000000000001E-2</c:v>
                </c:pt>
                <c:pt idx="82" formatCode="General">
                  <c:v>1.2172000000000001E-2</c:v>
                </c:pt>
                <c:pt idx="83" formatCode="General">
                  <c:v>1.23E-2</c:v>
                </c:pt>
                <c:pt idx="84" formatCode="General">
                  <c:v>1.272E-2</c:v>
                </c:pt>
                <c:pt idx="85" formatCode="General">
                  <c:v>1.2855999999999999E-2</c:v>
                </c:pt>
                <c:pt idx="86" formatCode="General">
                  <c:v>1.3172E-2</c:v>
                </c:pt>
                <c:pt idx="87" formatCode="General">
                  <c:v>1.3324000000000001E-2</c:v>
                </c:pt>
                <c:pt idx="88" formatCode="General">
                  <c:v>1.3644E-2</c:v>
                </c:pt>
                <c:pt idx="89" formatCode="General">
                  <c:v>1.4200000000000001E-2</c:v>
                </c:pt>
                <c:pt idx="90" formatCode="General">
                  <c:v>1.5304E-2</c:v>
                </c:pt>
                <c:pt idx="91" formatCode="General">
                  <c:v>1.6771999999999999E-2</c:v>
                </c:pt>
                <c:pt idx="92" formatCode="General">
                  <c:v>1.7152000000000001E-2</c:v>
                </c:pt>
                <c:pt idx="93" formatCode="General">
                  <c:v>1.7516E-2</c:v>
                </c:pt>
                <c:pt idx="94" formatCode="General">
                  <c:v>1.8308000000000001E-2</c:v>
                </c:pt>
                <c:pt idx="95" formatCode="General">
                  <c:v>1.8744E-2</c:v>
                </c:pt>
                <c:pt idx="96" formatCode="General">
                  <c:v>1.8796E-2</c:v>
                </c:pt>
                <c:pt idx="97" formatCode="General">
                  <c:v>1.8859999999999998E-2</c:v>
                </c:pt>
                <c:pt idx="98" formatCode="General">
                  <c:v>1.9495999999999999E-2</c:v>
                </c:pt>
                <c:pt idx="99" formatCode="General">
                  <c:v>2.1479999999999999E-2</c:v>
                </c:pt>
                <c:pt idx="100" formatCode="General">
                  <c:v>2.1624000000000001E-2</c:v>
                </c:pt>
                <c:pt idx="101" formatCode="General">
                  <c:v>2.2783999999999999E-2</c:v>
                </c:pt>
                <c:pt idx="102" formatCode="General">
                  <c:v>2.3372E-2</c:v>
                </c:pt>
                <c:pt idx="103" formatCode="General">
                  <c:v>2.3788E-2</c:v>
                </c:pt>
                <c:pt idx="104" formatCode="General">
                  <c:v>2.3883999999999999E-2</c:v>
                </c:pt>
                <c:pt idx="105" formatCode="General">
                  <c:v>2.4667999999999999E-2</c:v>
                </c:pt>
                <c:pt idx="106" formatCode="General">
                  <c:v>2.4976000000000002E-2</c:v>
                </c:pt>
                <c:pt idx="107" formatCode="General">
                  <c:v>2.5668E-2</c:v>
                </c:pt>
                <c:pt idx="108" formatCode="General">
                  <c:v>2.5876E-2</c:v>
                </c:pt>
                <c:pt idx="109" formatCode="General">
                  <c:v>2.6519999999999998E-2</c:v>
                </c:pt>
                <c:pt idx="110" formatCode="General">
                  <c:v>2.6644000000000001E-2</c:v>
                </c:pt>
                <c:pt idx="111" formatCode="General">
                  <c:v>2.75E-2</c:v>
                </c:pt>
                <c:pt idx="112" formatCode="General">
                  <c:v>2.7528E-2</c:v>
                </c:pt>
                <c:pt idx="113" formatCode="General">
                  <c:v>2.8292000000000001E-2</c:v>
                </c:pt>
                <c:pt idx="114" formatCode="General">
                  <c:v>2.8832E-2</c:v>
                </c:pt>
                <c:pt idx="115" formatCode="General">
                  <c:v>2.8912E-2</c:v>
                </c:pt>
                <c:pt idx="116" formatCode="General">
                  <c:v>3.0688E-2</c:v>
                </c:pt>
                <c:pt idx="117" formatCode="General">
                  <c:v>3.1399999999999997E-2</c:v>
                </c:pt>
                <c:pt idx="118" formatCode="General">
                  <c:v>3.1891999999999997E-2</c:v>
                </c:pt>
                <c:pt idx="119" formatCode="General">
                  <c:v>3.2452000000000002E-2</c:v>
                </c:pt>
                <c:pt idx="120" formatCode="General">
                  <c:v>3.2663999999999999E-2</c:v>
                </c:pt>
                <c:pt idx="121" formatCode="General">
                  <c:v>3.3183999999999998E-2</c:v>
                </c:pt>
                <c:pt idx="122" formatCode="General">
                  <c:v>3.3196000000000003E-2</c:v>
                </c:pt>
                <c:pt idx="123" formatCode="General">
                  <c:v>3.5060000000000001E-2</c:v>
                </c:pt>
                <c:pt idx="124" formatCode="General">
                  <c:v>3.5063999999999998E-2</c:v>
                </c:pt>
                <c:pt idx="125" formatCode="General">
                  <c:v>3.5347999999999997E-2</c:v>
                </c:pt>
                <c:pt idx="126" formatCode="General">
                  <c:v>3.5367999999999997E-2</c:v>
                </c:pt>
                <c:pt idx="127" formatCode="General">
                  <c:v>3.5652000000000003E-2</c:v>
                </c:pt>
                <c:pt idx="128" formatCode="General">
                  <c:v>3.6088000000000002E-2</c:v>
                </c:pt>
                <c:pt idx="129" formatCode="General">
                  <c:v>3.6156000000000001E-2</c:v>
                </c:pt>
                <c:pt idx="130" formatCode="General">
                  <c:v>3.6575999999999997E-2</c:v>
                </c:pt>
                <c:pt idx="131" formatCode="General">
                  <c:v>3.7572000000000001E-2</c:v>
                </c:pt>
                <c:pt idx="132" formatCode="General">
                  <c:v>3.9191999999999998E-2</c:v>
                </c:pt>
                <c:pt idx="133" formatCode="General">
                  <c:v>4.0703999999999997E-2</c:v>
                </c:pt>
                <c:pt idx="134" formatCode="General">
                  <c:v>4.0891999999999998E-2</c:v>
                </c:pt>
                <c:pt idx="135" formatCode="General">
                  <c:v>4.0904000000000003E-2</c:v>
                </c:pt>
                <c:pt idx="136" formatCode="General">
                  <c:v>4.2119999999999998E-2</c:v>
                </c:pt>
                <c:pt idx="137" formatCode="General">
                  <c:v>4.2320000000000003E-2</c:v>
                </c:pt>
                <c:pt idx="138" formatCode="General">
                  <c:v>4.3695999999999999E-2</c:v>
                </c:pt>
                <c:pt idx="139" formatCode="General">
                  <c:v>4.3964000000000003E-2</c:v>
                </c:pt>
                <c:pt idx="140" formatCode="General">
                  <c:v>4.6564000000000001E-2</c:v>
                </c:pt>
              </c:numCache>
            </c:numRef>
          </c:xVal>
          <c:yVal>
            <c:numRef>
              <c:f>'TOF A data xy_View Image Plane'!$E$2:$E$142</c:f>
              <c:numCache>
                <c:formatCode>General</c:formatCode>
                <c:ptCount val="141"/>
                <c:pt idx="0">
                  <c:v>0</c:v>
                </c:pt>
                <c:pt idx="1">
                  <c:v>124.721977390208</c:v>
                </c:pt>
                <c:pt idx="2">
                  <c:v>151.23559614542401</c:v>
                </c:pt>
                <c:pt idx="3">
                  <c:v>168.67919133449101</c:v>
                </c:pt>
                <c:pt idx="4">
                  <c:v>20.457191610012501</c:v>
                </c:pt>
                <c:pt idx="5">
                  <c:v>45</c:v>
                </c:pt>
                <c:pt idx="6">
                  <c:v>167.27564431457699</c:v>
                </c:pt>
                <c:pt idx="7">
                  <c:v>9.1593345500242798</c:v>
                </c:pt>
                <c:pt idx="8">
                  <c:v>41.7524572692571</c:v>
                </c:pt>
                <c:pt idx="9">
                  <c:v>36.238177144551798</c:v>
                </c:pt>
                <c:pt idx="10">
                  <c:v>1.49588512487924</c:v>
                </c:pt>
                <c:pt idx="11">
                  <c:v>31.414089922947799</c:v>
                </c:pt>
                <c:pt idx="12">
                  <c:v>7.7263584140861097</c:v>
                </c:pt>
                <c:pt idx="13">
                  <c:v>25.349067256774301</c:v>
                </c:pt>
                <c:pt idx="14">
                  <c:v>167.463672016158</c:v>
                </c:pt>
                <c:pt idx="15">
                  <c:v>12.8088956406209</c:v>
                </c:pt>
                <c:pt idx="16">
                  <c:v>51.720933905874801</c:v>
                </c:pt>
                <c:pt idx="17">
                  <c:v>178.984485070658</c:v>
                </c:pt>
                <c:pt idx="18">
                  <c:v>13.5497328714763</c:v>
                </c:pt>
                <c:pt idx="19">
                  <c:v>177.71885451389301</c:v>
                </c:pt>
                <c:pt idx="20">
                  <c:v>168.61567934767899</c:v>
                </c:pt>
                <c:pt idx="21">
                  <c:v>7.9932911029402396</c:v>
                </c:pt>
                <c:pt idx="22">
                  <c:v>3.9194158771507701</c:v>
                </c:pt>
                <c:pt idx="23">
                  <c:v>164.625829135369</c:v>
                </c:pt>
                <c:pt idx="24">
                  <c:v>19.787670167074602</c:v>
                </c:pt>
                <c:pt idx="25">
                  <c:v>175.88400896905199</c:v>
                </c:pt>
                <c:pt idx="26">
                  <c:v>15.9795789638501</c:v>
                </c:pt>
                <c:pt idx="27">
                  <c:v>79.184066788223902</c:v>
                </c:pt>
                <c:pt idx="28">
                  <c:v>3.39033225372859</c:v>
                </c:pt>
                <c:pt idx="29">
                  <c:v>173.793327412895</c:v>
                </c:pt>
                <c:pt idx="30">
                  <c:v>23.2921502084473</c:v>
                </c:pt>
                <c:pt idx="31">
                  <c:v>18.846195171793699</c:v>
                </c:pt>
                <c:pt idx="32">
                  <c:v>0.69230695258995001</c:v>
                </c:pt>
                <c:pt idx="33">
                  <c:v>101.756296868004</c:v>
                </c:pt>
                <c:pt idx="34">
                  <c:v>12.1894108646538</c:v>
                </c:pt>
                <c:pt idx="35">
                  <c:v>5.0212744032029404</c:v>
                </c:pt>
                <c:pt idx="36">
                  <c:v>177.75776039406199</c:v>
                </c:pt>
                <c:pt idx="37">
                  <c:v>9.9041700348911696</c:v>
                </c:pt>
                <c:pt idx="38">
                  <c:v>165.24510873190101</c:v>
                </c:pt>
                <c:pt idx="39">
                  <c:v>14.7766284565093</c:v>
                </c:pt>
                <c:pt idx="40">
                  <c:v>2.5689812871491999</c:v>
                </c:pt>
                <c:pt idx="41">
                  <c:v>24.908681993451498</c:v>
                </c:pt>
                <c:pt idx="42">
                  <c:v>129.759102099725</c:v>
                </c:pt>
                <c:pt idx="43">
                  <c:v>13.0017182818083</c:v>
                </c:pt>
                <c:pt idx="44">
                  <c:v>8.7958146487888804</c:v>
                </c:pt>
                <c:pt idx="45">
                  <c:v>43.439914454559897</c:v>
                </c:pt>
                <c:pt idx="46">
                  <c:v>34.451432922117199</c:v>
                </c:pt>
                <c:pt idx="47">
                  <c:v>13.001153388281001</c:v>
                </c:pt>
                <c:pt idx="48">
                  <c:v>152.84229985105699</c:v>
                </c:pt>
                <c:pt idx="49">
                  <c:v>7.3903761560158303</c:v>
                </c:pt>
                <c:pt idx="50">
                  <c:v>3.32030732977461</c:v>
                </c:pt>
                <c:pt idx="51">
                  <c:v>6.2518709586364896</c:v>
                </c:pt>
                <c:pt idx="52">
                  <c:v>169.52962568955701</c:v>
                </c:pt>
                <c:pt idx="53">
                  <c:v>168.043444314867</c:v>
                </c:pt>
                <c:pt idx="54">
                  <c:v>80.092520370448796</c:v>
                </c:pt>
                <c:pt idx="55">
                  <c:v>178.100578773075</c:v>
                </c:pt>
                <c:pt idx="56">
                  <c:v>173.10174239300099</c:v>
                </c:pt>
                <c:pt idx="57">
                  <c:v>170.98463713376501</c:v>
                </c:pt>
                <c:pt idx="58">
                  <c:v>12.4195774840026</c:v>
                </c:pt>
                <c:pt idx="59">
                  <c:v>4.6176306839811803</c:v>
                </c:pt>
                <c:pt idx="60">
                  <c:v>11.5800572886114</c:v>
                </c:pt>
                <c:pt idx="61">
                  <c:v>25.865502809303599</c:v>
                </c:pt>
                <c:pt idx="62">
                  <c:v>173.07909405094</c:v>
                </c:pt>
                <c:pt idx="63">
                  <c:v>2.42613625003517</c:v>
                </c:pt>
                <c:pt idx="64">
                  <c:v>10.1160227487212</c:v>
                </c:pt>
                <c:pt idx="65">
                  <c:v>20.5559583996314</c:v>
                </c:pt>
                <c:pt idx="66">
                  <c:v>155.194652492091</c:v>
                </c:pt>
                <c:pt idx="67">
                  <c:v>18.865088360470398</c:v>
                </c:pt>
                <c:pt idx="68">
                  <c:v>22.3405431677431</c:v>
                </c:pt>
                <c:pt idx="69">
                  <c:v>173.51383821409701</c:v>
                </c:pt>
                <c:pt idx="70">
                  <c:v>175.295759014689</c:v>
                </c:pt>
                <c:pt idx="71">
                  <c:v>136.69569684037401</c:v>
                </c:pt>
                <c:pt idx="72">
                  <c:v>6.1426839089722902</c:v>
                </c:pt>
                <c:pt idx="73">
                  <c:v>168.84864931132699</c:v>
                </c:pt>
                <c:pt idx="74">
                  <c:v>2.0243660343098702</c:v>
                </c:pt>
                <c:pt idx="75">
                  <c:v>174.54264548493401</c:v>
                </c:pt>
                <c:pt idx="76">
                  <c:v>1.8467141083424301</c:v>
                </c:pt>
                <c:pt idx="77">
                  <c:v>25.225128875829199</c:v>
                </c:pt>
                <c:pt idx="78">
                  <c:v>4.6596925358802697</c:v>
                </c:pt>
                <c:pt idx="79">
                  <c:v>3.6670488433819002</c:v>
                </c:pt>
                <c:pt idx="80">
                  <c:v>177.27570298132599</c:v>
                </c:pt>
                <c:pt idx="81">
                  <c:v>42.994666637888997</c:v>
                </c:pt>
                <c:pt idx="82">
                  <c:v>35.7202738065643</c:v>
                </c:pt>
                <c:pt idx="83">
                  <c:v>178.93089248255001</c:v>
                </c:pt>
                <c:pt idx="84">
                  <c:v>12.6142739414302</c:v>
                </c:pt>
                <c:pt idx="85">
                  <c:v>2.6510954510342701</c:v>
                </c:pt>
                <c:pt idx="86">
                  <c:v>1.52776949358494</c:v>
                </c:pt>
                <c:pt idx="87">
                  <c:v>12.9388323227735</c:v>
                </c:pt>
                <c:pt idx="88">
                  <c:v>2.4928381803091102</c:v>
                </c:pt>
                <c:pt idx="89">
                  <c:v>179.97881857020499</c:v>
                </c:pt>
                <c:pt idx="90">
                  <c:v>7.06588296686507</c:v>
                </c:pt>
                <c:pt idx="91">
                  <c:v>24.383011220861299</c:v>
                </c:pt>
                <c:pt idx="92">
                  <c:v>168.19997085470101</c:v>
                </c:pt>
                <c:pt idx="93">
                  <c:v>4.1766656031254099</c:v>
                </c:pt>
                <c:pt idx="94">
                  <c:v>163.67893404019</c:v>
                </c:pt>
                <c:pt idx="95">
                  <c:v>161.09379482103299</c:v>
                </c:pt>
                <c:pt idx="96">
                  <c:v>10.3624920561537</c:v>
                </c:pt>
                <c:pt idx="97">
                  <c:v>171.98067024212</c:v>
                </c:pt>
                <c:pt idx="98">
                  <c:v>22.727224377150701</c:v>
                </c:pt>
                <c:pt idx="99">
                  <c:v>1.2632157328661799</c:v>
                </c:pt>
                <c:pt idx="100">
                  <c:v>175.11361540157799</c:v>
                </c:pt>
                <c:pt idx="101">
                  <c:v>37.5105132080093</c:v>
                </c:pt>
                <c:pt idx="102">
                  <c:v>168.229549984622</c:v>
                </c:pt>
                <c:pt idx="103">
                  <c:v>22.5172003226123</c:v>
                </c:pt>
                <c:pt idx="104">
                  <c:v>10.703585937860399</c:v>
                </c:pt>
                <c:pt idx="105">
                  <c:v>0.19459809875987</c:v>
                </c:pt>
                <c:pt idx="106">
                  <c:v>1.85365987371032</c:v>
                </c:pt>
                <c:pt idx="107">
                  <c:v>175.96665805517</c:v>
                </c:pt>
                <c:pt idx="108">
                  <c:v>12.2259154889875</c:v>
                </c:pt>
                <c:pt idx="109">
                  <c:v>21.2592793146143</c:v>
                </c:pt>
                <c:pt idx="110">
                  <c:v>30.863808387585401</c:v>
                </c:pt>
                <c:pt idx="111">
                  <c:v>21.934472154188398</c:v>
                </c:pt>
                <c:pt idx="112">
                  <c:v>14.776821808480699</c:v>
                </c:pt>
                <c:pt idx="113">
                  <c:v>3.31473557516252</c:v>
                </c:pt>
                <c:pt idx="114">
                  <c:v>175.98068354990701</c:v>
                </c:pt>
                <c:pt idx="115">
                  <c:v>4.7731352395977797</c:v>
                </c:pt>
                <c:pt idx="116">
                  <c:v>174.671251216027</c:v>
                </c:pt>
                <c:pt idx="117">
                  <c:v>3.5953350901869099</c:v>
                </c:pt>
                <c:pt idx="118">
                  <c:v>145.22715204771501</c:v>
                </c:pt>
                <c:pt idx="119">
                  <c:v>40.097242742426097</c:v>
                </c:pt>
                <c:pt idx="120">
                  <c:v>6.2240728573341197</c:v>
                </c:pt>
                <c:pt idx="121">
                  <c:v>21.135879957354401</c:v>
                </c:pt>
                <c:pt idx="122">
                  <c:v>12.547228308386099</c:v>
                </c:pt>
                <c:pt idx="123">
                  <c:v>17.373070122171601</c:v>
                </c:pt>
                <c:pt idx="124">
                  <c:v>11.130655438237</c:v>
                </c:pt>
                <c:pt idx="125">
                  <c:v>176.32641707936199</c:v>
                </c:pt>
                <c:pt idx="126">
                  <c:v>10.4930598601395</c:v>
                </c:pt>
                <c:pt idx="127">
                  <c:v>175.257902217679</c:v>
                </c:pt>
                <c:pt idx="128">
                  <c:v>9.7263912905675394</c:v>
                </c:pt>
                <c:pt idx="129">
                  <c:v>10.6233999465952</c:v>
                </c:pt>
                <c:pt idx="130">
                  <c:v>16.087426783508601</c:v>
                </c:pt>
                <c:pt idx="131">
                  <c:v>5.3101846745824197</c:v>
                </c:pt>
                <c:pt idx="132">
                  <c:v>5.4500268912922003</c:v>
                </c:pt>
                <c:pt idx="133">
                  <c:v>8.2216303010334304</c:v>
                </c:pt>
                <c:pt idx="134">
                  <c:v>25.441253942274098</c:v>
                </c:pt>
                <c:pt idx="135">
                  <c:v>164.226831717594</c:v>
                </c:pt>
                <c:pt idx="136">
                  <c:v>5.39727496787786</c:v>
                </c:pt>
                <c:pt idx="137">
                  <c:v>1.4547038959988099</c:v>
                </c:pt>
                <c:pt idx="138">
                  <c:v>0.80683132049539696</c:v>
                </c:pt>
                <c:pt idx="139">
                  <c:v>27.327767603592601</c:v>
                </c:pt>
                <c:pt idx="140">
                  <c:v>6.8859232550592502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B5-42B6-9894-5785B8B5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150536"/>
        <c:axId val="336150864"/>
      </c:scatterChart>
      <c:valAx>
        <c:axId val="33615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150864"/>
        <c:crosses val="autoZero"/>
        <c:crossBetween val="midCat"/>
      </c:valAx>
      <c:valAx>
        <c:axId val="3361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150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and Normal Distribution - Theta Angle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'TOF A data xy_View Image Plane'!$Y$3</c:f>
              <c:strCache>
                <c:ptCount val="1"/>
                <c:pt idx="0">
                  <c:v>Counts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'TOF A data xy_View Image Plane'!$X$4:$X$20</c:f>
              <c:strCache>
                <c:ptCount val="17"/>
                <c:pt idx="0">
                  <c:v>[-80,-70]</c:v>
                </c:pt>
                <c:pt idx="1">
                  <c:v>[-70,-60]</c:v>
                </c:pt>
                <c:pt idx="2">
                  <c:v>[-60,-50]</c:v>
                </c:pt>
                <c:pt idx="3">
                  <c:v>[-50,-40]</c:v>
                </c:pt>
                <c:pt idx="4">
                  <c:v>[-40,-30]</c:v>
                </c:pt>
                <c:pt idx="5">
                  <c:v>[-30,-20]</c:v>
                </c:pt>
                <c:pt idx="6">
                  <c:v>[-20,-10]</c:v>
                </c:pt>
                <c:pt idx="7">
                  <c:v>[-10,0]</c:v>
                </c:pt>
                <c:pt idx="8">
                  <c:v>[0,10]</c:v>
                </c:pt>
                <c:pt idx="9">
                  <c:v>[10,20]</c:v>
                </c:pt>
                <c:pt idx="10">
                  <c:v>[20,30]</c:v>
                </c:pt>
                <c:pt idx="11">
                  <c:v>[30,40]</c:v>
                </c:pt>
                <c:pt idx="12">
                  <c:v>[40,50]</c:v>
                </c:pt>
                <c:pt idx="13">
                  <c:v>[50,60]</c:v>
                </c:pt>
                <c:pt idx="14">
                  <c:v>[60,70]</c:v>
                </c:pt>
                <c:pt idx="15">
                  <c:v>[70,80]</c:v>
                </c:pt>
                <c:pt idx="16">
                  <c:v>[80,90]</c:v>
                </c:pt>
              </c:strCache>
            </c:strRef>
          </c:cat>
          <c:val>
            <c:numRef>
              <c:f>'TOF A data xy_View Image Plane'!$Y$4:$Y$20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16</c:v>
                </c:pt>
                <c:pt idx="7">
                  <c:v>40</c:v>
                </c:pt>
                <c:pt idx="8">
                  <c:v>70</c:v>
                </c:pt>
                <c:pt idx="9">
                  <c:v>36</c:v>
                </c:pt>
                <c:pt idx="10">
                  <c:v>20</c:v>
                </c:pt>
                <c:pt idx="11">
                  <c:v>13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A-42D2-8B56-C24256A5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457306352"/>
        <c:axId val="457306680"/>
      </c:barChart>
      <c:scatterChart>
        <c:scatterStyle val="lineMarker"/>
        <c:varyColors val="0"/>
        <c:ser>
          <c:idx val="1"/>
          <c:order val="1"/>
          <c:tx>
            <c:strRef>
              <c:f>'TOF A data xy_View Image Plane'!$Z$3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'TOF A data xy_View Image Plane'!$AB$4:$AB$89</c:f>
              <c:numCache>
                <c:formatCode>General</c:formatCode>
                <c:ptCount val="86"/>
                <c:pt idx="0">
                  <c:v>-80</c:v>
                </c:pt>
                <c:pt idx="1">
                  <c:v>-78</c:v>
                </c:pt>
                <c:pt idx="2">
                  <c:v>-76</c:v>
                </c:pt>
                <c:pt idx="3">
                  <c:v>-74</c:v>
                </c:pt>
                <c:pt idx="4">
                  <c:v>-72</c:v>
                </c:pt>
                <c:pt idx="5">
                  <c:v>-70</c:v>
                </c:pt>
                <c:pt idx="6">
                  <c:v>-68</c:v>
                </c:pt>
                <c:pt idx="7">
                  <c:v>-66</c:v>
                </c:pt>
                <c:pt idx="8">
                  <c:v>-64</c:v>
                </c:pt>
                <c:pt idx="9">
                  <c:v>-62</c:v>
                </c:pt>
                <c:pt idx="10">
                  <c:v>-60</c:v>
                </c:pt>
                <c:pt idx="11">
                  <c:v>-58</c:v>
                </c:pt>
                <c:pt idx="12">
                  <c:v>-56</c:v>
                </c:pt>
                <c:pt idx="13">
                  <c:v>-54</c:v>
                </c:pt>
                <c:pt idx="14">
                  <c:v>-52</c:v>
                </c:pt>
                <c:pt idx="15">
                  <c:v>-50</c:v>
                </c:pt>
                <c:pt idx="16">
                  <c:v>-48</c:v>
                </c:pt>
                <c:pt idx="17">
                  <c:v>-46</c:v>
                </c:pt>
                <c:pt idx="18">
                  <c:v>-44</c:v>
                </c:pt>
                <c:pt idx="19">
                  <c:v>-42</c:v>
                </c:pt>
                <c:pt idx="20">
                  <c:v>-40</c:v>
                </c:pt>
                <c:pt idx="21">
                  <c:v>-38</c:v>
                </c:pt>
                <c:pt idx="22">
                  <c:v>-36</c:v>
                </c:pt>
                <c:pt idx="23">
                  <c:v>-34</c:v>
                </c:pt>
                <c:pt idx="24">
                  <c:v>-32</c:v>
                </c:pt>
                <c:pt idx="25">
                  <c:v>-30</c:v>
                </c:pt>
                <c:pt idx="26">
                  <c:v>-28</c:v>
                </c:pt>
                <c:pt idx="27">
                  <c:v>-26</c:v>
                </c:pt>
                <c:pt idx="28">
                  <c:v>-24</c:v>
                </c:pt>
                <c:pt idx="29">
                  <c:v>-22</c:v>
                </c:pt>
                <c:pt idx="30">
                  <c:v>-20</c:v>
                </c:pt>
                <c:pt idx="31">
                  <c:v>-18</c:v>
                </c:pt>
                <c:pt idx="32">
                  <c:v>-16</c:v>
                </c:pt>
                <c:pt idx="33">
                  <c:v>-14</c:v>
                </c:pt>
                <c:pt idx="34">
                  <c:v>-12</c:v>
                </c:pt>
                <c:pt idx="35">
                  <c:v>-10</c:v>
                </c:pt>
                <c:pt idx="36">
                  <c:v>-8</c:v>
                </c:pt>
                <c:pt idx="37">
                  <c:v>-6</c:v>
                </c:pt>
                <c:pt idx="38">
                  <c:v>-4</c:v>
                </c:pt>
                <c:pt idx="39">
                  <c:v>-2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6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14</c:v>
                </c:pt>
                <c:pt idx="48">
                  <c:v>16</c:v>
                </c:pt>
                <c:pt idx="49">
                  <c:v>18</c:v>
                </c:pt>
                <c:pt idx="50">
                  <c:v>20</c:v>
                </c:pt>
                <c:pt idx="51">
                  <c:v>22</c:v>
                </c:pt>
                <c:pt idx="52">
                  <c:v>24</c:v>
                </c:pt>
                <c:pt idx="53">
                  <c:v>26</c:v>
                </c:pt>
                <c:pt idx="54">
                  <c:v>28</c:v>
                </c:pt>
                <c:pt idx="55">
                  <c:v>30</c:v>
                </c:pt>
                <c:pt idx="56">
                  <c:v>32</c:v>
                </c:pt>
                <c:pt idx="57">
                  <c:v>34</c:v>
                </c:pt>
                <c:pt idx="58">
                  <c:v>36</c:v>
                </c:pt>
                <c:pt idx="59">
                  <c:v>38</c:v>
                </c:pt>
                <c:pt idx="60">
                  <c:v>40</c:v>
                </c:pt>
                <c:pt idx="61">
                  <c:v>42</c:v>
                </c:pt>
                <c:pt idx="62">
                  <c:v>44</c:v>
                </c:pt>
                <c:pt idx="63">
                  <c:v>46</c:v>
                </c:pt>
                <c:pt idx="64">
                  <c:v>48</c:v>
                </c:pt>
                <c:pt idx="65">
                  <c:v>50</c:v>
                </c:pt>
                <c:pt idx="66">
                  <c:v>52</c:v>
                </c:pt>
                <c:pt idx="67">
                  <c:v>54</c:v>
                </c:pt>
                <c:pt idx="68">
                  <c:v>56</c:v>
                </c:pt>
                <c:pt idx="69">
                  <c:v>58</c:v>
                </c:pt>
                <c:pt idx="70">
                  <c:v>60</c:v>
                </c:pt>
                <c:pt idx="71">
                  <c:v>62</c:v>
                </c:pt>
                <c:pt idx="72">
                  <c:v>64</c:v>
                </c:pt>
                <c:pt idx="73">
                  <c:v>66</c:v>
                </c:pt>
                <c:pt idx="74">
                  <c:v>68</c:v>
                </c:pt>
                <c:pt idx="75">
                  <c:v>70</c:v>
                </c:pt>
                <c:pt idx="76">
                  <c:v>72</c:v>
                </c:pt>
                <c:pt idx="77">
                  <c:v>74</c:v>
                </c:pt>
                <c:pt idx="78">
                  <c:v>76</c:v>
                </c:pt>
                <c:pt idx="79">
                  <c:v>78</c:v>
                </c:pt>
                <c:pt idx="80">
                  <c:v>80</c:v>
                </c:pt>
                <c:pt idx="81">
                  <c:v>82</c:v>
                </c:pt>
                <c:pt idx="82">
                  <c:v>84</c:v>
                </c:pt>
                <c:pt idx="83">
                  <c:v>86</c:v>
                </c:pt>
                <c:pt idx="84">
                  <c:v>88</c:v>
                </c:pt>
                <c:pt idx="85">
                  <c:v>90</c:v>
                </c:pt>
              </c:numCache>
            </c:numRef>
          </c:xVal>
          <c:yVal>
            <c:numRef>
              <c:f>'TOF A data xy_View Image Plane'!$AC$4:$AC$89</c:f>
              <c:numCache>
                <c:formatCode>General</c:formatCode>
                <c:ptCount val="86"/>
                <c:pt idx="0">
                  <c:v>9.5354614109483904E-7</c:v>
                </c:pt>
                <c:pt idx="1">
                  <c:v>1.5034393369807723E-6</c:v>
                </c:pt>
                <c:pt idx="2">
                  <c:v>2.3453778603040545E-6</c:v>
                </c:pt>
                <c:pt idx="3">
                  <c:v>3.6201156831916845E-6</c:v>
                </c:pt>
                <c:pt idx="4">
                  <c:v>5.528595199750998E-6</c:v>
                </c:pt>
                <c:pt idx="5">
                  <c:v>8.3539111412649056E-6</c:v>
                </c:pt>
                <c:pt idx="6">
                  <c:v>1.2489574022282278E-5</c:v>
                </c:pt>
                <c:pt idx="7">
                  <c:v>1.8475156113453167E-5</c:v>
                </c:pt>
                <c:pt idx="8">
                  <c:v>2.7040288636226511E-5</c:v>
                </c:pt>
                <c:pt idx="9">
                  <c:v>3.9157706334695192E-5</c:v>
                </c:pt>
                <c:pt idx="10">
                  <c:v>5.6105557573816801E-5</c:v>
                </c:pt>
                <c:pt idx="11">
                  <c:v>7.9538470631664265E-5</c:v>
                </c:pt>
                <c:pt idx="12">
                  <c:v>1.1156585683264216E-4</c:v>
                </c:pt>
                <c:pt idx="13">
                  <c:v>1.5483462620654429E-4</c:v>
                </c:pt>
                <c:pt idx="14">
                  <c:v>2.1261191074524449E-4</c:v>
                </c:pt>
                <c:pt idx="15">
                  <c:v>2.8886159618227299E-4</c:v>
                </c:pt>
                <c:pt idx="16">
                  <c:v>3.8830656995922689E-4</c:v>
                </c:pt>
                <c:pt idx="17">
                  <c:v>5.1646677297137163E-4</c:v>
                </c:pt>
                <c:pt idx="18">
                  <c:v>6.7966162521789018E-4</c:v>
                </c:pt>
                <c:pt idx="19">
                  <c:v>8.8496445765370618E-4</c:v>
                </c:pt>
                <c:pt idx="20">
                  <c:v>1.1400965290309123E-3</c:v>
                </c:pt>
                <c:pt idx="21">
                  <c:v>1.4532493385804553E-3</c:v>
                </c:pt>
                <c:pt idx="22">
                  <c:v>1.8328265196935164E-3</c:v>
                </c:pt>
                <c:pt idx="23">
                  <c:v>2.2871007802779311E-3</c:v>
                </c:pt>
                <c:pt idx="24">
                  <c:v>2.8237871635676433E-3</c:v>
                </c:pt>
                <c:pt idx="25">
                  <c:v>3.4495411732358436E-3</c:v>
                </c:pt>
                <c:pt idx="26">
                  <c:v>4.169398655547993E-3</c:v>
                </c:pt>
                <c:pt idx="27">
                  <c:v>4.9861831501460431E-3</c:v>
                </c:pt>
                <c:pt idx="28">
                  <c:v>5.8999148967638819E-3</c:v>
                </c:pt>
                <c:pt idx="29">
                  <c:v>6.9072628555097082E-3</c:v>
                </c:pt>
                <c:pt idx="30">
                  <c:v>8.0010859406232007E-3</c:v>
                </c:pt>
                <c:pt idx="31">
                  <c:v>9.170111215076826E-3</c:v>
                </c:pt>
                <c:pt idx="32">
                  <c:v>1.0398794267977192E-2</c:v>
                </c:pt>
                <c:pt idx="33">
                  <c:v>1.1667399941733233E-2</c:v>
                </c:pt>
                <c:pt idx="34">
                  <c:v>1.2952329969133114E-2</c:v>
                </c:pt>
                <c:pt idx="35">
                  <c:v>1.4226708407479211E-2</c:v>
                </c:pt>
                <c:pt idx="36">
                  <c:v>1.5461217028123982E-2</c:v>
                </c:pt>
                <c:pt idx="37">
                  <c:v>1.6625152519242712E-2</c:v>
                </c:pt>
                <c:pt idx="38">
                  <c:v>1.7687657324709782E-2</c:v>
                </c:pt>
                <c:pt idx="39">
                  <c:v>1.8619058181007515E-2</c:v>
                </c:pt>
                <c:pt idx="40">
                  <c:v>1.9392232882754053E-2</c:v>
                </c:pt>
                <c:pt idx="41">
                  <c:v>1.9983918169236094E-2</c:v>
                </c:pt>
                <c:pt idx="42">
                  <c:v>2.0375871029196298E-2</c:v>
                </c:pt>
                <c:pt idx="43">
                  <c:v>2.0555802633695559E-2</c:v>
                </c:pt>
                <c:pt idx="44">
                  <c:v>2.0518018212207396E-2</c:v>
                </c:pt>
                <c:pt idx="45">
                  <c:v>2.026371639127349E-2</c:v>
                </c:pt>
                <c:pt idx="46">
                  <c:v>1.9800926044952805E-2</c:v>
                </c:pt>
                <c:pt idx="47">
                  <c:v>1.9144085298522465E-2</c:v>
                </c:pt>
                <c:pt idx="48">
                  <c:v>1.831329348203942E-2</c:v>
                </c:pt>
                <c:pt idx="49">
                  <c:v>1.7333290099178132E-2</c:v>
                </c:pt>
                <c:pt idx="50">
                  <c:v>1.6232233139427007E-2</c:v>
                </c:pt>
                <c:pt idx="51">
                  <c:v>1.5040360762991095E-2</c:v>
                </c:pt>
                <c:pt idx="52">
                  <c:v>1.3788624696963007E-2</c:v>
                </c:pt>
                <c:pt idx="53">
                  <c:v>1.2507380558346225E-2</c:v>
                </c:pt>
                <c:pt idx="54">
                  <c:v>1.1225210481247678E-2</c:v>
                </c:pt>
                <c:pt idx="55">
                  <c:v>9.9679382222966403E-3</c:v>
                </c:pt>
                <c:pt idx="56">
                  <c:v>8.7578781413777916E-3</c:v>
                </c:pt>
                <c:pt idx="57">
                  <c:v>7.6133391049178359E-3</c:v>
                </c:pt>
                <c:pt idx="58">
                  <c:v>6.5483844091836895E-3</c:v>
                </c:pt>
                <c:pt idx="59">
                  <c:v>5.572831004125753E-3</c:v>
                </c:pt>
                <c:pt idx="60">
                  <c:v>4.6924569445585757E-3</c:v>
                </c:pt>
                <c:pt idx="61">
                  <c:v>3.9093759358574381E-3</c:v>
                </c:pt>
                <c:pt idx="62">
                  <c:v>3.2225323806543017E-3</c:v>
                </c:pt>
                <c:pt idx="63">
                  <c:v>2.6282692878900993E-3</c:v>
                </c:pt>
                <c:pt idx="64">
                  <c:v>2.1209241938771276E-3</c:v>
                </c:pt>
                <c:pt idx="65">
                  <c:v>1.6934140079711499E-3</c:v>
                </c:pt>
                <c:pt idx="66">
                  <c:v>1.3377774324460617E-3</c:v>
                </c:pt>
                <c:pt idx="67">
                  <c:v>1.045652303493437E-3</c:v>
                </c:pt>
                <c:pt idx="68">
                  <c:v>8.0867393892142183E-4</c:v>
                </c:pt>
                <c:pt idx="69">
                  <c:v>6.1878861120128555E-4</c:v>
                </c:pt>
                <c:pt idx="70">
                  <c:v>4.6848306047490482E-4</c:v>
                </c:pt>
                <c:pt idx="71">
                  <c:v>3.509362153564783E-4</c:v>
                </c:pt>
                <c:pt idx="72">
                  <c:v>2.6010290328458635E-4</c:v>
                </c:pt>
                <c:pt idx="73">
                  <c:v>1.9074138300510338E-4</c:v>
                </c:pt>
                <c:pt idx="74">
                  <c:v>1.3839722122987563E-4</c:v>
                </c:pt>
                <c:pt idx="75">
                  <c:v>9.9355640904720029E-5</c:v>
                </c:pt>
                <c:pt idx="76">
                  <c:v>7.0573296460218709E-5</c:v>
                </c:pt>
                <c:pt idx="77">
                  <c:v>4.9598779978309176E-5</c:v>
                </c:pt>
                <c:pt idx="78">
                  <c:v>3.4489293640526229E-5</c:v>
                </c:pt>
                <c:pt idx="79">
                  <c:v>2.3729048365144283E-5</c:v>
                </c:pt>
                <c:pt idx="80">
                  <c:v>1.6153218172784735E-5</c:v>
                </c:pt>
                <c:pt idx="81">
                  <c:v>1.0879789980199581E-5</c:v>
                </c:pt>
                <c:pt idx="82">
                  <c:v>7.2504453056065887E-6</c:v>
                </c:pt>
                <c:pt idx="83">
                  <c:v>4.7807008111079174E-6</c:v>
                </c:pt>
                <c:pt idx="84">
                  <c:v>3.118897953830952E-6</c:v>
                </c:pt>
                <c:pt idx="85">
                  <c:v>2.013230407887078E-6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A-42D2-8B56-C24256A5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842288"/>
        <c:axId val="464843272"/>
      </c:scatterChart>
      <c:catAx>
        <c:axId val="45730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306680"/>
        <c:crosses val="autoZero"/>
        <c:auto val="1"/>
        <c:lblAlgn val="ctr"/>
        <c:lblOffset val="100"/>
        <c:noMultiLvlLbl val="0"/>
      </c:catAx>
      <c:valAx>
        <c:axId val="45730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306352"/>
        <c:crosses val="autoZero"/>
        <c:crossBetween val="between"/>
      </c:valAx>
      <c:valAx>
        <c:axId val="464843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42288"/>
        <c:crosses val="max"/>
        <c:crossBetween val="midCat"/>
      </c:valAx>
      <c:valAx>
        <c:axId val="464842288"/>
        <c:scaling>
          <c:orientation val="minMax"/>
          <c:max val="90"/>
          <c:min val="-8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4327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554492C6-BF67-4D2D-B4B5-35ECC06F9D26}">
          <cx:tx>
            <cx:txData>
              <cx:f>_xlchart.v1.2</cx:f>
              <cx:v>Theta (°)</cx:v>
            </cx:txData>
          </cx:tx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Shifted</a:t>
            </a:r>
          </a:p>
        </cx:rich>
      </cx:tx>
    </cx:title>
    <cx:plotArea>
      <cx:plotAreaRegion>
        <cx:series layoutId="clusteredColumn" uniqueId="{3C33CD00-BC17-472D-A11E-8BD6BC2DF5D5}">
          <cx:tx>
            <cx:txData>
              <cx:f>_xlchart.v1.0</cx:f>
              <cx:v>Theta Shifted (-90,90)</cx:v>
            </cx:txData>
          </cx:tx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.10000000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38100</xdr:rowOff>
    </xdr:from>
    <xdr:to>
      <xdr:col>17</xdr:col>
      <xdr:colOff>457200</xdr:colOff>
      <xdr:row>15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16</xdr:row>
      <xdr:rowOff>95250</xdr:rowOff>
    </xdr:from>
    <xdr:to>
      <xdr:col>17</xdr:col>
      <xdr:colOff>542925</xdr:colOff>
      <xdr:row>30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295275</xdr:colOff>
      <xdr:row>31</xdr:row>
      <xdr:rowOff>95250</xdr:rowOff>
    </xdr:from>
    <xdr:to>
      <xdr:col>17</xdr:col>
      <xdr:colOff>600075</xdr:colOff>
      <xdr:row>45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30</xdr:col>
      <xdr:colOff>100012</xdr:colOff>
      <xdr:row>1</xdr:row>
      <xdr:rowOff>76200</xdr:rowOff>
    </xdr:from>
    <xdr:to>
      <xdr:col>37</xdr:col>
      <xdr:colOff>404812</xdr:colOff>
      <xdr:row>15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a Rugonyi" refreshedDate="44063.620063425929" createdVersion="6" refreshedVersion="6" minRefreshableVersion="3" recordCount="214">
  <cacheSource type="worksheet">
    <worksheetSource ref="F1:F215" sheet="TOF A data xy_View Image Plane"/>
  </cacheSource>
  <cacheFields count="1">
    <cacheField name="Theta Shifted (-90,90)" numFmtId="0">
      <sharedItems containsSemiMixedTypes="0" containsString="0" containsNumber="1" minValue="-78.243703131996" maxValue="80.092520370448796" count="214">
        <n v="0"/>
        <n v="-55.278022609792004"/>
        <n v="-28.764403854575988"/>
        <n v="-11.320808665508991"/>
        <n v="20.457191610012501"/>
        <n v="45"/>
        <n v="-12.724355685423006"/>
        <n v="9.1593345500242798"/>
        <n v="41.7524572692571"/>
        <n v="36.238177144551798"/>
        <n v="1.49588512487924"/>
        <n v="31.414089922947799"/>
        <n v="7.7263584140861097"/>
        <n v="25.349067256774301"/>
        <n v="-12.536327983842"/>
        <n v="12.8088956406209"/>
        <n v="51.720933905874801"/>
        <n v="-1.0155149293420038"/>
        <n v="13.5497328714763"/>
        <n v="-2.2811454861069933"/>
        <n v="-11.384320652321009"/>
        <n v="7.9932911029402396"/>
        <n v="3.9194158771507701"/>
        <n v="-15.374170864630997"/>
        <n v="19.787670167074602"/>
        <n v="-4.1159910309480097"/>
        <n v="15.9795789638501"/>
        <n v="79.184066788223902"/>
        <n v="3.39033225372859"/>
        <n v="-6.2066725871050039"/>
        <n v="23.2921502084473"/>
        <n v="18.846195171793699"/>
        <n v="0.69230695258995001"/>
        <n v="-78.243703131996"/>
        <n v="12.1894108646538"/>
        <n v="5.0212744032029404"/>
        <n v="-2.2422396059380105"/>
        <n v="9.9041700348911696"/>
        <n v="-14.754891268098987"/>
        <n v="14.7766284565093"/>
        <n v="2.5689812871491999"/>
        <n v="24.908681993451498"/>
        <n v="-50.240897900275002"/>
        <n v="13.0017182818083"/>
        <n v="8.7958146487888804"/>
        <n v="43.439914454559897"/>
        <n v="34.451432922117199"/>
        <n v="13.001153388281001"/>
        <n v="-27.157700148943007"/>
        <n v="7.3903761560158303"/>
        <n v="3.32030732977461"/>
        <n v="6.2518709586364896"/>
        <n v="-10.470374310442992"/>
        <n v="-11.956555685132997"/>
        <n v="80.092520370448796"/>
        <n v="-1.8994212269249999"/>
        <n v="-6.8982576069990102"/>
        <n v="-9.0153628662349945"/>
        <n v="12.4195774840026"/>
        <n v="4.6176306839811803"/>
        <n v="11.5800572886114"/>
        <n v="25.865502809303599"/>
        <n v="-6.9209059490599998"/>
        <n v="2.42613625003517"/>
        <n v="10.1160227487212"/>
        <n v="20.5559583996314"/>
        <n v="-24.805347507909005"/>
        <n v="18.865088360470398"/>
        <n v="22.3405431677431"/>
        <n v="-6.4861617859029934"/>
        <n v="-4.704240985311003"/>
        <n v="-43.304303159625988"/>
        <n v="6.1426839089722902"/>
        <n v="-11.151350688673006"/>
        <n v="2.0243660343098702"/>
        <n v="-5.4573545150659868"/>
        <n v="1.8467141083424301"/>
        <n v="25.225128875829199"/>
        <n v="4.6596925358802697"/>
        <n v="3.6670488433819002"/>
        <n v="-2.7242970186740081"/>
        <n v="42.994666637888997"/>
        <n v="35.7202738065643"/>
        <n v="-1.0691075174499929"/>
        <n v="12.6142739414302"/>
        <n v="2.6510954510342701"/>
        <n v="1.52776949358494"/>
        <n v="12.9388323227735"/>
        <n v="2.4928381803091102"/>
        <n v="-2.1181429795007034E-2"/>
        <n v="7.06588296686507"/>
        <n v="24.383011220861299"/>
        <n v="-11.800029145298993"/>
        <n v="4.1766656031254099"/>
        <n v="-16.321065959809999"/>
        <n v="-18.906205178967014"/>
        <n v="10.3624920561537"/>
        <n v="-8.0193297578800014"/>
        <n v="22.727224377150701"/>
        <n v="1.2632157328661799"/>
        <n v="-4.886384598422012"/>
        <n v="37.5105132080093"/>
        <n v="-11.770450015378003"/>
        <n v="22.5172003226123"/>
        <n v="10.703585937860399"/>
        <n v="0.19459809875987"/>
        <n v="1.85365987371032"/>
        <n v="-4.0333419448299992"/>
        <n v="12.2259154889875"/>
        <n v="21.2592793146143"/>
        <n v="30.863808387585401"/>
        <n v="21.934472154188398"/>
        <n v="14.776821808480699"/>
        <n v="3.31473557516252"/>
        <n v="-4.0193164500929868"/>
        <n v="4.7731352395977797"/>
        <n v="-5.3287487839729977"/>
        <n v="3.5953350901869099"/>
        <n v="-34.772847952284991"/>
        <n v="40.097242742426097"/>
        <n v="6.2240728573341197"/>
        <n v="21.135879957354401"/>
        <n v="12.547228308386099"/>
        <n v="17.373070122171601"/>
        <n v="11.130655438237"/>
        <n v="-3.6735829206380117"/>
        <n v="10.4930598601395"/>
        <n v="-4.7420977823209967"/>
        <n v="9.7263912905675394"/>
        <n v="10.6233999465952"/>
        <n v="16.087426783508601"/>
        <n v="5.3101846745824197"/>
        <n v="5.4500268912922003"/>
        <n v="8.2216303010334304"/>
        <n v="25.441253942274098"/>
        <n v="-15.773168282406004"/>
        <n v="5.39727496787786"/>
        <n v="1.4547038959988099"/>
        <n v="0.80683132049539696"/>
        <n v="27.327767603592601"/>
        <n v="6.8859232550592502"/>
        <n v="-1.2136044002369886"/>
        <n v="-4.6418791998900133"/>
        <n v="12.5662242404509"/>
        <n v="-2.3161019641470091"/>
        <n v="-3.7375827617470065"/>
        <n v="37.746307325386297"/>
        <n v="18.183789677127599"/>
        <n v="12.130851145077401"/>
        <n v="11.866927295444199"/>
        <n v="30.579163089894699"/>
        <n v="-8.5571483531350054"/>
        <n v="-3.0846856510059979"/>
        <n v="7.2828565565963004"/>
        <n v="-6.3790950083229916"/>
        <n v="32.676701461111698"/>
        <n v="6.3882943837449897"/>
        <n v="-21.441903206068986"/>
        <n v="26.120583319940501"/>
        <n v="-3.1253276059630082"/>
        <n v="32.663296505843498"/>
        <n v="0.83068226745217499"/>
        <n v="4.10565936182158"/>
        <n v="-0.50484208612201087"/>
        <n v="5.8719608265528302"/>
        <n v="9.1383793165108695"/>
        <n v="-72.562428143434005"/>
        <n v="8.7248829287383796"/>
        <n v="8.56758421732461"/>
        <n v="54.3328003267562"/>
        <n v="30.665310345396701"/>
        <n v="-5.2199795536650129"/>
        <n v="-10.412770653259003"/>
        <n v="-0.60421606868899858"/>
        <n v="20.6781770304421"/>
        <n v="9.4513764322019096"/>
        <n v="6.2398343935639096"/>
        <n v="5.0972324845524097"/>
        <n v="14.0767212813423"/>
        <n v="31.508387907466702"/>
        <n v="5.24118783322856"/>
        <n v="21.977423357362198"/>
        <n v="-0.23713451913499739"/>
        <n v="6.6791085830350596"/>
        <n v="19.879821784406101"/>
        <n v="2.0793349335188398"/>
        <n v="-0.5067704491719951"/>
        <n v="-7.8639037115260066"/>
        <n v="8.9198311763871097"/>
        <n v="1.1817731834554299"/>
        <n v="6.88425447231488"/>
        <n v="34.056520420271099"/>
        <n v="2.1627506784163"/>
        <n v="1.2147539504731"/>
        <n v="-8.1678997987420132"/>
        <n v="13.501807233545399"/>
        <n v="-6.9382786409329924"/>
        <n v="6.3348139513987602"/>
        <n v="3.1158856728620101"/>
        <n v="4.2107874803121996"/>
        <n v="-13.385857559074992"/>
        <n v="13.0784042202281"/>
        <n v="3.78646135488572"/>
        <n v="-0.21682483752098847"/>
        <n v="-6.9450511342689936"/>
        <n v="28.9905821398062"/>
        <n v="18.280872254142398"/>
        <n v="8.5387567165204494"/>
        <n v="18.918344398915899"/>
        <n v="9.3884307143000498"/>
        <n v="0.37382947971306402"/>
        <n v="4.9192114701872898"/>
        <n v="16.582452161064001"/>
        <n v="9.3789320340804991"/>
      </sharedItems>
      <fieldGroup base="0">
        <rangePr autoStart="0" autoEnd="0" startNum="-80" endNum="80" groupInterval="10"/>
        <groupItems count="18">
          <s v="&lt;-80"/>
          <s v="-80--70"/>
          <s v="-70--60"/>
          <s v="-60--50"/>
          <s v="-50--40"/>
          <s v="-40--30"/>
          <s v="-30--20"/>
          <s v="-20--10"/>
          <s v="-10-0"/>
          <s v="0-10"/>
          <s v="10-20"/>
          <s v="20-30"/>
          <s v="30-40"/>
          <s v="40-50"/>
          <s v="50-60"/>
          <s v="60-70"/>
          <s v="70-80"/>
          <s v="&gt;8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4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3:U19" firstHeaderRow="1" firstDataRow="1" firstDataCol="1"/>
  <pivotFields count="1">
    <pivotField axis="axisRow" dataField="1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 count="1">
    <field x="0"/>
  </rowFields>
  <rowItems count="16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 t="grand">
      <x/>
    </i>
  </rowItems>
  <colItems count="1">
    <i/>
  </colItems>
  <dataFields count="1">
    <dataField name="Count of Theta Shifted (-90,90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tabSelected="1" topLeftCell="W1" workbookViewId="0">
      <selection activeCell="AM6" sqref="AM6"/>
    </sheetView>
  </sheetViews>
  <sheetFormatPr defaultRowHeight="15" x14ac:dyDescent="0.25"/>
  <cols>
    <col min="2" max="2" width="12.5703125" customWidth="1"/>
    <col min="3" max="3" width="14.85546875" customWidth="1"/>
    <col min="4" max="4" width="28.85546875" customWidth="1"/>
    <col min="5" max="5" width="15.140625" customWidth="1"/>
    <col min="6" max="6" width="19.42578125" customWidth="1"/>
    <col min="8" max="8" width="14.42578125" customWidth="1"/>
    <col min="9" max="9" width="11.28515625" customWidth="1"/>
    <col min="20" max="20" width="13.140625" bestFit="1" customWidth="1"/>
    <col min="21" max="21" width="28.5703125" bestFit="1" customWidth="1"/>
    <col min="24" max="24" width="13.85546875" customWidth="1"/>
    <col min="29" max="29" width="14.14062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29" x14ac:dyDescent="0.25">
      <c r="A2">
        <v>17</v>
      </c>
      <c r="B2">
        <v>17</v>
      </c>
      <c r="C2" s="1">
        <v>1.5999999999999999E-5</v>
      </c>
      <c r="D2">
        <v>3.1769013635302998E-3</v>
      </c>
      <c r="E2">
        <v>0</v>
      </c>
      <c r="F2">
        <f>IF(E2&gt;90,E2-180,E2)</f>
        <v>0</v>
      </c>
      <c r="H2" s="7" t="s">
        <v>6</v>
      </c>
      <c r="I2">
        <f>AVERAGE(F2:F215)</f>
        <v>6.6538969053002797</v>
      </c>
    </row>
    <row r="3" spans="1:29" x14ac:dyDescent="0.25">
      <c r="A3">
        <v>28</v>
      </c>
      <c r="B3">
        <v>28</v>
      </c>
      <c r="C3" s="1">
        <v>4.8000000000000001E-5</v>
      </c>
      <c r="D3">
        <v>6.1375840905909E-3</v>
      </c>
      <c r="E3">
        <v>124.721977390208</v>
      </c>
      <c r="F3">
        <f>IF(E3&gt;90,E3-180,E3)</f>
        <v>-55.278022609792004</v>
      </c>
      <c r="H3" s="7" t="s">
        <v>7</v>
      </c>
      <c r="I3">
        <f>STDEV(F2:F215)</f>
        <v>19.396744433766219</v>
      </c>
      <c r="T3" s="2" t="s">
        <v>8</v>
      </c>
      <c r="U3" t="s">
        <v>25</v>
      </c>
      <c r="X3" s="4" t="s">
        <v>27</v>
      </c>
      <c r="Y3" s="4" t="s">
        <v>26</v>
      </c>
      <c r="Z3" s="4" t="s">
        <v>45</v>
      </c>
      <c r="AB3" s="6" t="s">
        <v>46</v>
      </c>
      <c r="AC3" s="6" t="s">
        <v>47</v>
      </c>
    </row>
    <row r="4" spans="1:29" x14ac:dyDescent="0.25">
      <c r="A4">
        <v>29</v>
      </c>
      <c r="B4">
        <v>29</v>
      </c>
      <c r="C4" s="1">
        <v>5.1999999999999997E-5</v>
      </c>
      <c r="D4">
        <v>6.3040427270605898E-3</v>
      </c>
      <c r="E4">
        <v>151.23559614542401</v>
      </c>
      <c r="F4">
        <f>IF(E4&gt;90,E4-180,E4)</f>
        <v>-28.764403854575988</v>
      </c>
      <c r="T4" s="3" t="s">
        <v>10</v>
      </c>
      <c r="U4" s="5">
        <v>2</v>
      </c>
      <c r="X4" s="3" t="s">
        <v>28</v>
      </c>
      <c r="Y4" s="5">
        <v>2</v>
      </c>
      <c r="Z4" s="5">
        <v>2</v>
      </c>
      <c r="AB4">
        <f>-80</f>
        <v>-80</v>
      </c>
      <c r="AC4">
        <f>_xlfn.NORM.DIST(AB4,$I$2,$I$3,FALSE)</f>
        <v>9.5354614109483904E-7</v>
      </c>
    </row>
    <row r="5" spans="1:29" x14ac:dyDescent="0.25">
      <c r="A5">
        <v>51</v>
      </c>
      <c r="B5">
        <v>51</v>
      </c>
      <c r="C5">
        <v>1.2400000000000001E-4</v>
      </c>
      <c r="D5">
        <v>1.1694565454121199E-2</v>
      </c>
      <c r="E5">
        <v>168.67919133449101</v>
      </c>
      <c r="F5">
        <f>IF(E5&gt;90,E5-180,E5)</f>
        <v>-11.320808665508991</v>
      </c>
      <c r="T5" s="3" t="s">
        <v>11</v>
      </c>
      <c r="U5" s="5">
        <v>2</v>
      </c>
      <c r="X5" s="3" t="s">
        <v>29</v>
      </c>
      <c r="Y5" s="5">
        <v>0</v>
      </c>
      <c r="Z5" s="5">
        <v>0</v>
      </c>
      <c r="AB5">
        <f>AB4+2</f>
        <v>-78</v>
      </c>
      <c r="AC5">
        <f t="shared" ref="AC5:AC68" si="0">_xlfn.NORM.DIST(AB5,$I$2,$I$3,FALSE)</f>
        <v>1.5034393369807723E-6</v>
      </c>
    </row>
    <row r="6" spans="1:29" x14ac:dyDescent="0.25">
      <c r="A6">
        <v>55</v>
      </c>
      <c r="B6">
        <v>55</v>
      </c>
      <c r="C6">
        <v>1.3200000000000001E-4</v>
      </c>
      <c r="D6">
        <v>1.20653654541212E-2</v>
      </c>
      <c r="E6">
        <v>20.457191610012501</v>
      </c>
      <c r="F6">
        <f>IF(E6&gt;90,E6-180,E6)</f>
        <v>20.457191610012501</v>
      </c>
      <c r="T6" s="3" t="s">
        <v>12</v>
      </c>
      <c r="U6" s="5">
        <v>1</v>
      </c>
      <c r="X6" s="3" t="s">
        <v>30</v>
      </c>
      <c r="Y6" s="5">
        <v>2</v>
      </c>
      <c r="Z6" s="5">
        <v>2</v>
      </c>
      <c r="AB6">
        <f t="shared" ref="AB6:AB69" si="1">AB5+2</f>
        <v>-76</v>
      </c>
      <c r="AC6">
        <f t="shared" si="0"/>
        <v>2.3453778603040545E-6</v>
      </c>
    </row>
    <row r="7" spans="1:29" x14ac:dyDescent="0.25">
      <c r="A7">
        <v>62</v>
      </c>
      <c r="B7">
        <v>62</v>
      </c>
      <c r="C7">
        <v>1.5200000000000001E-4</v>
      </c>
      <c r="D7">
        <v>1.3606088181181799E-2</v>
      </c>
      <c r="E7">
        <v>45</v>
      </c>
      <c r="F7">
        <f>IF(E7&gt;90,E7-180,E7)</f>
        <v>45</v>
      </c>
      <c r="T7" s="3" t="s">
        <v>13</v>
      </c>
      <c r="U7" s="5">
        <v>1</v>
      </c>
      <c r="X7" s="3" t="s">
        <v>31</v>
      </c>
      <c r="Y7" s="5">
        <v>1</v>
      </c>
      <c r="Z7" s="5">
        <v>1</v>
      </c>
      <c r="AB7">
        <f t="shared" si="1"/>
        <v>-74</v>
      </c>
      <c r="AC7">
        <f t="shared" si="0"/>
        <v>3.6201156831916845E-6</v>
      </c>
    </row>
    <row r="8" spans="1:29" x14ac:dyDescent="0.25">
      <c r="A8">
        <v>63</v>
      </c>
      <c r="B8">
        <v>63</v>
      </c>
      <c r="C8">
        <v>1.56E-4</v>
      </c>
      <c r="D8">
        <v>1.3465685454121201E-2</v>
      </c>
      <c r="E8">
        <v>167.27564431457699</v>
      </c>
      <c r="F8">
        <f>IF(E8&gt;90,E8-180,E8)</f>
        <v>-12.724355685423006</v>
      </c>
      <c r="T8" s="3" t="s">
        <v>14</v>
      </c>
      <c r="U8" s="5">
        <v>4</v>
      </c>
      <c r="X8" s="3" t="s">
        <v>32</v>
      </c>
      <c r="Y8" s="5">
        <v>1</v>
      </c>
      <c r="Z8" s="5">
        <v>1</v>
      </c>
      <c r="AB8">
        <f t="shared" si="1"/>
        <v>-72</v>
      </c>
      <c r="AC8">
        <f t="shared" si="0"/>
        <v>5.528595199750998E-6</v>
      </c>
    </row>
    <row r="9" spans="1:29" x14ac:dyDescent="0.25">
      <c r="A9">
        <v>97</v>
      </c>
      <c r="B9">
        <v>97</v>
      </c>
      <c r="C9">
        <v>2.7599999999999999E-4</v>
      </c>
      <c r="D9">
        <v>2.13689281811817E-2</v>
      </c>
      <c r="E9">
        <v>9.1593345500242798</v>
      </c>
      <c r="F9">
        <f>IF(E9&gt;90,E9-180,E9)</f>
        <v>9.1593345500242798</v>
      </c>
      <c r="T9" s="3" t="s">
        <v>15</v>
      </c>
      <c r="U9" s="5">
        <v>16</v>
      </c>
      <c r="X9" s="3" t="s">
        <v>33</v>
      </c>
      <c r="Y9" s="5">
        <v>4</v>
      </c>
      <c r="Z9" s="5">
        <v>4</v>
      </c>
      <c r="AB9">
        <f t="shared" si="1"/>
        <v>-70</v>
      </c>
      <c r="AC9">
        <f t="shared" si="0"/>
        <v>8.3539111412649056E-6</v>
      </c>
    </row>
    <row r="10" spans="1:29" x14ac:dyDescent="0.25">
      <c r="A10">
        <v>110</v>
      </c>
      <c r="B10">
        <v>110</v>
      </c>
      <c r="C10">
        <v>3.2000000000000003E-4</v>
      </c>
      <c r="D10">
        <v>2.4291029544712E-2</v>
      </c>
      <c r="E10">
        <v>41.7524572692571</v>
      </c>
      <c r="F10">
        <f>IF(E10&gt;90,E10-180,E10)</f>
        <v>41.7524572692571</v>
      </c>
      <c r="T10" s="3" t="s">
        <v>16</v>
      </c>
      <c r="U10" s="5">
        <v>40</v>
      </c>
      <c r="X10" s="3" t="s">
        <v>34</v>
      </c>
      <c r="Y10" s="5">
        <v>16</v>
      </c>
      <c r="Z10" s="5">
        <v>16</v>
      </c>
      <c r="AB10">
        <f t="shared" si="1"/>
        <v>-68</v>
      </c>
      <c r="AC10">
        <f t="shared" si="0"/>
        <v>1.2489574022282278E-5</v>
      </c>
    </row>
    <row r="11" spans="1:29" x14ac:dyDescent="0.25">
      <c r="A11">
        <v>116</v>
      </c>
      <c r="B11">
        <v>116</v>
      </c>
      <c r="C11">
        <v>3.3599999999999998E-4</v>
      </c>
      <c r="D11">
        <v>2.47257681811817E-2</v>
      </c>
      <c r="E11">
        <v>36.238177144551798</v>
      </c>
      <c r="F11">
        <f>IF(E11&gt;90,E11-180,E11)</f>
        <v>36.238177144551798</v>
      </c>
      <c r="T11" s="3" t="s">
        <v>17</v>
      </c>
      <c r="U11" s="5">
        <v>70</v>
      </c>
      <c r="X11" s="3" t="s">
        <v>35</v>
      </c>
      <c r="Y11" s="5">
        <v>40</v>
      </c>
      <c r="Z11" s="5">
        <v>40</v>
      </c>
      <c r="AB11">
        <f t="shared" si="1"/>
        <v>-66</v>
      </c>
      <c r="AC11">
        <f t="shared" si="0"/>
        <v>1.8475156113453167E-5</v>
      </c>
    </row>
    <row r="12" spans="1:29" x14ac:dyDescent="0.25">
      <c r="A12">
        <v>129</v>
      </c>
      <c r="B12">
        <v>129</v>
      </c>
      <c r="C12">
        <v>3.8400000000000001E-4</v>
      </c>
      <c r="D12">
        <v>2.81969549988332E-2</v>
      </c>
      <c r="E12">
        <v>1.49588512487924</v>
      </c>
      <c r="F12">
        <f>IF(E12&gt;90,E12-180,E12)</f>
        <v>1.49588512487924</v>
      </c>
      <c r="T12" s="3" t="s">
        <v>18</v>
      </c>
      <c r="U12" s="5">
        <v>36</v>
      </c>
      <c r="X12" s="3" t="s">
        <v>36</v>
      </c>
      <c r="Y12" s="5">
        <v>70</v>
      </c>
      <c r="Z12" s="5">
        <v>70</v>
      </c>
      <c r="AB12">
        <f t="shared" si="1"/>
        <v>-64</v>
      </c>
      <c r="AC12">
        <f t="shared" si="0"/>
        <v>2.7040288636226511E-5</v>
      </c>
    </row>
    <row r="13" spans="1:29" x14ac:dyDescent="0.25">
      <c r="A13">
        <v>130</v>
      </c>
      <c r="B13">
        <v>130</v>
      </c>
      <c r="C13">
        <v>3.8400000000000001E-4</v>
      </c>
      <c r="D13">
        <v>2.7545349544712001E-2</v>
      </c>
      <c r="E13">
        <v>31.414089922947799</v>
      </c>
      <c r="F13">
        <f>IF(E13&gt;90,E13-180,E13)</f>
        <v>31.414089922947799</v>
      </c>
      <c r="T13" s="3" t="s">
        <v>19</v>
      </c>
      <c r="U13" s="5">
        <v>20</v>
      </c>
      <c r="X13" s="3" t="s">
        <v>41</v>
      </c>
      <c r="Y13" s="5">
        <v>36</v>
      </c>
      <c r="Z13" s="5">
        <v>36</v>
      </c>
      <c r="AB13">
        <f t="shared" si="1"/>
        <v>-62</v>
      </c>
      <c r="AC13">
        <f t="shared" si="0"/>
        <v>3.9157706334695192E-5</v>
      </c>
    </row>
    <row r="14" spans="1:29" x14ac:dyDescent="0.25">
      <c r="A14">
        <v>131</v>
      </c>
      <c r="B14">
        <v>131</v>
      </c>
      <c r="C14">
        <v>3.9599999999999998E-4</v>
      </c>
      <c r="D14">
        <v>2.8715272271772601E-2</v>
      </c>
      <c r="E14">
        <v>7.7263584140861097</v>
      </c>
      <c r="F14">
        <f>IF(E14&gt;90,E14-180,E14)</f>
        <v>7.7263584140861097</v>
      </c>
      <c r="T14" s="3" t="s">
        <v>20</v>
      </c>
      <c r="U14" s="5">
        <v>13</v>
      </c>
      <c r="X14" s="3" t="s">
        <v>42</v>
      </c>
      <c r="Y14" s="5">
        <v>20</v>
      </c>
      <c r="Z14" s="5">
        <v>20</v>
      </c>
      <c r="AB14">
        <f t="shared" si="1"/>
        <v>-60</v>
      </c>
      <c r="AC14">
        <f t="shared" si="0"/>
        <v>5.6105557573816801E-5</v>
      </c>
    </row>
    <row r="15" spans="1:29" x14ac:dyDescent="0.25">
      <c r="A15">
        <v>135</v>
      </c>
      <c r="B15">
        <v>135</v>
      </c>
      <c r="C15">
        <v>4.08E-4</v>
      </c>
      <c r="D15">
        <v>2.95404509082423E-2</v>
      </c>
      <c r="E15">
        <v>25.349067256774301</v>
      </c>
      <c r="F15">
        <f>IF(E15&gt;90,E15-180,E15)</f>
        <v>25.349067256774301</v>
      </c>
      <c r="T15" s="3" t="s">
        <v>21</v>
      </c>
      <c r="U15" s="5">
        <v>5</v>
      </c>
      <c r="X15" s="3" t="s">
        <v>43</v>
      </c>
      <c r="Y15" s="5">
        <v>13</v>
      </c>
      <c r="Z15" s="5">
        <v>13</v>
      </c>
      <c r="AB15">
        <f t="shared" si="1"/>
        <v>-58</v>
      </c>
      <c r="AC15">
        <f t="shared" si="0"/>
        <v>7.9538470631664265E-5</v>
      </c>
    </row>
    <row r="16" spans="1:29" x14ac:dyDescent="0.25">
      <c r="A16">
        <v>145</v>
      </c>
      <c r="B16">
        <v>145</v>
      </c>
      <c r="C16">
        <v>4.6000000000000001E-4</v>
      </c>
      <c r="D16">
        <v>3.2276453635303001E-2</v>
      </c>
      <c r="E16">
        <v>167.463672016158</v>
      </c>
      <c r="F16">
        <f>IF(E16&gt;90,E16-180,E16)</f>
        <v>-12.536327983842</v>
      </c>
      <c r="T16" s="3" t="s">
        <v>22</v>
      </c>
      <c r="U16" s="5">
        <v>2</v>
      </c>
      <c r="X16" s="3" t="s">
        <v>44</v>
      </c>
      <c r="Y16" s="5">
        <v>5</v>
      </c>
      <c r="Z16" s="5">
        <v>5</v>
      </c>
      <c r="AB16">
        <f t="shared" si="1"/>
        <v>-56</v>
      </c>
      <c r="AC16">
        <f t="shared" si="0"/>
        <v>1.1156585683264216E-4</v>
      </c>
    </row>
    <row r="17" spans="1:29" x14ac:dyDescent="0.25">
      <c r="A17">
        <v>167</v>
      </c>
      <c r="B17">
        <v>167</v>
      </c>
      <c r="C17">
        <v>5.5599999999999996E-4</v>
      </c>
      <c r="D17">
        <v>3.9374157725893998E-2</v>
      </c>
      <c r="E17">
        <v>12.8088956406209</v>
      </c>
      <c r="F17">
        <f>IF(E17&gt;90,E17-180,E17)</f>
        <v>12.8088956406209</v>
      </c>
      <c r="T17" s="3" t="s">
        <v>23</v>
      </c>
      <c r="U17" s="5">
        <v>1</v>
      </c>
      <c r="X17" s="3" t="s">
        <v>37</v>
      </c>
      <c r="Y17" s="5">
        <v>2</v>
      </c>
      <c r="Z17" s="5">
        <v>2</v>
      </c>
      <c r="AB17">
        <f t="shared" si="1"/>
        <v>-54</v>
      </c>
      <c r="AC17">
        <f t="shared" si="0"/>
        <v>1.5483462620654429E-4</v>
      </c>
    </row>
    <row r="18" spans="1:29" x14ac:dyDescent="0.25">
      <c r="A18">
        <v>168</v>
      </c>
      <c r="B18">
        <v>168</v>
      </c>
      <c r="C18">
        <v>5.5999999999999995E-4</v>
      </c>
      <c r="D18">
        <v>3.7468352271772802E-2</v>
      </c>
      <c r="E18">
        <v>51.720933905874801</v>
      </c>
      <c r="F18">
        <f>IF(E18&gt;90,E18-180,E18)</f>
        <v>51.720933905874801</v>
      </c>
      <c r="T18" s="3" t="s">
        <v>24</v>
      </c>
      <c r="U18" s="5">
        <v>1</v>
      </c>
      <c r="X18" s="3" t="s">
        <v>38</v>
      </c>
      <c r="Y18" s="5">
        <v>0</v>
      </c>
      <c r="Z18" s="5">
        <v>0</v>
      </c>
      <c r="AB18">
        <f t="shared" si="1"/>
        <v>-52</v>
      </c>
      <c r="AC18">
        <f t="shared" si="0"/>
        <v>2.1261191074524449E-4</v>
      </c>
    </row>
    <row r="19" spans="1:29" x14ac:dyDescent="0.25">
      <c r="A19">
        <v>176</v>
      </c>
      <c r="B19">
        <v>176</v>
      </c>
      <c r="C19">
        <v>5.9599999999999996E-4</v>
      </c>
      <c r="D19">
        <v>4.0057536362363699E-2</v>
      </c>
      <c r="E19">
        <v>178.984485070658</v>
      </c>
      <c r="F19">
        <f>IF(E19&gt;90,E19-180,E19)</f>
        <v>-1.0155149293420038</v>
      </c>
      <c r="T19" s="3" t="s">
        <v>9</v>
      </c>
      <c r="U19" s="5">
        <v>214</v>
      </c>
      <c r="X19" s="3" t="s">
        <v>39</v>
      </c>
      <c r="Y19" s="5">
        <v>1</v>
      </c>
      <c r="Z19" s="5">
        <v>1</v>
      </c>
      <c r="AB19">
        <f t="shared" si="1"/>
        <v>-50</v>
      </c>
      <c r="AC19">
        <f t="shared" si="0"/>
        <v>2.8886159618227299E-4</v>
      </c>
    </row>
    <row r="20" spans="1:29" x14ac:dyDescent="0.25">
      <c r="A20">
        <v>179</v>
      </c>
      <c r="B20">
        <v>179</v>
      </c>
      <c r="C20">
        <v>6.0400000000000004E-4</v>
      </c>
      <c r="D20">
        <v>4.2788520452954601E-2</v>
      </c>
      <c r="E20">
        <v>13.5497328714763</v>
      </c>
      <c r="F20">
        <f>IF(E20&gt;90,E20-180,E20)</f>
        <v>13.5497328714763</v>
      </c>
      <c r="X20" s="3" t="s">
        <v>40</v>
      </c>
      <c r="Y20" s="5">
        <v>1</v>
      </c>
      <c r="Z20" s="5">
        <v>1</v>
      </c>
      <c r="AB20">
        <f t="shared" si="1"/>
        <v>-48</v>
      </c>
      <c r="AC20">
        <f t="shared" si="0"/>
        <v>3.8830656995922689E-4</v>
      </c>
    </row>
    <row r="21" spans="1:29" x14ac:dyDescent="0.25">
      <c r="A21">
        <v>187</v>
      </c>
      <c r="B21">
        <v>187</v>
      </c>
      <c r="C21">
        <v>6.4000000000000005E-4</v>
      </c>
      <c r="D21">
        <v>4.4188141816484998E-2</v>
      </c>
      <c r="E21">
        <v>177.71885451389301</v>
      </c>
      <c r="F21">
        <f>IF(E21&gt;90,E21-180,E21)</f>
        <v>-2.2811454861069933</v>
      </c>
      <c r="AB21">
        <f t="shared" si="1"/>
        <v>-46</v>
      </c>
      <c r="AC21">
        <f t="shared" si="0"/>
        <v>5.1646677297137163E-4</v>
      </c>
    </row>
    <row r="22" spans="1:29" x14ac:dyDescent="0.25">
      <c r="A22">
        <v>192</v>
      </c>
      <c r="B22">
        <v>192</v>
      </c>
      <c r="C22">
        <v>6.5200000000000002E-4</v>
      </c>
      <c r="D22">
        <v>4.3228976362363697E-2</v>
      </c>
      <c r="E22">
        <v>168.61567934767899</v>
      </c>
      <c r="F22">
        <f>IF(E22&gt;90,E22-180,E22)</f>
        <v>-11.384320652321009</v>
      </c>
      <c r="AB22">
        <f t="shared" si="1"/>
        <v>-44</v>
      </c>
      <c r="AC22">
        <f t="shared" si="0"/>
        <v>6.7966162521789018E-4</v>
      </c>
    </row>
    <row r="23" spans="1:29" x14ac:dyDescent="0.25">
      <c r="A23">
        <v>238</v>
      </c>
      <c r="B23">
        <v>238</v>
      </c>
      <c r="C23">
        <v>9.7999999999999997E-4</v>
      </c>
      <c r="D23">
        <v>6.1981523180015402E-2</v>
      </c>
      <c r="E23">
        <v>7.9932911029402396</v>
      </c>
      <c r="F23">
        <f>IF(E23&gt;90,E23-180,E23)</f>
        <v>7.9932911029402396</v>
      </c>
      <c r="AB23">
        <f t="shared" si="1"/>
        <v>-42</v>
      </c>
      <c r="AC23">
        <f t="shared" si="0"/>
        <v>8.8496445765370618E-4</v>
      </c>
    </row>
    <row r="24" spans="1:29" x14ac:dyDescent="0.25">
      <c r="A24">
        <v>256</v>
      </c>
      <c r="B24">
        <v>256</v>
      </c>
      <c r="C24">
        <v>1.072E-3</v>
      </c>
      <c r="D24">
        <v>6.8893827270606306E-2</v>
      </c>
      <c r="E24">
        <v>3.9194158771507701</v>
      </c>
      <c r="F24">
        <f>IF(E24&gt;90,E24-180,E24)</f>
        <v>3.9194158771507701</v>
      </c>
      <c r="AB24">
        <f t="shared" si="1"/>
        <v>-40</v>
      </c>
      <c r="AC24">
        <f t="shared" si="0"/>
        <v>1.1400965290309123E-3</v>
      </c>
    </row>
    <row r="25" spans="1:29" x14ac:dyDescent="0.25">
      <c r="A25">
        <v>257</v>
      </c>
      <c r="B25">
        <v>257</v>
      </c>
      <c r="C25">
        <v>1.072E-3</v>
      </c>
      <c r="D25">
        <v>6.5900979089424494E-2</v>
      </c>
      <c r="E25">
        <v>164.625829135369</v>
      </c>
      <c r="F25">
        <f>IF(E25&gt;90,E25-180,E25)</f>
        <v>-15.374170864630997</v>
      </c>
      <c r="AB25">
        <f t="shared" si="1"/>
        <v>-38</v>
      </c>
      <c r="AC25">
        <f t="shared" si="0"/>
        <v>1.4532493385804553E-3</v>
      </c>
    </row>
    <row r="26" spans="1:29" x14ac:dyDescent="0.25">
      <c r="A26">
        <v>294</v>
      </c>
      <c r="B26">
        <v>294</v>
      </c>
      <c r="C26">
        <v>1.364E-3</v>
      </c>
      <c r="D26">
        <v>8.1219523180015699E-2</v>
      </c>
      <c r="E26">
        <v>19.787670167074602</v>
      </c>
      <c r="F26">
        <f>IF(E26&gt;90,E26-180,E26)</f>
        <v>19.787670167074602</v>
      </c>
      <c r="AB26">
        <f t="shared" si="1"/>
        <v>-36</v>
      </c>
      <c r="AC26">
        <f t="shared" si="0"/>
        <v>1.8328265196935164E-3</v>
      </c>
    </row>
    <row r="27" spans="1:29" x14ac:dyDescent="0.25">
      <c r="A27">
        <v>311</v>
      </c>
      <c r="B27">
        <v>311</v>
      </c>
      <c r="C27">
        <v>1.5200000000000001E-3</v>
      </c>
      <c r="D27">
        <v>9.9826734541212894E-2</v>
      </c>
      <c r="E27">
        <v>175.88400896905199</v>
      </c>
      <c r="F27">
        <f>IF(E27&gt;90,E27-180,E27)</f>
        <v>-4.1159910309480097</v>
      </c>
      <c r="AB27">
        <f t="shared" si="1"/>
        <v>-34</v>
      </c>
      <c r="AC27">
        <f t="shared" si="0"/>
        <v>2.2871007802779311E-3</v>
      </c>
    </row>
    <row r="28" spans="1:29" x14ac:dyDescent="0.25">
      <c r="A28">
        <v>313</v>
      </c>
      <c r="B28">
        <v>313</v>
      </c>
      <c r="C28">
        <v>1.5319999999999999E-3</v>
      </c>
      <c r="D28">
        <v>9.0790667270606806E-2</v>
      </c>
      <c r="E28">
        <v>15.9795789638501</v>
      </c>
      <c r="F28">
        <f>IF(E28&gt;90,E28-180,E28)</f>
        <v>15.9795789638501</v>
      </c>
      <c r="AB28">
        <f t="shared" si="1"/>
        <v>-32</v>
      </c>
      <c r="AC28">
        <f t="shared" si="0"/>
        <v>2.8237871635676433E-3</v>
      </c>
    </row>
    <row r="29" spans="1:29" x14ac:dyDescent="0.25">
      <c r="A29">
        <v>315</v>
      </c>
      <c r="B29">
        <v>315</v>
      </c>
      <c r="C29">
        <v>1.5399999999999999E-3</v>
      </c>
      <c r="D29">
        <v>9.17751899976674E-2</v>
      </c>
      <c r="E29">
        <v>79.184066788223902</v>
      </c>
      <c r="F29">
        <f>IF(E29&gt;90,E29-180,E29)</f>
        <v>79.184066788223902</v>
      </c>
      <c r="AB29">
        <f t="shared" si="1"/>
        <v>-30</v>
      </c>
      <c r="AC29">
        <f t="shared" si="0"/>
        <v>3.4495411732358436E-3</v>
      </c>
    </row>
    <row r="30" spans="1:29" x14ac:dyDescent="0.25">
      <c r="A30">
        <v>316</v>
      </c>
      <c r="B30">
        <v>316</v>
      </c>
      <c r="C30">
        <v>1.5479999999999999E-3</v>
      </c>
      <c r="D30">
        <v>9.84006649965007E-2</v>
      </c>
      <c r="E30">
        <v>3.39033225372859</v>
      </c>
      <c r="F30">
        <f>IF(E30&gt;90,E30-180,E30)</f>
        <v>3.39033225372859</v>
      </c>
      <c r="AB30">
        <f t="shared" si="1"/>
        <v>-28</v>
      </c>
      <c r="AC30">
        <f t="shared" si="0"/>
        <v>4.169398655547993E-3</v>
      </c>
    </row>
    <row r="31" spans="1:29" x14ac:dyDescent="0.25">
      <c r="A31">
        <v>318</v>
      </c>
      <c r="B31">
        <v>318</v>
      </c>
      <c r="C31">
        <v>1.5640000000000001E-3</v>
      </c>
      <c r="D31">
        <v>9.2830765907076396E-2</v>
      </c>
      <c r="E31">
        <v>173.793327412895</v>
      </c>
      <c r="F31">
        <f>IF(E31&gt;90,E31-180,E31)</f>
        <v>-6.2066725871050039</v>
      </c>
      <c r="AB31">
        <f t="shared" si="1"/>
        <v>-26</v>
      </c>
      <c r="AC31">
        <f t="shared" si="0"/>
        <v>4.9861831501460431E-3</v>
      </c>
    </row>
    <row r="32" spans="1:29" x14ac:dyDescent="0.25">
      <c r="A32">
        <v>321</v>
      </c>
      <c r="B32">
        <v>321</v>
      </c>
      <c r="C32">
        <v>1.588E-3</v>
      </c>
      <c r="D32">
        <v>9.5420648634137101E-2</v>
      </c>
      <c r="E32">
        <v>23.2921502084473</v>
      </c>
      <c r="F32">
        <f>IF(E32&gt;90,E32-180,E32)</f>
        <v>23.2921502084473</v>
      </c>
      <c r="AB32">
        <f t="shared" si="1"/>
        <v>-24</v>
      </c>
      <c r="AC32">
        <f t="shared" si="0"/>
        <v>5.8999148967638819E-3</v>
      </c>
    </row>
    <row r="33" spans="1:29" x14ac:dyDescent="0.25">
      <c r="A33">
        <v>352</v>
      </c>
      <c r="B33">
        <v>352</v>
      </c>
      <c r="C33">
        <v>1.908E-3</v>
      </c>
      <c r="D33">
        <v>0.11731425954237799</v>
      </c>
      <c r="E33">
        <v>18.846195171793699</v>
      </c>
      <c r="F33">
        <f>IF(E33&gt;90,E33-180,E33)</f>
        <v>18.846195171793699</v>
      </c>
      <c r="AB33">
        <f t="shared" si="1"/>
        <v>-22</v>
      </c>
      <c r="AC33">
        <f t="shared" si="0"/>
        <v>6.9072628555097082E-3</v>
      </c>
    </row>
    <row r="34" spans="1:29" x14ac:dyDescent="0.25">
      <c r="A34">
        <v>379</v>
      </c>
      <c r="B34">
        <v>379</v>
      </c>
      <c r="C34">
        <v>2.2160000000000001E-3</v>
      </c>
      <c r="D34">
        <v>0.13078312363296801</v>
      </c>
      <c r="E34">
        <v>0.69230695258995001</v>
      </c>
      <c r="F34">
        <f>IF(E34&gt;90,E34-180,E34)</f>
        <v>0.69230695258995001</v>
      </c>
      <c r="AB34">
        <f t="shared" si="1"/>
        <v>-20</v>
      </c>
      <c r="AC34">
        <f t="shared" si="0"/>
        <v>8.0010859406232007E-3</v>
      </c>
    </row>
    <row r="35" spans="1:29" x14ac:dyDescent="0.25">
      <c r="A35">
        <v>391</v>
      </c>
      <c r="B35">
        <v>391</v>
      </c>
      <c r="C35">
        <v>2.336E-3</v>
      </c>
      <c r="D35">
        <v>0.13506085408825599</v>
      </c>
      <c r="E35">
        <v>101.756296868004</v>
      </c>
      <c r="F35">
        <f>IF(E35&gt;90,E35-180,E35)</f>
        <v>-78.243703131996</v>
      </c>
      <c r="AB35">
        <f t="shared" si="1"/>
        <v>-18</v>
      </c>
      <c r="AC35">
        <f t="shared" si="0"/>
        <v>9.170111215076826E-3</v>
      </c>
    </row>
    <row r="36" spans="1:29" x14ac:dyDescent="0.25">
      <c r="A36">
        <v>396</v>
      </c>
      <c r="B36">
        <v>396</v>
      </c>
      <c r="C36">
        <v>2.428E-3</v>
      </c>
      <c r="D36">
        <v>0.14057144090590701</v>
      </c>
      <c r="E36">
        <v>12.1894108646538</v>
      </c>
      <c r="F36">
        <f>IF(E36&gt;90,E36-180,E36)</f>
        <v>12.1894108646538</v>
      </c>
      <c r="AB36">
        <f t="shared" si="1"/>
        <v>-16</v>
      </c>
      <c r="AC36">
        <f t="shared" si="0"/>
        <v>1.0398794267977192E-2</v>
      </c>
    </row>
    <row r="37" spans="1:29" x14ac:dyDescent="0.25">
      <c r="A37">
        <v>404</v>
      </c>
      <c r="B37">
        <v>404</v>
      </c>
      <c r="C37">
        <v>2.5040000000000001E-3</v>
      </c>
      <c r="D37">
        <v>0.14701112363296701</v>
      </c>
      <c r="E37">
        <v>5.0212744032029404</v>
      </c>
      <c r="F37">
        <f>IF(E37&gt;90,E37-180,E37)</f>
        <v>5.0212744032029404</v>
      </c>
      <c r="AB37">
        <f t="shared" si="1"/>
        <v>-14</v>
      </c>
      <c r="AC37">
        <f t="shared" si="0"/>
        <v>1.1667399941733233E-2</v>
      </c>
    </row>
    <row r="38" spans="1:29" x14ac:dyDescent="0.25">
      <c r="A38">
        <v>436</v>
      </c>
      <c r="B38">
        <v>436</v>
      </c>
      <c r="C38">
        <v>2.9160000000000002E-3</v>
      </c>
      <c r="D38">
        <v>0.17042232408592001</v>
      </c>
      <c r="E38">
        <v>177.75776039406199</v>
      </c>
      <c r="F38">
        <f>IF(E38&gt;90,E38-180,E38)</f>
        <v>-2.2422396059380105</v>
      </c>
      <c r="AB38">
        <f t="shared" si="1"/>
        <v>-12</v>
      </c>
      <c r="AC38">
        <f t="shared" si="0"/>
        <v>1.2952329969133114E-2</v>
      </c>
    </row>
    <row r="39" spans="1:29" x14ac:dyDescent="0.25">
      <c r="A39">
        <v>439</v>
      </c>
      <c r="B39">
        <v>439</v>
      </c>
      <c r="C39">
        <v>2.928E-3</v>
      </c>
      <c r="D39">
        <v>0.16553078499649601</v>
      </c>
      <c r="E39">
        <v>9.9041700348911696</v>
      </c>
      <c r="F39">
        <f>IF(E39&gt;90,E39-180,E39)</f>
        <v>9.9041700348911696</v>
      </c>
      <c r="AB39">
        <f t="shared" si="1"/>
        <v>-10</v>
      </c>
      <c r="AC39">
        <f t="shared" si="0"/>
        <v>1.4226708407479211E-2</v>
      </c>
    </row>
    <row r="40" spans="1:29" x14ac:dyDescent="0.25">
      <c r="A40">
        <v>441</v>
      </c>
      <c r="B40">
        <v>441</v>
      </c>
      <c r="C40">
        <v>2.9520000000000002E-3</v>
      </c>
      <c r="D40">
        <v>0.16422617681531401</v>
      </c>
      <c r="E40">
        <v>165.24510873190101</v>
      </c>
      <c r="F40">
        <f>IF(E40&gt;90,E40-180,E40)</f>
        <v>-14.754891268098987</v>
      </c>
      <c r="AB40">
        <f t="shared" si="1"/>
        <v>-8</v>
      </c>
      <c r="AC40">
        <f t="shared" si="0"/>
        <v>1.5461217028123982E-2</v>
      </c>
    </row>
    <row r="41" spans="1:29" x14ac:dyDescent="0.25">
      <c r="A41">
        <v>448</v>
      </c>
      <c r="B41">
        <v>448</v>
      </c>
      <c r="C41">
        <v>3.0360000000000001E-3</v>
      </c>
      <c r="D41">
        <v>0.17341578499649499</v>
      </c>
      <c r="E41">
        <v>14.7766284565093</v>
      </c>
      <c r="F41">
        <f>IF(E41&gt;90,E41-180,E41)</f>
        <v>14.7766284565093</v>
      </c>
      <c r="AB41">
        <f t="shared" si="1"/>
        <v>-6</v>
      </c>
      <c r="AC41">
        <f t="shared" si="0"/>
        <v>1.6625152519242712E-2</v>
      </c>
    </row>
    <row r="42" spans="1:29" x14ac:dyDescent="0.25">
      <c r="A42">
        <v>450</v>
      </c>
      <c r="B42">
        <v>450</v>
      </c>
      <c r="C42">
        <v>3.0560000000000001E-3</v>
      </c>
      <c r="D42">
        <v>0.176127129087086</v>
      </c>
      <c r="E42">
        <v>2.5689812871491999</v>
      </c>
      <c r="F42">
        <f>IF(E42&gt;90,E42-180,E42)</f>
        <v>2.5689812871491999</v>
      </c>
      <c r="AB42">
        <f t="shared" si="1"/>
        <v>-4</v>
      </c>
      <c r="AC42">
        <f t="shared" si="0"/>
        <v>1.7687657324709782E-2</v>
      </c>
    </row>
    <row r="43" spans="1:29" x14ac:dyDescent="0.25">
      <c r="A43">
        <v>463</v>
      </c>
      <c r="B43">
        <v>463</v>
      </c>
      <c r="C43">
        <v>3.2239999999999999E-3</v>
      </c>
      <c r="D43">
        <v>0.17884881681531301</v>
      </c>
      <c r="E43">
        <v>24.908681993451498</v>
      </c>
      <c r="F43">
        <f>IF(E43&gt;90,E43-180,E43)</f>
        <v>24.908681993451498</v>
      </c>
      <c r="AB43">
        <f t="shared" si="1"/>
        <v>-2</v>
      </c>
      <c r="AC43">
        <f t="shared" si="0"/>
        <v>1.8619058181007515E-2</v>
      </c>
    </row>
    <row r="44" spans="1:29" x14ac:dyDescent="0.25">
      <c r="A44">
        <v>472</v>
      </c>
      <c r="B44">
        <v>472</v>
      </c>
      <c r="C44">
        <v>3.2799999999999999E-3</v>
      </c>
      <c r="D44">
        <v>0.17966007272472201</v>
      </c>
      <c r="E44">
        <v>129.759102099725</v>
      </c>
      <c r="F44">
        <f>IF(E44&gt;90,E44-180,E44)</f>
        <v>-50.240897900275002</v>
      </c>
      <c r="AB44">
        <f t="shared" si="1"/>
        <v>0</v>
      </c>
      <c r="AC44">
        <f t="shared" si="0"/>
        <v>1.9392232882754053E-2</v>
      </c>
    </row>
    <row r="45" spans="1:29" x14ac:dyDescent="0.25">
      <c r="A45">
        <v>477</v>
      </c>
      <c r="B45">
        <v>477</v>
      </c>
      <c r="C45">
        <v>3.3519999999999999E-3</v>
      </c>
      <c r="D45">
        <v>0.19017253181414501</v>
      </c>
      <c r="E45">
        <v>13.0017182818083</v>
      </c>
      <c r="F45">
        <f>IF(E45&gt;90,E45-180,E45)</f>
        <v>13.0017182818083</v>
      </c>
      <c r="AB45">
        <f t="shared" si="1"/>
        <v>2</v>
      </c>
      <c r="AC45">
        <f t="shared" si="0"/>
        <v>1.9983918169236094E-2</v>
      </c>
    </row>
    <row r="46" spans="1:29" x14ac:dyDescent="0.25">
      <c r="A46">
        <v>489</v>
      </c>
      <c r="B46">
        <v>489</v>
      </c>
      <c r="C46">
        <v>3.4759999999999999E-3</v>
      </c>
      <c r="D46">
        <v>0.197435297268266</v>
      </c>
      <c r="E46">
        <v>8.7958146487888804</v>
      </c>
      <c r="F46">
        <f>IF(E46&gt;90,E46-180,E46)</f>
        <v>8.7958146487888804</v>
      </c>
      <c r="AB46">
        <f t="shared" si="1"/>
        <v>4</v>
      </c>
      <c r="AC46">
        <f t="shared" si="0"/>
        <v>2.0375871029196298E-2</v>
      </c>
    </row>
    <row r="47" spans="1:29" x14ac:dyDescent="0.25">
      <c r="A47">
        <v>499</v>
      </c>
      <c r="B47">
        <v>499</v>
      </c>
      <c r="C47">
        <v>3.64E-3</v>
      </c>
      <c r="D47">
        <v>0.199263155451781</v>
      </c>
      <c r="E47">
        <v>43.439914454559897</v>
      </c>
      <c r="F47">
        <f>IF(E47&gt;90,E47-180,E47)</f>
        <v>43.439914454559897</v>
      </c>
      <c r="AB47">
        <f t="shared" si="1"/>
        <v>6</v>
      </c>
      <c r="AC47">
        <f t="shared" si="0"/>
        <v>2.0555802633695559E-2</v>
      </c>
    </row>
    <row r="48" spans="1:29" x14ac:dyDescent="0.25">
      <c r="A48">
        <v>546</v>
      </c>
      <c r="B48">
        <v>546</v>
      </c>
      <c r="C48">
        <v>4.2399999999999998E-3</v>
      </c>
      <c r="D48">
        <v>0.22956592908708701</v>
      </c>
      <c r="E48">
        <v>34.451432922117199</v>
      </c>
      <c r="F48">
        <f>IF(E48&gt;90,E48-180,E48)</f>
        <v>34.451432922117199</v>
      </c>
      <c r="AB48">
        <f t="shared" si="1"/>
        <v>8</v>
      </c>
      <c r="AC48">
        <f t="shared" si="0"/>
        <v>2.0518018212207396E-2</v>
      </c>
    </row>
    <row r="49" spans="1:29" x14ac:dyDescent="0.25">
      <c r="A49">
        <v>552</v>
      </c>
      <c r="B49">
        <v>552</v>
      </c>
      <c r="C49">
        <v>4.352E-3</v>
      </c>
      <c r="D49">
        <v>0.23813260408592199</v>
      </c>
      <c r="E49">
        <v>13.001153388281001</v>
      </c>
      <c r="F49">
        <f>IF(E49&gt;90,E49-180,E49)</f>
        <v>13.001153388281001</v>
      </c>
      <c r="AB49">
        <f t="shared" si="1"/>
        <v>10</v>
      </c>
      <c r="AC49">
        <f t="shared" si="0"/>
        <v>2.026371639127349E-2</v>
      </c>
    </row>
    <row r="50" spans="1:29" x14ac:dyDescent="0.25">
      <c r="A50">
        <v>559</v>
      </c>
      <c r="B50">
        <v>559</v>
      </c>
      <c r="C50">
        <v>4.4120000000000001E-3</v>
      </c>
      <c r="D50">
        <v>0.24819116908708999</v>
      </c>
      <c r="E50">
        <v>152.84229985105699</v>
      </c>
      <c r="F50">
        <f>IF(E50&gt;90,E50-180,E50)</f>
        <v>-27.157700148943007</v>
      </c>
      <c r="AB50">
        <f t="shared" si="1"/>
        <v>12</v>
      </c>
      <c r="AC50">
        <f t="shared" si="0"/>
        <v>1.9800926044952805E-2</v>
      </c>
    </row>
    <row r="51" spans="1:29" x14ac:dyDescent="0.25">
      <c r="A51">
        <v>599</v>
      </c>
      <c r="B51">
        <v>599</v>
      </c>
      <c r="C51">
        <v>4.9639999999999997E-3</v>
      </c>
      <c r="D51">
        <v>0.27887556453888201</v>
      </c>
      <c r="E51">
        <v>7.3903761560158303</v>
      </c>
      <c r="F51">
        <f>IF(E51&gt;90,E51-180,E51)</f>
        <v>7.3903761560158303</v>
      </c>
      <c r="AB51">
        <f t="shared" si="1"/>
        <v>14</v>
      </c>
      <c r="AC51">
        <f t="shared" si="0"/>
        <v>1.9144085298522465E-2</v>
      </c>
    </row>
    <row r="52" spans="1:29" x14ac:dyDescent="0.25">
      <c r="A52">
        <v>604</v>
      </c>
      <c r="B52">
        <v>604</v>
      </c>
      <c r="C52">
        <v>5.0280000000000004E-3</v>
      </c>
      <c r="D52">
        <v>0.27065856636003299</v>
      </c>
      <c r="E52">
        <v>3.32030732977461</v>
      </c>
      <c r="F52">
        <f>IF(E52&gt;90,E52-180,E52)</f>
        <v>3.32030732977461</v>
      </c>
      <c r="AB52">
        <f t="shared" si="1"/>
        <v>16</v>
      </c>
      <c r="AC52">
        <f t="shared" si="0"/>
        <v>1.831329348203942E-2</v>
      </c>
    </row>
    <row r="53" spans="1:29" x14ac:dyDescent="0.25">
      <c r="A53">
        <v>605</v>
      </c>
      <c r="B53">
        <v>605</v>
      </c>
      <c r="C53">
        <v>5.0480000000000004E-3</v>
      </c>
      <c r="D53">
        <v>0.26991487045062301</v>
      </c>
      <c r="E53">
        <v>6.2518709586364896</v>
      </c>
      <c r="F53">
        <f>IF(E53&gt;90,E53-180,E53)</f>
        <v>6.2518709586364896</v>
      </c>
      <c r="AB53">
        <f t="shared" si="1"/>
        <v>18</v>
      </c>
      <c r="AC53">
        <f t="shared" si="0"/>
        <v>1.7333290099178132E-2</v>
      </c>
    </row>
    <row r="54" spans="1:29" x14ac:dyDescent="0.25">
      <c r="A54">
        <v>608</v>
      </c>
      <c r="B54">
        <v>608</v>
      </c>
      <c r="C54">
        <v>5.0959999999999998E-3</v>
      </c>
      <c r="D54">
        <v>0.28445960681298899</v>
      </c>
      <c r="E54">
        <v>169.52962568955701</v>
      </c>
      <c r="F54">
        <f>IF(E54&gt;90,E54-180,E54)</f>
        <v>-10.470374310442992</v>
      </c>
      <c r="AB54">
        <f t="shared" si="1"/>
        <v>20</v>
      </c>
      <c r="AC54">
        <f t="shared" si="0"/>
        <v>1.6232233139427007E-2</v>
      </c>
    </row>
    <row r="55" spans="1:29" x14ac:dyDescent="0.25">
      <c r="A55">
        <v>618</v>
      </c>
      <c r="B55">
        <v>618</v>
      </c>
      <c r="C55">
        <v>5.28E-3</v>
      </c>
      <c r="D55">
        <v>0.28366091863180698</v>
      </c>
      <c r="E55">
        <v>168.043444314867</v>
      </c>
      <c r="F55">
        <f>IF(E55&gt;90,E55-180,E55)</f>
        <v>-11.956555685132997</v>
      </c>
      <c r="AB55">
        <f t="shared" si="1"/>
        <v>22</v>
      </c>
      <c r="AC55">
        <f t="shared" si="0"/>
        <v>1.5040360762991095E-2</v>
      </c>
    </row>
    <row r="56" spans="1:29" x14ac:dyDescent="0.25">
      <c r="A56">
        <v>631</v>
      </c>
      <c r="B56">
        <v>631</v>
      </c>
      <c r="C56">
        <v>5.424E-3</v>
      </c>
      <c r="D56">
        <v>0.29267656135886899</v>
      </c>
      <c r="E56">
        <v>80.092520370448796</v>
      </c>
      <c r="F56">
        <f>IF(E56&gt;90,E56-180,E56)</f>
        <v>80.092520370448796</v>
      </c>
      <c r="AB56">
        <f t="shared" si="1"/>
        <v>24</v>
      </c>
      <c r="AC56">
        <f t="shared" si="0"/>
        <v>1.3788624696963007E-2</v>
      </c>
    </row>
    <row r="57" spans="1:29" x14ac:dyDescent="0.25">
      <c r="A57">
        <v>650</v>
      </c>
      <c r="B57">
        <v>650</v>
      </c>
      <c r="C57">
        <v>5.764E-3</v>
      </c>
      <c r="D57">
        <v>0.30847344408593202</v>
      </c>
      <c r="E57">
        <v>178.100578773075</v>
      </c>
      <c r="F57">
        <f>IF(E57&gt;90,E57-180,E57)</f>
        <v>-1.8994212269249999</v>
      </c>
      <c r="AB57">
        <f t="shared" si="1"/>
        <v>26</v>
      </c>
      <c r="AC57">
        <f t="shared" si="0"/>
        <v>1.2507380558346225E-2</v>
      </c>
    </row>
    <row r="58" spans="1:29" x14ac:dyDescent="0.25">
      <c r="A58">
        <v>653</v>
      </c>
      <c r="B58">
        <v>653</v>
      </c>
      <c r="C58">
        <v>5.8120000000000003E-3</v>
      </c>
      <c r="D58">
        <v>0.31476700681299302</v>
      </c>
      <c r="E58">
        <v>173.10174239300099</v>
      </c>
      <c r="F58">
        <f>IF(E58&gt;90,E58-180,E58)</f>
        <v>-6.8982576069990102</v>
      </c>
      <c r="AB58">
        <f t="shared" si="1"/>
        <v>28</v>
      </c>
      <c r="AC58">
        <f t="shared" si="0"/>
        <v>1.1225210481247678E-2</v>
      </c>
    </row>
    <row r="59" spans="1:29" x14ac:dyDescent="0.25">
      <c r="A59">
        <v>664</v>
      </c>
      <c r="B59">
        <v>664</v>
      </c>
      <c r="C59">
        <v>6.0480000000000004E-3</v>
      </c>
      <c r="D59">
        <v>0.31862505454122098</v>
      </c>
      <c r="E59">
        <v>170.98463713376501</v>
      </c>
      <c r="F59">
        <f>IF(E59&gt;90,E59-180,E59)</f>
        <v>-9.0153628662349945</v>
      </c>
      <c r="AB59">
        <f t="shared" si="1"/>
        <v>30</v>
      </c>
      <c r="AC59">
        <f t="shared" si="0"/>
        <v>9.9679382222966403E-3</v>
      </c>
    </row>
    <row r="60" spans="1:29" x14ac:dyDescent="0.25">
      <c r="A60">
        <v>683</v>
      </c>
      <c r="B60">
        <v>683</v>
      </c>
      <c r="C60">
        <v>6.3959999999999998E-3</v>
      </c>
      <c r="D60">
        <v>0.33995635590475498</v>
      </c>
      <c r="E60">
        <v>12.4195774840026</v>
      </c>
      <c r="F60">
        <f>IF(E60&gt;90,E60-180,E60)</f>
        <v>12.4195774840026</v>
      </c>
      <c r="AB60">
        <f t="shared" si="1"/>
        <v>32</v>
      </c>
      <c r="AC60">
        <f t="shared" si="0"/>
        <v>8.7578781413777916E-3</v>
      </c>
    </row>
    <row r="61" spans="1:29" x14ac:dyDescent="0.25">
      <c r="A61">
        <v>711</v>
      </c>
      <c r="B61">
        <v>711</v>
      </c>
      <c r="C61">
        <v>6.8760000000000002E-3</v>
      </c>
      <c r="D61">
        <v>0.36801578044830402</v>
      </c>
      <c r="E61">
        <v>4.6176306839811803</v>
      </c>
      <c r="F61">
        <f>IF(E61&gt;90,E61-180,E61)</f>
        <v>4.6176306839811803</v>
      </c>
      <c r="AB61">
        <f t="shared" si="1"/>
        <v>34</v>
      </c>
      <c r="AC61">
        <f t="shared" si="0"/>
        <v>7.6133391049178359E-3</v>
      </c>
    </row>
    <row r="62" spans="1:29" x14ac:dyDescent="0.25">
      <c r="A62">
        <v>724</v>
      </c>
      <c r="B62">
        <v>724</v>
      </c>
      <c r="C62">
        <v>7.0479999999999996E-3</v>
      </c>
      <c r="D62">
        <v>0.37675703363065399</v>
      </c>
      <c r="E62">
        <v>11.5800572886114</v>
      </c>
      <c r="F62">
        <f>IF(E62&gt;90,E62-180,E62)</f>
        <v>11.5800572886114</v>
      </c>
      <c r="AB62">
        <f t="shared" si="1"/>
        <v>36</v>
      </c>
      <c r="AC62">
        <f t="shared" si="0"/>
        <v>6.5483844091836895E-3</v>
      </c>
    </row>
    <row r="63" spans="1:29" x14ac:dyDescent="0.25">
      <c r="A63">
        <v>742</v>
      </c>
      <c r="B63">
        <v>742</v>
      </c>
      <c r="C63">
        <v>7.3119999999999999E-3</v>
      </c>
      <c r="D63">
        <v>0.38131809999535099</v>
      </c>
      <c r="E63">
        <v>25.865502809303599</v>
      </c>
      <c r="F63">
        <f>IF(E63&gt;90,E63-180,E63)</f>
        <v>25.865502809303599</v>
      </c>
      <c r="AB63">
        <f t="shared" si="1"/>
        <v>38</v>
      </c>
      <c r="AC63">
        <f t="shared" si="0"/>
        <v>5.572831004125753E-3</v>
      </c>
    </row>
    <row r="64" spans="1:29" x14ac:dyDescent="0.25">
      <c r="A64">
        <v>744</v>
      </c>
      <c r="B64">
        <v>744</v>
      </c>
      <c r="C64">
        <v>7.3680000000000004E-3</v>
      </c>
      <c r="D64">
        <v>0.407723895900097</v>
      </c>
      <c r="E64">
        <v>173.07909405094</v>
      </c>
      <c r="F64">
        <f>IF(E64&gt;90,E64-180,E64)</f>
        <v>-6.9209059490599998</v>
      </c>
      <c r="AB64">
        <f t="shared" si="1"/>
        <v>40</v>
      </c>
      <c r="AC64">
        <f t="shared" si="0"/>
        <v>4.6924569445585757E-3</v>
      </c>
    </row>
    <row r="65" spans="1:29" x14ac:dyDescent="0.25">
      <c r="A65">
        <v>749</v>
      </c>
      <c r="B65">
        <v>749</v>
      </c>
      <c r="C65">
        <v>7.4999999999999997E-3</v>
      </c>
      <c r="D65">
        <v>0.39622975090359602</v>
      </c>
      <c r="E65">
        <v>2.42613625003517</v>
      </c>
      <c r="F65">
        <f>IF(E65&gt;90,E65-180,E65)</f>
        <v>2.42613625003517</v>
      </c>
      <c r="AB65">
        <f t="shared" si="1"/>
        <v>42</v>
      </c>
      <c r="AC65">
        <f t="shared" si="0"/>
        <v>3.9093759358574381E-3</v>
      </c>
    </row>
    <row r="66" spans="1:29" x14ac:dyDescent="0.25">
      <c r="A66">
        <v>753</v>
      </c>
      <c r="B66">
        <v>753</v>
      </c>
      <c r="C66">
        <v>7.5560000000000002E-3</v>
      </c>
      <c r="D66">
        <v>0.39817374544947498</v>
      </c>
      <c r="E66">
        <v>10.1160227487212</v>
      </c>
      <c r="F66">
        <f>IF(E66&gt;90,E66-180,E66)</f>
        <v>10.1160227487212</v>
      </c>
      <c r="AB66">
        <f t="shared" si="1"/>
        <v>44</v>
      </c>
      <c r="AC66">
        <f t="shared" si="0"/>
        <v>3.2225323806543017E-3</v>
      </c>
    </row>
    <row r="67" spans="1:29" x14ac:dyDescent="0.25">
      <c r="A67">
        <v>768</v>
      </c>
      <c r="B67">
        <v>768</v>
      </c>
      <c r="C67">
        <v>7.9880000000000003E-3</v>
      </c>
      <c r="D67">
        <v>0.41996234817653399</v>
      </c>
      <c r="E67">
        <v>20.5559583996314</v>
      </c>
      <c r="F67">
        <f>IF(E67&gt;90,E67-180,E67)</f>
        <v>20.5559583996314</v>
      </c>
      <c r="AB67">
        <f t="shared" si="1"/>
        <v>46</v>
      </c>
      <c r="AC67">
        <f t="shared" si="0"/>
        <v>2.6282692878900993E-3</v>
      </c>
    </row>
    <row r="68" spans="1:29" x14ac:dyDescent="0.25">
      <c r="A68">
        <v>771</v>
      </c>
      <c r="B68">
        <v>771</v>
      </c>
      <c r="C68">
        <v>8.0359999999999997E-3</v>
      </c>
      <c r="D68">
        <v>0.42266828135888201</v>
      </c>
      <c r="E68">
        <v>155.194652492091</v>
      </c>
      <c r="F68">
        <f>IF(E68&gt;90,E68-180,E68)</f>
        <v>-24.805347507909005</v>
      </c>
      <c r="AB68">
        <f t="shared" si="1"/>
        <v>48</v>
      </c>
      <c r="AC68">
        <f t="shared" si="0"/>
        <v>2.1209241938771276E-3</v>
      </c>
    </row>
    <row r="69" spans="1:29" x14ac:dyDescent="0.25">
      <c r="A69">
        <v>782</v>
      </c>
      <c r="B69">
        <v>782</v>
      </c>
      <c r="C69">
        <v>8.2520000000000007E-3</v>
      </c>
      <c r="D69">
        <v>0.43720703635771102</v>
      </c>
      <c r="E69">
        <v>18.865088360470398</v>
      </c>
      <c r="F69">
        <f>IF(E69&gt;90,E69-180,E69)</f>
        <v>18.865088360470398</v>
      </c>
      <c r="AB69">
        <f t="shared" si="1"/>
        <v>50</v>
      </c>
      <c r="AC69">
        <f t="shared" ref="AC69:AC89" si="2">_xlfn.NORM.DIST(AB69,$I$2,$I$3,FALSE)</f>
        <v>1.6934140079711499E-3</v>
      </c>
    </row>
    <row r="70" spans="1:29" x14ac:dyDescent="0.25">
      <c r="A70">
        <v>784</v>
      </c>
      <c r="B70">
        <v>784</v>
      </c>
      <c r="C70">
        <v>8.2679999999999993E-3</v>
      </c>
      <c r="D70">
        <v>0.43342148135887898</v>
      </c>
      <c r="E70">
        <v>22.3405431677431</v>
      </c>
      <c r="F70">
        <f>IF(E70&gt;90,E70-180,E70)</f>
        <v>22.3405431677431</v>
      </c>
      <c r="AB70">
        <f t="shared" ref="AB70:AB89" si="3">AB69+2</f>
        <v>52</v>
      </c>
      <c r="AC70">
        <f t="shared" si="2"/>
        <v>1.3377774324460617E-3</v>
      </c>
    </row>
    <row r="71" spans="1:29" x14ac:dyDescent="0.25">
      <c r="A71">
        <v>813</v>
      </c>
      <c r="B71">
        <v>813</v>
      </c>
      <c r="C71">
        <v>8.7399999999999995E-3</v>
      </c>
      <c r="D71">
        <v>0.45404849499417599</v>
      </c>
      <c r="E71">
        <v>173.51383821409701</v>
      </c>
      <c r="F71">
        <f>IF(E71&gt;90,E71-180,E71)</f>
        <v>-6.4861617859029934</v>
      </c>
      <c r="AB71">
        <f t="shared" si="3"/>
        <v>54</v>
      </c>
      <c r="AC71">
        <f t="shared" si="2"/>
        <v>1.045652303493437E-3</v>
      </c>
    </row>
    <row r="72" spans="1:29" x14ac:dyDescent="0.25">
      <c r="A72">
        <v>816</v>
      </c>
      <c r="B72">
        <v>816</v>
      </c>
      <c r="C72">
        <v>8.8999999999999999E-3</v>
      </c>
      <c r="D72">
        <v>0.458107961358871</v>
      </c>
      <c r="E72">
        <v>175.295759014689</v>
      </c>
      <c r="F72">
        <f>IF(E72&gt;90,E72-180,E72)</f>
        <v>-4.704240985311003</v>
      </c>
      <c r="AB72">
        <f t="shared" si="3"/>
        <v>56</v>
      </c>
      <c r="AC72">
        <f t="shared" si="2"/>
        <v>8.0867393892142183E-4</v>
      </c>
    </row>
    <row r="73" spans="1:29" x14ac:dyDescent="0.25">
      <c r="A73">
        <v>846</v>
      </c>
      <c r="B73">
        <v>846</v>
      </c>
      <c r="C73">
        <v>9.5720000000000006E-3</v>
      </c>
      <c r="D73">
        <v>0.49483928954004103</v>
      </c>
      <c r="E73">
        <v>136.69569684037401</v>
      </c>
      <c r="F73">
        <f>IF(E73&gt;90,E73-180,E73)</f>
        <v>-43.304303159625988</v>
      </c>
      <c r="AB73">
        <f t="shared" si="3"/>
        <v>58</v>
      </c>
      <c r="AC73">
        <f t="shared" si="2"/>
        <v>6.1878861120128555E-4</v>
      </c>
    </row>
    <row r="74" spans="1:29" x14ac:dyDescent="0.25">
      <c r="A74">
        <v>877</v>
      </c>
      <c r="B74">
        <v>877</v>
      </c>
      <c r="C74">
        <v>1.0292000000000001E-2</v>
      </c>
      <c r="D74">
        <v>0.53674658362828498</v>
      </c>
      <c r="E74">
        <v>6.1426839089722902</v>
      </c>
      <c r="F74">
        <f>IF(E74&gt;90,E74-180,E74)</f>
        <v>6.1426839089722902</v>
      </c>
      <c r="AB74">
        <f t="shared" si="3"/>
        <v>60</v>
      </c>
      <c r="AC74">
        <f t="shared" si="2"/>
        <v>4.6848306047490482E-4</v>
      </c>
    </row>
    <row r="75" spans="1:29" x14ac:dyDescent="0.25">
      <c r="A75">
        <v>886</v>
      </c>
      <c r="B75">
        <v>886</v>
      </c>
      <c r="C75">
        <v>1.0456E-2</v>
      </c>
      <c r="D75">
        <v>0.54173776226475401</v>
      </c>
      <c r="E75">
        <v>168.84864931132699</v>
      </c>
      <c r="F75">
        <f>IF(E75&gt;90,E75-180,E75)</f>
        <v>-11.151350688673006</v>
      </c>
      <c r="AB75">
        <f t="shared" si="3"/>
        <v>62</v>
      </c>
      <c r="AC75">
        <f t="shared" si="2"/>
        <v>3.509362153564783E-4</v>
      </c>
    </row>
    <row r="76" spans="1:29" x14ac:dyDescent="0.25">
      <c r="A76">
        <v>890</v>
      </c>
      <c r="B76">
        <v>890</v>
      </c>
      <c r="C76">
        <v>1.0532E-2</v>
      </c>
      <c r="D76">
        <v>0.54236602044826898</v>
      </c>
      <c r="E76">
        <v>2.0243660343098702</v>
      </c>
      <c r="F76">
        <f>IF(E76&gt;90,E76-180,E76)</f>
        <v>2.0243660343098702</v>
      </c>
      <c r="AB76">
        <f t="shared" si="3"/>
        <v>64</v>
      </c>
      <c r="AC76">
        <f t="shared" si="2"/>
        <v>2.6010290328458635E-4</v>
      </c>
    </row>
    <row r="77" spans="1:29" x14ac:dyDescent="0.25">
      <c r="A77">
        <v>897</v>
      </c>
      <c r="B77">
        <v>897</v>
      </c>
      <c r="C77">
        <v>1.0684000000000001E-2</v>
      </c>
      <c r="D77">
        <v>0.561651591809461</v>
      </c>
      <c r="E77">
        <v>174.54264548493401</v>
      </c>
      <c r="F77">
        <f>IF(E77&gt;90,E77-180,E77)</f>
        <v>-5.4573545150659868</v>
      </c>
      <c r="AB77">
        <f t="shared" si="3"/>
        <v>66</v>
      </c>
      <c r="AC77">
        <f t="shared" si="2"/>
        <v>1.9074138300510338E-4</v>
      </c>
    </row>
    <row r="78" spans="1:29" x14ac:dyDescent="0.25">
      <c r="A78">
        <v>926</v>
      </c>
      <c r="B78">
        <v>926</v>
      </c>
      <c r="C78">
        <v>1.1448E-2</v>
      </c>
      <c r="D78">
        <v>0.59311167681061605</v>
      </c>
      <c r="E78">
        <v>1.8467141083424301</v>
      </c>
      <c r="F78">
        <f>IF(E78&gt;90,E78-180,E78)</f>
        <v>1.8467141083424301</v>
      </c>
      <c r="AB78">
        <f t="shared" si="3"/>
        <v>68</v>
      </c>
      <c r="AC78">
        <f t="shared" si="2"/>
        <v>1.3839722122987563E-4</v>
      </c>
    </row>
    <row r="79" spans="1:29" x14ac:dyDescent="0.25">
      <c r="A79">
        <v>942</v>
      </c>
      <c r="B79">
        <v>942</v>
      </c>
      <c r="C79">
        <v>1.1792E-2</v>
      </c>
      <c r="D79">
        <v>0.60589275635765905</v>
      </c>
      <c r="E79">
        <v>25.225128875829199</v>
      </c>
      <c r="F79">
        <f>IF(E79&gt;90,E79-180,E79)</f>
        <v>25.225128875829199</v>
      </c>
      <c r="AB79">
        <f t="shared" si="3"/>
        <v>70</v>
      </c>
      <c r="AC79">
        <f t="shared" si="2"/>
        <v>9.9355640904720029E-5</v>
      </c>
    </row>
    <row r="80" spans="1:29" x14ac:dyDescent="0.25">
      <c r="A80">
        <v>947</v>
      </c>
      <c r="B80">
        <v>947</v>
      </c>
      <c r="C80">
        <v>1.1887999999999999E-2</v>
      </c>
      <c r="D80">
        <v>0.60537195090353701</v>
      </c>
      <c r="E80">
        <v>4.6596925358802697</v>
      </c>
      <c r="F80">
        <f>IF(E80&gt;90,E80-180,E80)</f>
        <v>4.6596925358802697</v>
      </c>
      <c r="AB80">
        <f t="shared" si="3"/>
        <v>72</v>
      </c>
      <c r="AC80">
        <f t="shared" si="2"/>
        <v>7.0573296460218709E-5</v>
      </c>
    </row>
    <row r="81" spans="1:29" x14ac:dyDescent="0.25">
      <c r="A81">
        <v>952</v>
      </c>
      <c r="B81">
        <v>952</v>
      </c>
      <c r="C81">
        <v>1.1944E-2</v>
      </c>
      <c r="D81">
        <v>0.62341292499178902</v>
      </c>
      <c r="E81">
        <v>3.6670488433819002</v>
      </c>
      <c r="F81">
        <f>IF(E81&gt;90,E81-180,E81)</f>
        <v>3.6670488433819002</v>
      </c>
      <c r="AB81">
        <f t="shared" si="3"/>
        <v>74</v>
      </c>
      <c r="AC81">
        <f t="shared" si="2"/>
        <v>4.9598779978309176E-5</v>
      </c>
    </row>
    <row r="82" spans="1:29" x14ac:dyDescent="0.25">
      <c r="A82">
        <v>953</v>
      </c>
      <c r="B82">
        <v>953</v>
      </c>
      <c r="C82">
        <v>1.1976000000000001E-2</v>
      </c>
      <c r="D82">
        <v>0.62138426090120003</v>
      </c>
      <c r="E82">
        <v>177.27570298132599</v>
      </c>
      <c r="F82">
        <f>IF(E82&gt;90,E82-180,E82)</f>
        <v>-2.7242970186740081</v>
      </c>
      <c r="AB82">
        <f t="shared" si="3"/>
        <v>76</v>
      </c>
      <c r="AC82">
        <f t="shared" si="2"/>
        <v>3.4489293640526229E-5</v>
      </c>
    </row>
    <row r="83" spans="1:29" x14ac:dyDescent="0.25">
      <c r="A83">
        <v>957</v>
      </c>
      <c r="B83">
        <v>957</v>
      </c>
      <c r="C83">
        <v>1.2016000000000001E-2</v>
      </c>
      <c r="D83">
        <v>0.61268372726589704</v>
      </c>
      <c r="E83">
        <v>42.994666637888997</v>
      </c>
      <c r="F83">
        <f>IF(E83&gt;90,E83-180,E83)</f>
        <v>42.994666637888997</v>
      </c>
      <c r="AB83">
        <f t="shared" si="3"/>
        <v>78</v>
      </c>
      <c r="AC83">
        <f t="shared" si="2"/>
        <v>2.3729048365144283E-5</v>
      </c>
    </row>
    <row r="84" spans="1:29" x14ac:dyDescent="0.25">
      <c r="A84">
        <v>963</v>
      </c>
      <c r="B84">
        <v>963</v>
      </c>
      <c r="C84">
        <v>1.2172000000000001E-2</v>
      </c>
      <c r="D84">
        <v>0.62655922817647303</v>
      </c>
      <c r="E84">
        <v>35.7202738065643</v>
      </c>
      <c r="F84">
        <f>IF(E84&gt;90,E84-180,E84)</f>
        <v>35.7202738065643</v>
      </c>
      <c r="AB84">
        <f t="shared" si="3"/>
        <v>80</v>
      </c>
      <c r="AC84">
        <f t="shared" si="2"/>
        <v>1.6153218172784735E-5</v>
      </c>
    </row>
    <row r="85" spans="1:29" x14ac:dyDescent="0.25">
      <c r="A85">
        <v>967</v>
      </c>
      <c r="B85">
        <v>967</v>
      </c>
      <c r="C85">
        <v>1.23E-2</v>
      </c>
      <c r="D85">
        <v>0.65683258226005203</v>
      </c>
      <c r="E85">
        <v>178.93089248255001</v>
      </c>
      <c r="F85">
        <f>IF(E85&gt;90,E85-180,E85)</f>
        <v>-1.0691075174499929</v>
      </c>
      <c r="AB85">
        <f t="shared" si="3"/>
        <v>82</v>
      </c>
      <c r="AC85">
        <f t="shared" si="2"/>
        <v>1.0879789980199581E-5</v>
      </c>
    </row>
    <row r="86" spans="1:29" x14ac:dyDescent="0.25">
      <c r="A86">
        <v>981</v>
      </c>
      <c r="B86">
        <v>981</v>
      </c>
      <c r="C86">
        <v>1.272E-2</v>
      </c>
      <c r="D86">
        <v>0.64353358272234196</v>
      </c>
      <c r="E86">
        <v>12.6142739414302</v>
      </c>
      <c r="F86">
        <f>IF(E86&gt;90,E86-180,E86)</f>
        <v>12.6142739414302</v>
      </c>
      <c r="AB86">
        <f t="shared" si="3"/>
        <v>84</v>
      </c>
      <c r="AC86">
        <f t="shared" si="2"/>
        <v>7.2504453056065887E-6</v>
      </c>
    </row>
    <row r="87" spans="1:29" x14ac:dyDescent="0.25">
      <c r="A87">
        <v>987</v>
      </c>
      <c r="B87">
        <v>987</v>
      </c>
      <c r="C87">
        <v>1.2855999999999999E-2</v>
      </c>
      <c r="D87">
        <v>0.676617485897682</v>
      </c>
      <c r="E87">
        <v>2.6510954510342701</v>
      </c>
      <c r="F87">
        <f>IF(E87&gt;90,E87-180,E87)</f>
        <v>2.6510954510342701</v>
      </c>
      <c r="AB87">
        <f t="shared" si="3"/>
        <v>86</v>
      </c>
      <c r="AC87">
        <f t="shared" si="2"/>
        <v>4.7807008111079174E-6</v>
      </c>
    </row>
    <row r="88" spans="1:29" x14ac:dyDescent="0.25">
      <c r="A88">
        <v>997</v>
      </c>
      <c r="B88">
        <v>997</v>
      </c>
      <c r="C88">
        <v>1.3172E-2</v>
      </c>
      <c r="D88">
        <v>0.67204166862940995</v>
      </c>
      <c r="E88">
        <v>1.52776949358494</v>
      </c>
      <c r="F88">
        <f>IF(E88&gt;90,E88-180,E88)</f>
        <v>1.52776949358494</v>
      </c>
      <c r="AB88">
        <f t="shared" si="3"/>
        <v>88</v>
      </c>
      <c r="AC88">
        <f t="shared" si="2"/>
        <v>3.118897953830952E-6</v>
      </c>
    </row>
    <row r="89" spans="1:29" x14ac:dyDescent="0.25">
      <c r="A89">
        <v>1005</v>
      </c>
      <c r="B89">
        <v>1005</v>
      </c>
      <c r="C89">
        <v>1.3324000000000001E-2</v>
      </c>
      <c r="D89">
        <v>0.68712588771882999</v>
      </c>
      <c r="E89">
        <v>12.9388323227735</v>
      </c>
      <c r="F89">
        <f>IF(E89&gt;90,E89-180,E89)</f>
        <v>12.9388323227735</v>
      </c>
      <c r="AB89">
        <f t="shared" si="3"/>
        <v>90</v>
      </c>
      <c r="AC89">
        <f t="shared" si="2"/>
        <v>2.013230407887078E-6</v>
      </c>
    </row>
    <row r="90" spans="1:29" x14ac:dyDescent="0.25">
      <c r="A90">
        <v>1020</v>
      </c>
      <c r="B90">
        <v>1020</v>
      </c>
      <c r="C90">
        <v>1.3644E-2</v>
      </c>
      <c r="D90">
        <v>0.69558576499176406</v>
      </c>
      <c r="E90">
        <v>2.4928381803091102</v>
      </c>
      <c r="F90">
        <f>IF(E90&gt;90,E90-180,E90)</f>
        <v>2.4928381803091102</v>
      </c>
    </row>
    <row r="91" spans="1:29" x14ac:dyDescent="0.25">
      <c r="A91">
        <v>1039</v>
      </c>
      <c r="B91">
        <v>1039</v>
      </c>
      <c r="C91">
        <v>1.4200000000000001E-2</v>
      </c>
      <c r="D91">
        <v>0.73651381908001101</v>
      </c>
      <c r="E91">
        <v>179.97881857020499</v>
      </c>
      <c r="F91">
        <f>IF(E91&gt;90,E91-180,E91)</f>
        <v>-2.1181429795007034E-2</v>
      </c>
    </row>
    <row r="92" spans="1:29" x14ac:dyDescent="0.25">
      <c r="A92">
        <v>1069</v>
      </c>
      <c r="B92">
        <v>1069</v>
      </c>
      <c r="C92">
        <v>1.5304E-2</v>
      </c>
      <c r="D92">
        <v>0.77594392226467901</v>
      </c>
      <c r="E92">
        <v>7.06588296686507</v>
      </c>
      <c r="F92">
        <f>IF(E92&gt;90,E92-180,E92)</f>
        <v>7.06588296686507</v>
      </c>
    </row>
    <row r="93" spans="1:29" x14ac:dyDescent="0.25">
      <c r="A93">
        <v>1114</v>
      </c>
      <c r="B93">
        <v>1114</v>
      </c>
      <c r="C93">
        <v>1.6771999999999999E-2</v>
      </c>
      <c r="D93">
        <v>0.85893482135408605</v>
      </c>
      <c r="E93">
        <v>24.383011220861299</v>
      </c>
      <c r="F93">
        <f>IF(E93&gt;90,E93-180,E93)</f>
        <v>24.383011220861299</v>
      </c>
    </row>
    <row r="94" spans="1:29" x14ac:dyDescent="0.25">
      <c r="A94">
        <v>1126</v>
      </c>
      <c r="B94">
        <v>1126</v>
      </c>
      <c r="C94">
        <v>1.7152000000000001E-2</v>
      </c>
      <c r="D94">
        <v>0.86854668499171594</v>
      </c>
      <c r="E94">
        <v>168.19997085470101</v>
      </c>
      <c r="F94">
        <f>IF(E94&gt;90,E94-180,E94)</f>
        <v>-11.800029145298993</v>
      </c>
    </row>
    <row r="95" spans="1:29" x14ac:dyDescent="0.25">
      <c r="A95">
        <v>1137</v>
      </c>
      <c r="B95">
        <v>1137</v>
      </c>
      <c r="C95">
        <v>1.7516E-2</v>
      </c>
      <c r="D95">
        <v>0.89151742953525503</v>
      </c>
      <c r="E95">
        <v>4.1766656031254099</v>
      </c>
      <c r="F95">
        <f>IF(E95&gt;90,E95-180,E95)</f>
        <v>4.1766656031254099</v>
      </c>
    </row>
    <row r="96" spans="1:29" x14ac:dyDescent="0.25">
      <c r="A96">
        <v>1162</v>
      </c>
      <c r="B96">
        <v>1162</v>
      </c>
      <c r="C96">
        <v>1.8308000000000001E-2</v>
      </c>
      <c r="D96">
        <v>0.924737506355231</v>
      </c>
      <c r="E96">
        <v>163.67893404019</v>
      </c>
      <c r="F96">
        <f>IF(E96&gt;90,E96-180,E96)</f>
        <v>-16.321065959809999</v>
      </c>
    </row>
    <row r="97" spans="1:6" x14ac:dyDescent="0.25">
      <c r="A97">
        <v>1179</v>
      </c>
      <c r="B97">
        <v>1179</v>
      </c>
      <c r="C97">
        <v>1.8744E-2</v>
      </c>
      <c r="D97">
        <v>0.97632178726113295</v>
      </c>
      <c r="E97">
        <v>161.09379482103299</v>
      </c>
      <c r="F97">
        <f>IF(E97&gt;90,E97-180,E97)</f>
        <v>-18.906205178967014</v>
      </c>
    </row>
    <row r="98" spans="1:6" x14ac:dyDescent="0.25">
      <c r="A98">
        <v>1182</v>
      </c>
      <c r="B98">
        <v>1182</v>
      </c>
      <c r="C98">
        <v>1.8796E-2</v>
      </c>
      <c r="D98">
        <v>0.968919966350554</v>
      </c>
      <c r="E98">
        <v>10.3624920561537</v>
      </c>
      <c r="F98">
        <f>IF(E98&gt;90,E98-180,E98)</f>
        <v>10.3624920561537</v>
      </c>
    </row>
    <row r="99" spans="1:6" x14ac:dyDescent="0.25">
      <c r="A99">
        <v>1185</v>
      </c>
      <c r="B99">
        <v>1185</v>
      </c>
      <c r="C99">
        <v>1.8859999999999998E-2</v>
      </c>
      <c r="D99">
        <v>0.94798146362816105</v>
      </c>
      <c r="E99">
        <v>171.98067024212</v>
      </c>
      <c r="F99">
        <f>IF(E99&gt;90,E99-180,E99)</f>
        <v>-8.0193297578800014</v>
      </c>
    </row>
    <row r="100" spans="1:6" x14ac:dyDescent="0.25">
      <c r="A100">
        <v>1203</v>
      </c>
      <c r="B100">
        <v>1203</v>
      </c>
      <c r="C100">
        <v>1.9495999999999999E-2</v>
      </c>
      <c r="D100">
        <v>0.98738193317286405</v>
      </c>
      <c r="E100">
        <v>22.727224377150701</v>
      </c>
      <c r="F100">
        <f>IF(E100&gt;90,E100-180,E100)</f>
        <v>22.727224377150701</v>
      </c>
    </row>
    <row r="101" spans="1:6" x14ac:dyDescent="0.25">
      <c r="A101">
        <v>1254</v>
      </c>
      <c r="B101">
        <v>1254</v>
      </c>
      <c r="C101">
        <v>2.1479999999999999E-2</v>
      </c>
      <c r="D101">
        <v>1.0781469708987199</v>
      </c>
      <c r="E101">
        <v>1.2632157328661799</v>
      </c>
      <c r="F101">
        <f>IF(E101&gt;90,E101-180,E101)</f>
        <v>1.2632157328661799</v>
      </c>
    </row>
    <row r="102" spans="1:6" x14ac:dyDescent="0.25">
      <c r="A102">
        <v>1257</v>
      </c>
      <c r="B102">
        <v>1257</v>
      </c>
      <c r="C102">
        <v>2.1624000000000001E-2</v>
      </c>
      <c r="D102">
        <v>1.0830180854446001</v>
      </c>
      <c r="E102">
        <v>175.11361540157799</v>
      </c>
      <c r="F102">
        <f>IF(E102&gt;90,E102-180,E102)</f>
        <v>-4.886384598422012</v>
      </c>
    </row>
    <row r="103" spans="1:6" x14ac:dyDescent="0.25">
      <c r="A103">
        <v>1293</v>
      </c>
      <c r="B103">
        <v>1293</v>
      </c>
      <c r="C103">
        <v>2.2783999999999999E-2</v>
      </c>
      <c r="D103">
        <v>1.1460316086246001</v>
      </c>
      <c r="E103">
        <v>37.5105132080093</v>
      </c>
      <c r="F103">
        <f>IF(E103&gt;90,E103-180,E103)</f>
        <v>37.5105132080093</v>
      </c>
    </row>
    <row r="104" spans="1:6" x14ac:dyDescent="0.25">
      <c r="A104">
        <v>1306</v>
      </c>
      <c r="B104">
        <v>1306</v>
      </c>
      <c r="C104">
        <v>2.3372E-2</v>
      </c>
      <c r="D104">
        <v>1.1935496572587301</v>
      </c>
      <c r="E104">
        <v>168.229549984622</v>
      </c>
      <c r="F104">
        <f>IF(E104&gt;90,E104-180,E104)</f>
        <v>-11.770450015378003</v>
      </c>
    </row>
    <row r="105" spans="1:6" x14ac:dyDescent="0.25">
      <c r="A105">
        <v>1316</v>
      </c>
      <c r="B105">
        <v>1316</v>
      </c>
      <c r="C105">
        <v>2.3788E-2</v>
      </c>
      <c r="D105">
        <v>1.18944537044573</v>
      </c>
      <c r="E105">
        <v>22.5172003226123</v>
      </c>
      <c r="F105">
        <f>IF(E105&gt;90,E105-180,E105)</f>
        <v>22.5172003226123</v>
      </c>
    </row>
    <row r="106" spans="1:6" x14ac:dyDescent="0.25">
      <c r="A106">
        <v>1320</v>
      </c>
      <c r="B106">
        <v>1320</v>
      </c>
      <c r="C106">
        <v>2.3883999999999999E-2</v>
      </c>
      <c r="D106">
        <v>1.19191361362575</v>
      </c>
      <c r="E106">
        <v>10.703585937860399</v>
      </c>
      <c r="F106">
        <f>IF(E106&gt;90,E106-180,E106)</f>
        <v>10.703585937860399</v>
      </c>
    </row>
    <row r="107" spans="1:6" x14ac:dyDescent="0.25">
      <c r="A107">
        <v>1332</v>
      </c>
      <c r="B107">
        <v>1332</v>
      </c>
      <c r="C107">
        <v>2.4667999999999999E-2</v>
      </c>
      <c r="D107">
        <v>1.2517174654398899</v>
      </c>
      <c r="E107">
        <v>0.19459809875987</v>
      </c>
      <c r="F107">
        <f>IF(E107&gt;90,E107-180,E107)</f>
        <v>0.19459809875987</v>
      </c>
    </row>
    <row r="108" spans="1:6" x14ac:dyDescent="0.25">
      <c r="A108">
        <v>1337</v>
      </c>
      <c r="B108">
        <v>1337</v>
      </c>
      <c r="C108">
        <v>2.4976000000000002E-2</v>
      </c>
      <c r="D108">
        <v>1.2605455263504599</v>
      </c>
      <c r="E108">
        <v>1.85365987371032</v>
      </c>
      <c r="F108">
        <f>IF(E108&gt;90,E108-180,E108)</f>
        <v>1.85365987371032</v>
      </c>
    </row>
    <row r="109" spans="1:6" x14ac:dyDescent="0.25">
      <c r="A109">
        <v>1356</v>
      </c>
      <c r="B109">
        <v>1356</v>
      </c>
      <c r="C109">
        <v>2.5668E-2</v>
      </c>
      <c r="D109">
        <v>1.2770190218069</v>
      </c>
      <c r="E109">
        <v>175.96665805517</v>
      </c>
      <c r="F109">
        <f>IF(E109&gt;90,E109-180,E109)</f>
        <v>-4.0333419448299992</v>
      </c>
    </row>
    <row r="110" spans="1:6" x14ac:dyDescent="0.25">
      <c r="A110">
        <v>1366</v>
      </c>
      <c r="B110">
        <v>1366</v>
      </c>
      <c r="C110">
        <v>2.5876E-2</v>
      </c>
      <c r="D110">
        <v>1.3007300190798401</v>
      </c>
      <c r="E110">
        <v>12.2259154889875</v>
      </c>
      <c r="F110">
        <f>IF(E110&gt;90,E110-180,E110)</f>
        <v>12.2259154889875</v>
      </c>
    </row>
    <row r="111" spans="1:6" x14ac:dyDescent="0.25">
      <c r="A111">
        <v>1379</v>
      </c>
      <c r="B111">
        <v>1379</v>
      </c>
      <c r="C111">
        <v>2.6519999999999998E-2</v>
      </c>
      <c r="D111">
        <v>1.3687098495304499</v>
      </c>
      <c r="E111">
        <v>21.2592793146143</v>
      </c>
      <c r="F111">
        <f>IF(E111&gt;90,E111-180,E111)</f>
        <v>21.2592793146143</v>
      </c>
    </row>
    <row r="112" spans="1:6" x14ac:dyDescent="0.25">
      <c r="A112">
        <v>1384</v>
      </c>
      <c r="B112">
        <v>1384</v>
      </c>
      <c r="C112">
        <v>2.6644000000000001E-2</v>
      </c>
      <c r="D112">
        <v>1.3214156027174599</v>
      </c>
      <c r="E112">
        <v>30.863808387585401</v>
      </c>
      <c r="F112">
        <f>IF(E112&gt;90,E112-180,E112)</f>
        <v>30.863808387585401</v>
      </c>
    </row>
    <row r="113" spans="1:6" x14ac:dyDescent="0.25">
      <c r="A113">
        <v>1398</v>
      </c>
      <c r="B113">
        <v>1398</v>
      </c>
      <c r="C113">
        <v>2.75E-2</v>
      </c>
      <c r="D113">
        <v>1.39563020407632</v>
      </c>
      <c r="E113">
        <v>21.934472154188398</v>
      </c>
      <c r="F113">
        <f>IF(E113&gt;90,E113-180,E113)</f>
        <v>21.934472154188398</v>
      </c>
    </row>
    <row r="114" spans="1:6" x14ac:dyDescent="0.25">
      <c r="A114">
        <v>1399</v>
      </c>
      <c r="B114">
        <v>1399</v>
      </c>
      <c r="C114">
        <v>2.7528E-2</v>
      </c>
      <c r="D114">
        <v>1.36970065089863</v>
      </c>
      <c r="E114">
        <v>14.776821808480699</v>
      </c>
      <c r="F114">
        <f>IF(E114&gt;90,E114-180,E114)</f>
        <v>14.776821808480699</v>
      </c>
    </row>
    <row r="115" spans="1:6" x14ac:dyDescent="0.25">
      <c r="A115">
        <v>1413</v>
      </c>
      <c r="B115">
        <v>1413</v>
      </c>
      <c r="C115">
        <v>2.8292000000000001E-2</v>
      </c>
      <c r="D115">
        <v>1.4152195345315901</v>
      </c>
      <c r="E115">
        <v>3.31473557516252</v>
      </c>
      <c r="F115">
        <f>IF(E115&gt;90,E115-180,E115)</f>
        <v>3.31473557516252</v>
      </c>
    </row>
    <row r="116" spans="1:6" x14ac:dyDescent="0.25">
      <c r="A116">
        <v>1424</v>
      </c>
      <c r="B116">
        <v>1424</v>
      </c>
      <c r="C116">
        <v>2.8832E-2</v>
      </c>
      <c r="D116">
        <v>1.4399795558951201</v>
      </c>
      <c r="E116">
        <v>175.98068354990701</v>
      </c>
      <c r="F116">
        <f>IF(E116&gt;90,E116-180,E116)</f>
        <v>-4.0193164500929868</v>
      </c>
    </row>
    <row r="117" spans="1:6" x14ac:dyDescent="0.25">
      <c r="A117">
        <v>1426</v>
      </c>
      <c r="B117">
        <v>1426</v>
      </c>
      <c r="C117">
        <v>2.8912E-2</v>
      </c>
      <c r="D117">
        <v>1.4539920522574801</v>
      </c>
      <c r="E117">
        <v>4.7731352395977797</v>
      </c>
      <c r="F117">
        <f>IF(E117&gt;90,E117-180,E117)</f>
        <v>4.7731352395977797</v>
      </c>
    </row>
    <row r="118" spans="1:6" x14ac:dyDescent="0.25">
      <c r="A118">
        <v>1463</v>
      </c>
      <c r="B118">
        <v>1463</v>
      </c>
      <c r="C118">
        <v>3.0688E-2</v>
      </c>
      <c r="D118">
        <v>1.51847001089858</v>
      </c>
      <c r="E118">
        <v>174.671251216027</v>
      </c>
      <c r="F118">
        <f>IF(E118&gt;90,E118-180,E118)</f>
        <v>-5.3287487839729977</v>
      </c>
    </row>
    <row r="119" spans="1:6" x14ac:dyDescent="0.25">
      <c r="A119">
        <v>1480</v>
      </c>
      <c r="B119">
        <v>1480</v>
      </c>
      <c r="C119">
        <v>3.1399999999999997E-2</v>
      </c>
      <c r="D119">
        <v>1.55225160635036</v>
      </c>
      <c r="E119">
        <v>3.5953350901869099</v>
      </c>
      <c r="F119">
        <f>IF(E119&gt;90,E119-180,E119)</f>
        <v>3.5953350901869099</v>
      </c>
    </row>
    <row r="120" spans="1:6" x14ac:dyDescent="0.25">
      <c r="A120">
        <v>1496</v>
      </c>
      <c r="B120">
        <v>1496</v>
      </c>
      <c r="C120">
        <v>3.1891999999999997E-2</v>
      </c>
      <c r="D120">
        <v>1.5745254481715001</v>
      </c>
      <c r="E120">
        <v>145.22715204771501</v>
      </c>
      <c r="F120">
        <f>IF(E120&gt;90,E120-180,E120)</f>
        <v>-34.772847952284991</v>
      </c>
    </row>
    <row r="121" spans="1:6" x14ac:dyDescent="0.25">
      <c r="A121">
        <v>1504</v>
      </c>
      <c r="B121">
        <v>1504</v>
      </c>
      <c r="C121">
        <v>3.2452000000000002E-2</v>
      </c>
      <c r="D121">
        <v>1.61297565635268</v>
      </c>
      <c r="E121">
        <v>40.097242742426097</v>
      </c>
      <c r="F121">
        <f>IF(E121&gt;90,E121-180,E121)</f>
        <v>40.097242742426097</v>
      </c>
    </row>
    <row r="122" spans="1:6" x14ac:dyDescent="0.25">
      <c r="A122">
        <v>1509</v>
      </c>
      <c r="B122">
        <v>1509</v>
      </c>
      <c r="C122">
        <v>3.2663999999999999E-2</v>
      </c>
      <c r="D122">
        <v>1.63543999634801</v>
      </c>
      <c r="E122">
        <v>6.2240728573341197</v>
      </c>
      <c r="F122">
        <f>IF(E122&gt;90,E122-180,E122)</f>
        <v>6.2240728573341197</v>
      </c>
    </row>
    <row r="123" spans="1:6" x14ac:dyDescent="0.25">
      <c r="A123">
        <v>1523</v>
      </c>
      <c r="B123">
        <v>1523</v>
      </c>
      <c r="C123">
        <v>3.3183999999999998E-2</v>
      </c>
      <c r="D123">
        <v>1.63799727771619</v>
      </c>
      <c r="E123">
        <v>21.135879957354401</v>
      </c>
      <c r="F123">
        <f>IF(E123&gt;90,E123-180,E123)</f>
        <v>21.135879957354401</v>
      </c>
    </row>
    <row r="124" spans="1:6" x14ac:dyDescent="0.25">
      <c r="A124">
        <v>1525</v>
      </c>
      <c r="B124">
        <v>1525</v>
      </c>
      <c r="C124">
        <v>3.3196000000000003E-2</v>
      </c>
      <c r="D124">
        <v>1.65329042225974</v>
      </c>
      <c r="E124">
        <v>12.547228308386099</v>
      </c>
      <c r="F124">
        <f>IF(E124&gt;90,E124-180,E124)</f>
        <v>12.547228308386099</v>
      </c>
    </row>
    <row r="125" spans="1:6" x14ac:dyDescent="0.25">
      <c r="A125">
        <v>1554</v>
      </c>
      <c r="B125">
        <v>1554</v>
      </c>
      <c r="C125">
        <v>3.5060000000000001E-2</v>
      </c>
      <c r="D125">
        <v>1.7398194118044299</v>
      </c>
      <c r="E125">
        <v>17.373070122171601</v>
      </c>
      <c r="F125">
        <f>IF(E125&gt;90,E125-180,E125)</f>
        <v>17.373070122171601</v>
      </c>
    </row>
    <row r="126" spans="1:6" x14ac:dyDescent="0.25">
      <c r="A126">
        <v>1555</v>
      </c>
      <c r="B126">
        <v>1555</v>
      </c>
      <c r="C126">
        <v>3.5063999999999998E-2</v>
      </c>
      <c r="D126">
        <v>1.7619208149844501</v>
      </c>
      <c r="E126">
        <v>11.130655438237</v>
      </c>
      <c r="F126">
        <f>IF(E126&gt;90,E126-180,E126)</f>
        <v>11.130655438237</v>
      </c>
    </row>
    <row r="127" spans="1:6" x14ac:dyDescent="0.25">
      <c r="A127">
        <v>1558</v>
      </c>
      <c r="B127">
        <v>1558</v>
      </c>
      <c r="C127">
        <v>3.5347999999999997E-2</v>
      </c>
      <c r="D127">
        <v>1.75318335362092</v>
      </c>
      <c r="E127">
        <v>176.32641707936199</v>
      </c>
      <c r="F127">
        <f>IF(E127&gt;90,E127-180,E127)</f>
        <v>-3.6735829206380117</v>
      </c>
    </row>
    <row r="128" spans="1:6" x14ac:dyDescent="0.25">
      <c r="A128">
        <v>1560</v>
      </c>
      <c r="B128">
        <v>1560</v>
      </c>
      <c r="C128">
        <v>3.5367999999999997E-2</v>
      </c>
      <c r="D128">
        <v>1.76397539907504</v>
      </c>
      <c r="E128">
        <v>10.4930598601395</v>
      </c>
      <c r="F128">
        <f>IF(E128&gt;90,E128-180,E128)</f>
        <v>10.4930598601395</v>
      </c>
    </row>
    <row r="129" spans="1:6" x14ac:dyDescent="0.25">
      <c r="A129">
        <v>1566</v>
      </c>
      <c r="B129">
        <v>1566</v>
      </c>
      <c r="C129">
        <v>3.5652000000000003E-2</v>
      </c>
      <c r="D129">
        <v>1.79041720225505</v>
      </c>
      <c r="E129">
        <v>175.257902217679</v>
      </c>
      <c r="F129">
        <f>IF(E129&gt;90,E129-180,E129)</f>
        <v>-4.7420977823209967</v>
      </c>
    </row>
    <row r="130" spans="1:6" x14ac:dyDescent="0.25">
      <c r="A130">
        <v>1573</v>
      </c>
      <c r="B130">
        <v>1573</v>
      </c>
      <c r="C130">
        <v>3.6088000000000002E-2</v>
      </c>
      <c r="D130">
        <v>1.81400887634797</v>
      </c>
      <c r="E130">
        <v>9.7263912905675394</v>
      </c>
      <c r="F130">
        <f>IF(E130&gt;90,E130-180,E130)</f>
        <v>9.7263912905675394</v>
      </c>
    </row>
    <row r="131" spans="1:6" x14ac:dyDescent="0.25">
      <c r="A131">
        <v>1576</v>
      </c>
      <c r="B131">
        <v>1576</v>
      </c>
      <c r="C131">
        <v>3.6156000000000001E-2</v>
      </c>
      <c r="D131">
        <v>1.8093451540738601</v>
      </c>
      <c r="E131">
        <v>10.6233999465952</v>
      </c>
      <c r="F131">
        <f t="shared" ref="F131:F194" si="4">IF(E131&gt;90,E131-180,E131)</f>
        <v>10.6233999465952</v>
      </c>
    </row>
    <row r="132" spans="1:6" x14ac:dyDescent="0.25">
      <c r="A132">
        <v>1583</v>
      </c>
      <c r="B132">
        <v>1583</v>
      </c>
      <c r="C132">
        <v>3.6575999999999997E-2</v>
      </c>
      <c r="D132">
        <v>1.8309639831656099</v>
      </c>
      <c r="E132">
        <v>16.087426783508601</v>
      </c>
      <c r="F132">
        <f t="shared" si="4"/>
        <v>16.087426783508601</v>
      </c>
    </row>
    <row r="133" spans="1:6" x14ac:dyDescent="0.25">
      <c r="A133">
        <v>1602</v>
      </c>
      <c r="B133">
        <v>1602</v>
      </c>
      <c r="C133">
        <v>3.7572000000000001E-2</v>
      </c>
      <c r="D133">
        <v>1.8921193645291201</v>
      </c>
      <c r="E133">
        <v>5.3101846745824197</v>
      </c>
      <c r="F133">
        <f t="shared" si="4"/>
        <v>5.3101846745824197</v>
      </c>
    </row>
    <row r="134" spans="1:6" x14ac:dyDescent="0.25">
      <c r="A134">
        <v>1620</v>
      </c>
      <c r="B134">
        <v>1620</v>
      </c>
      <c r="C134">
        <v>3.9191999999999998E-2</v>
      </c>
      <c r="D134">
        <v>1.9350388895302699</v>
      </c>
      <c r="E134">
        <v>5.4500268912922003</v>
      </c>
      <c r="F134">
        <f t="shared" si="4"/>
        <v>5.4500268912922003</v>
      </c>
    </row>
    <row r="135" spans="1:6" x14ac:dyDescent="0.25">
      <c r="A135">
        <v>1642</v>
      </c>
      <c r="B135">
        <v>1642</v>
      </c>
      <c r="C135">
        <v>4.0703999999999997E-2</v>
      </c>
      <c r="D135">
        <v>2.0008997958949402</v>
      </c>
      <c r="E135">
        <v>8.2216303010334304</v>
      </c>
      <c r="F135">
        <f t="shared" si="4"/>
        <v>8.2216303010334304</v>
      </c>
    </row>
    <row r="136" spans="1:6" x14ac:dyDescent="0.25">
      <c r="A136">
        <v>1647</v>
      </c>
      <c r="B136">
        <v>1647</v>
      </c>
      <c r="C136">
        <v>4.0891999999999998E-2</v>
      </c>
      <c r="D136">
        <v>2.0712587595279199</v>
      </c>
      <c r="E136">
        <v>25.441253942274098</v>
      </c>
      <c r="F136">
        <f t="shared" si="4"/>
        <v>25.441253942274098</v>
      </c>
    </row>
    <row r="137" spans="1:6" x14ac:dyDescent="0.25">
      <c r="A137">
        <v>1648</v>
      </c>
      <c r="B137">
        <v>1648</v>
      </c>
      <c r="C137">
        <v>4.0904000000000003E-2</v>
      </c>
      <c r="D137">
        <v>2.0261531272561402</v>
      </c>
      <c r="E137">
        <v>164.226831717594</v>
      </c>
      <c r="F137">
        <f t="shared" si="4"/>
        <v>-15.773168282406004</v>
      </c>
    </row>
    <row r="138" spans="1:6" x14ac:dyDescent="0.25">
      <c r="A138">
        <v>1660</v>
      </c>
      <c r="B138">
        <v>1660</v>
      </c>
      <c r="C138">
        <v>4.2119999999999998E-2</v>
      </c>
      <c r="D138">
        <v>2.17495967542333</v>
      </c>
      <c r="E138">
        <v>5.39727496787786</v>
      </c>
      <c r="F138">
        <f t="shared" si="4"/>
        <v>5.39727496787786</v>
      </c>
    </row>
    <row r="139" spans="1:6" x14ac:dyDescent="0.25">
      <c r="A139">
        <v>1663</v>
      </c>
      <c r="B139">
        <v>1663</v>
      </c>
      <c r="C139">
        <v>4.2320000000000003E-2</v>
      </c>
      <c r="D139">
        <v>2.08853804225495</v>
      </c>
      <c r="E139">
        <v>1.4547038959988099</v>
      </c>
      <c r="F139">
        <f t="shared" si="4"/>
        <v>1.4547038959988099</v>
      </c>
    </row>
    <row r="140" spans="1:6" x14ac:dyDescent="0.25">
      <c r="A140">
        <v>1676</v>
      </c>
      <c r="B140">
        <v>1676</v>
      </c>
      <c r="C140">
        <v>4.3695999999999999E-2</v>
      </c>
      <c r="D140">
        <v>2.2211852899738398</v>
      </c>
      <c r="E140">
        <v>0.80683132049539696</v>
      </c>
      <c r="F140">
        <f t="shared" si="4"/>
        <v>0.80683132049539696</v>
      </c>
    </row>
    <row r="141" spans="1:6" x14ac:dyDescent="0.25">
      <c r="A141">
        <v>1679</v>
      </c>
      <c r="B141">
        <v>1679</v>
      </c>
      <c r="C141">
        <v>4.3964000000000003E-2</v>
      </c>
      <c r="D141">
        <v>2.1521182436231099</v>
      </c>
      <c r="E141">
        <v>27.327767603592601</v>
      </c>
      <c r="F141">
        <f t="shared" si="4"/>
        <v>27.327767603592601</v>
      </c>
    </row>
    <row r="142" spans="1:6" x14ac:dyDescent="0.25">
      <c r="A142">
        <v>1708</v>
      </c>
      <c r="B142">
        <v>1708</v>
      </c>
      <c r="C142">
        <v>4.6564000000000001E-2</v>
      </c>
      <c r="D142">
        <v>2.2919302258925298</v>
      </c>
      <c r="E142">
        <v>6.8859232550592502</v>
      </c>
      <c r="F142">
        <f t="shared" si="4"/>
        <v>6.8859232550592502</v>
      </c>
    </row>
    <row r="143" spans="1:6" x14ac:dyDescent="0.25">
      <c r="A143">
        <v>1741</v>
      </c>
      <c r="B143">
        <v>1741</v>
      </c>
      <c r="C143">
        <v>4.8891999999999998E-2</v>
      </c>
      <c r="D143">
        <v>2.41648310452429</v>
      </c>
      <c r="E143">
        <v>178.78639559976301</v>
      </c>
      <c r="F143">
        <f t="shared" si="4"/>
        <v>-1.2136044002369886</v>
      </c>
    </row>
    <row r="144" spans="1:6" x14ac:dyDescent="0.25">
      <c r="A144">
        <v>1742</v>
      </c>
      <c r="B144">
        <v>1742</v>
      </c>
      <c r="C144">
        <v>4.8975999999999999E-2</v>
      </c>
      <c r="D144">
        <v>2.4094620849819099</v>
      </c>
      <c r="E144">
        <v>175.35812080010999</v>
      </c>
      <c r="F144">
        <f t="shared" si="4"/>
        <v>-4.6418791998900133</v>
      </c>
    </row>
    <row r="145" spans="1:6" x14ac:dyDescent="0.25">
      <c r="A145">
        <v>1750</v>
      </c>
      <c r="B145">
        <v>1750</v>
      </c>
      <c r="C145">
        <v>4.9612000000000003E-2</v>
      </c>
      <c r="D145">
        <v>2.4861822495207999</v>
      </c>
      <c r="E145">
        <v>12.5662242404509</v>
      </c>
      <c r="F145">
        <f t="shared" si="4"/>
        <v>12.5662242404509</v>
      </c>
    </row>
    <row r="146" spans="1:6" x14ac:dyDescent="0.25">
      <c r="A146">
        <v>1752</v>
      </c>
      <c r="B146">
        <v>1752</v>
      </c>
      <c r="C146">
        <v>4.9936000000000001E-2</v>
      </c>
      <c r="D146">
        <v>2.4892850808866598</v>
      </c>
      <c r="E146">
        <v>177.68389803585299</v>
      </c>
      <c r="F146">
        <f t="shared" si="4"/>
        <v>-2.3161019641470091</v>
      </c>
    </row>
    <row r="147" spans="1:6" x14ac:dyDescent="0.25">
      <c r="A147">
        <v>1759</v>
      </c>
      <c r="B147">
        <v>1759</v>
      </c>
      <c r="C147">
        <v>5.0459999999999998E-2</v>
      </c>
      <c r="D147">
        <v>2.49738079452661</v>
      </c>
      <c r="E147">
        <v>176.26241723825299</v>
      </c>
      <c r="F147">
        <f t="shared" si="4"/>
        <v>-3.7375827617470065</v>
      </c>
    </row>
    <row r="148" spans="1:6" x14ac:dyDescent="0.25">
      <c r="A148">
        <v>1771</v>
      </c>
      <c r="B148">
        <v>1771</v>
      </c>
      <c r="C148">
        <v>5.1152000000000003E-2</v>
      </c>
      <c r="D148">
        <v>2.5558830108889801</v>
      </c>
      <c r="E148">
        <v>37.746307325386297</v>
      </c>
      <c r="F148">
        <f t="shared" si="4"/>
        <v>37.746307325386297</v>
      </c>
    </row>
    <row r="149" spans="1:6" x14ac:dyDescent="0.25">
      <c r="A149">
        <v>1772</v>
      </c>
      <c r="B149">
        <v>1772</v>
      </c>
      <c r="C149">
        <v>5.1156E-2</v>
      </c>
      <c r="D149">
        <v>2.51914648452893</v>
      </c>
      <c r="E149">
        <v>18.183789677127599</v>
      </c>
      <c r="F149">
        <f t="shared" si="4"/>
        <v>18.183789677127599</v>
      </c>
    </row>
    <row r="150" spans="1:6" x14ac:dyDescent="0.25">
      <c r="A150">
        <v>1786</v>
      </c>
      <c r="B150">
        <v>1786</v>
      </c>
      <c r="C150">
        <v>5.2088000000000002E-2</v>
      </c>
      <c r="D150">
        <v>2.6404580558808002</v>
      </c>
      <c r="E150">
        <v>12.130851145077401</v>
      </c>
      <c r="F150">
        <f t="shared" si="4"/>
        <v>12.130851145077401</v>
      </c>
    </row>
    <row r="151" spans="1:6" x14ac:dyDescent="0.25">
      <c r="A151">
        <v>1787</v>
      </c>
      <c r="B151">
        <v>1787</v>
      </c>
      <c r="C151">
        <v>5.2167999999999999E-2</v>
      </c>
      <c r="D151">
        <v>2.5852599599807098</v>
      </c>
      <c r="E151">
        <v>11.866927295444199</v>
      </c>
      <c r="F151">
        <f t="shared" si="4"/>
        <v>11.866927295444199</v>
      </c>
    </row>
    <row r="152" spans="1:6" x14ac:dyDescent="0.25">
      <c r="A152">
        <v>1894</v>
      </c>
      <c r="B152">
        <v>1894</v>
      </c>
      <c r="C152">
        <v>6.2260000000000003E-2</v>
      </c>
      <c r="D152">
        <v>3.0628513227076199</v>
      </c>
      <c r="E152">
        <v>30.579163089894699</v>
      </c>
      <c r="F152">
        <f t="shared" si="4"/>
        <v>30.579163089894699</v>
      </c>
    </row>
    <row r="153" spans="1:6" x14ac:dyDescent="0.25">
      <c r="A153">
        <v>1912</v>
      </c>
      <c r="B153">
        <v>1912</v>
      </c>
      <c r="C153">
        <v>6.4575999999999995E-2</v>
      </c>
      <c r="D153">
        <v>3.14340622089109</v>
      </c>
      <c r="E153">
        <v>171.44285164686499</v>
      </c>
      <c r="F153">
        <f t="shared" si="4"/>
        <v>-8.5571483531350054</v>
      </c>
    </row>
    <row r="154" spans="1:6" x14ac:dyDescent="0.25">
      <c r="A154">
        <v>1917</v>
      </c>
      <c r="B154">
        <v>1917</v>
      </c>
      <c r="C154">
        <v>6.5255999999999995E-2</v>
      </c>
      <c r="D154">
        <v>3.2693846090582999</v>
      </c>
      <c r="E154">
        <v>176.915314348994</v>
      </c>
      <c r="F154">
        <f t="shared" si="4"/>
        <v>-3.0846856510059979</v>
      </c>
    </row>
    <row r="155" spans="1:6" x14ac:dyDescent="0.25">
      <c r="A155">
        <v>1927</v>
      </c>
      <c r="B155">
        <v>1927</v>
      </c>
      <c r="C155">
        <v>6.6572000000000006E-2</v>
      </c>
      <c r="D155">
        <v>3.2533210113416899</v>
      </c>
      <c r="E155">
        <v>7.2828565565963004</v>
      </c>
      <c r="F155">
        <f t="shared" si="4"/>
        <v>7.2828565565963004</v>
      </c>
    </row>
    <row r="156" spans="1:6" x14ac:dyDescent="0.25">
      <c r="A156">
        <v>1932</v>
      </c>
      <c r="B156">
        <v>1932</v>
      </c>
      <c r="C156">
        <v>6.7339999999999997E-2</v>
      </c>
      <c r="D156">
        <v>3.2570307136204302</v>
      </c>
      <c r="E156">
        <v>173.62090499167701</v>
      </c>
      <c r="F156">
        <f t="shared" si="4"/>
        <v>-6.3790950083229916</v>
      </c>
    </row>
    <row r="157" spans="1:6" x14ac:dyDescent="0.25">
      <c r="A157">
        <v>1935</v>
      </c>
      <c r="B157">
        <v>1935</v>
      </c>
      <c r="C157">
        <v>6.7788000000000001E-2</v>
      </c>
      <c r="D157">
        <v>3.3862668281573698</v>
      </c>
      <c r="E157">
        <v>32.676701461111698</v>
      </c>
      <c r="F157">
        <f t="shared" si="4"/>
        <v>32.676701461111698</v>
      </c>
    </row>
    <row r="158" spans="1:6" x14ac:dyDescent="0.25">
      <c r="A158">
        <v>1937</v>
      </c>
      <c r="B158">
        <v>1937</v>
      </c>
      <c r="C158">
        <v>6.7916000000000004E-2</v>
      </c>
      <c r="D158">
        <v>3.401218502241</v>
      </c>
      <c r="E158">
        <v>6.3882943837449897</v>
      </c>
      <c r="F158">
        <f t="shared" si="4"/>
        <v>6.3882943837449897</v>
      </c>
    </row>
    <row r="159" spans="1:6" x14ac:dyDescent="0.25">
      <c r="A159">
        <v>1956</v>
      </c>
      <c r="B159">
        <v>1956</v>
      </c>
      <c r="C159">
        <v>6.9987999999999995E-2</v>
      </c>
      <c r="D159">
        <v>3.4124444054349898</v>
      </c>
      <c r="E159">
        <v>158.55809679393101</v>
      </c>
      <c r="F159">
        <f t="shared" si="4"/>
        <v>-21.441903206068986</v>
      </c>
    </row>
    <row r="160" spans="1:6" x14ac:dyDescent="0.25">
      <c r="A160">
        <v>1971</v>
      </c>
      <c r="B160">
        <v>1971</v>
      </c>
      <c r="C160">
        <v>7.1552000000000004E-2</v>
      </c>
      <c r="D160">
        <v>3.4833863568010899</v>
      </c>
      <c r="E160">
        <v>26.120583319940501</v>
      </c>
      <c r="F160">
        <f t="shared" si="4"/>
        <v>26.120583319940501</v>
      </c>
    </row>
    <row r="161" spans="1:6" x14ac:dyDescent="0.25">
      <c r="A161">
        <v>2021</v>
      </c>
      <c r="B161">
        <v>2021</v>
      </c>
      <c r="C161">
        <v>7.9464000000000007E-2</v>
      </c>
      <c r="D161">
        <v>3.9253833540568599</v>
      </c>
      <c r="E161">
        <v>176.87467239403699</v>
      </c>
      <c r="F161">
        <f t="shared" si="4"/>
        <v>-3.1253276059630082</v>
      </c>
    </row>
    <row r="162" spans="1:6" x14ac:dyDescent="0.25">
      <c r="A162">
        <v>2028</v>
      </c>
      <c r="B162">
        <v>2028</v>
      </c>
      <c r="C162">
        <v>8.0367999999999995E-2</v>
      </c>
      <c r="D162">
        <v>3.9196368781614099</v>
      </c>
      <c r="E162">
        <v>32.663296505843498</v>
      </c>
      <c r="F162">
        <f t="shared" si="4"/>
        <v>32.663296505843498</v>
      </c>
    </row>
    <row r="163" spans="1:6" x14ac:dyDescent="0.25">
      <c r="A163">
        <v>2034</v>
      </c>
      <c r="B163">
        <v>2034</v>
      </c>
      <c r="C163">
        <v>8.1164E-2</v>
      </c>
      <c r="D163">
        <v>3.9807924672440298</v>
      </c>
      <c r="E163">
        <v>0.83068226745217499</v>
      </c>
      <c r="F163">
        <f t="shared" si="4"/>
        <v>0.83068226745217499</v>
      </c>
    </row>
    <row r="164" spans="1:6" x14ac:dyDescent="0.25">
      <c r="A164">
        <v>2047</v>
      </c>
      <c r="B164">
        <v>2047</v>
      </c>
      <c r="C164">
        <v>8.3692000000000003E-2</v>
      </c>
      <c r="D164">
        <v>4.0843269781572902</v>
      </c>
      <c r="E164">
        <v>4.10565936182158</v>
      </c>
      <c r="F164">
        <f t="shared" si="4"/>
        <v>4.10565936182158</v>
      </c>
    </row>
    <row r="165" spans="1:6" x14ac:dyDescent="0.25">
      <c r="A165">
        <v>2049</v>
      </c>
      <c r="B165">
        <v>2049</v>
      </c>
      <c r="C165">
        <v>8.3739999999999995E-2</v>
      </c>
      <c r="D165">
        <v>4.1304974326985597</v>
      </c>
      <c r="E165">
        <v>179.49515791387799</v>
      </c>
      <c r="F165">
        <f t="shared" si="4"/>
        <v>-0.50484208612201087</v>
      </c>
    </row>
    <row r="166" spans="1:6" x14ac:dyDescent="0.25">
      <c r="A166">
        <v>2055</v>
      </c>
      <c r="B166">
        <v>2055</v>
      </c>
      <c r="C166">
        <v>8.4764000000000006E-2</v>
      </c>
      <c r="D166">
        <v>4.1781984713305897</v>
      </c>
      <c r="E166">
        <v>5.8719608265528302</v>
      </c>
      <c r="F166">
        <f t="shared" si="4"/>
        <v>5.8719608265528302</v>
      </c>
    </row>
    <row r="167" spans="1:6" x14ac:dyDescent="0.25">
      <c r="A167">
        <v>2056</v>
      </c>
      <c r="B167">
        <v>2056</v>
      </c>
      <c r="C167">
        <v>8.4783999999999998E-2</v>
      </c>
      <c r="D167">
        <v>4.1279136504292202</v>
      </c>
      <c r="E167">
        <v>9.1383793165108695</v>
      </c>
      <c r="F167">
        <f t="shared" si="4"/>
        <v>9.1383793165108695</v>
      </c>
    </row>
    <row r="168" spans="1:6" x14ac:dyDescent="0.25">
      <c r="A168">
        <v>2064</v>
      </c>
      <c r="B168">
        <v>2064</v>
      </c>
      <c r="C168">
        <v>8.5804000000000005E-2</v>
      </c>
      <c r="D168">
        <v>4.1338325327126597</v>
      </c>
      <c r="E168">
        <v>107.437571856566</v>
      </c>
      <c r="F168">
        <f t="shared" si="4"/>
        <v>-72.562428143434005</v>
      </c>
    </row>
    <row r="169" spans="1:6" x14ac:dyDescent="0.25">
      <c r="A169">
        <v>2078</v>
      </c>
      <c r="B169">
        <v>2078</v>
      </c>
      <c r="C169">
        <v>8.8807999999999998E-2</v>
      </c>
      <c r="D169">
        <v>4.3539316576958598</v>
      </c>
      <c r="E169">
        <v>8.7248829287383796</v>
      </c>
      <c r="F169">
        <f t="shared" si="4"/>
        <v>8.7248829287383796</v>
      </c>
    </row>
    <row r="170" spans="1:6" x14ac:dyDescent="0.25">
      <c r="A170">
        <v>2100</v>
      </c>
      <c r="B170">
        <v>2100</v>
      </c>
      <c r="C170">
        <v>9.2660000000000006E-2</v>
      </c>
      <c r="D170">
        <v>4.5589415563330498</v>
      </c>
      <c r="E170">
        <v>8.56758421732461</v>
      </c>
      <c r="F170">
        <f t="shared" si="4"/>
        <v>8.56758421732461</v>
      </c>
    </row>
    <row r="171" spans="1:6" x14ac:dyDescent="0.25">
      <c r="A171">
        <v>2118</v>
      </c>
      <c r="B171">
        <v>2118</v>
      </c>
      <c r="C171">
        <v>9.5572000000000004E-2</v>
      </c>
      <c r="D171">
        <v>4.6701025604287203</v>
      </c>
      <c r="E171">
        <v>54.3328003267562</v>
      </c>
      <c r="F171">
        <f t="shared" si="4"/>
        <v>54.3328003267562</v>
      </c>
    </row>
    <row r="172" spans="1:6" x14ac:dyDescent="0.25">
      <c r="A172">
        <v>2122</v>
      </c>
      <c r="B172">
        <v>2122</v>
      </c>
      <c r="C172">
        <v>9.6156000000000005E-2</v>
      </c>
      <c r="D172">
        <v>4.6413221358944403</v>
      </c>
      <c r="E172">
        <v>30.665310345396701</v>
      </c>
      <c r="F172">
        <f t="shared" si="4"/>
        <v>30.665310345396701</v>
      </c>
    </row>
    <row r="173" spans="1:6" x14ac:dyDescent="0.25">
      <c r="A173">
        <v>2130</v>
      </c>
      <c r="B173">
        <v>2130</v>
      </c>
      <c r="C173">
        <v>9.7783999999999996E-2</v>
      </c>
      <c r="D173">
        <v>4.81688881905625</v>
      </c>
      <c r="E173">
        <v>174.78002044633499</v>
      </c>
      <c r="F173">
        <f t="shared" si="4"/>
        <v>-5.2199795536650129</v>
      </c>
    </row>
    <row r="174" spans="1:6" x14ac:dyDescent="0.25">
      <c r="A174">
        <v>2134</v>
      </c>
      <c r="B174">
        <v>2134</v>
      </c>
      <c r="C174">
        <v>9.8531999999999995E-2</v>
      </c>
      <c r="D174">
        <v>4.7907393890679</v>
      </c>
      <c r="E174">
        <v>169.587229346741</v>
      </c>
      <c r="F174">
        <f t="shared" si="4"/>
        <v>-10.412770653259003</v>
      </c>
    </row>
    <row r="175" spans="1:6" x14ac:dyDescent="0.25">
      <c r="A175">
        <v>2140</v>
      </c>
      <c r="B175">
        <v>2140</v>
      </c>
      <c r="C175">
        <v>9.9564E-2</v>
      </c>
      <c r="D175">
        <v>5.0417757172215598</v>
      </c>
      <c r="E175">
        <v>179.395783931311</v>
      </c>
      <c r="F175">
        <f t="shared" si="4"/>
        <v>-0.60421606868899858</v>
      </c>
    </row>
    <row r="176" spans="1:6" x14ac:dyDescent="0.25">
      <c r="A176">
        <v>2149</v>
      </c>
      <c r="B176">
        <v>2149</v>
      </c>
      <c r="C176">
        <v>0.100924</v>
      </c>
      <c r="D176">
        <v>4.9651668867895404</v>
      </c>
      <c r="E176">
        <v>20.6781770304421</v>
      </c>
      <c r="F176">
        <f t="shared" si="4"/>
        <v>20.6781770304421</v>
      </c>
    </row>
    <row r="177" spans="1:6" x14ac:dyDescent="0.25">
      <c r="A177">
        <v>2151</v>
      </c>
      <c r="B177">
        <v>2151</v>
      </c>
      <c r="C177">
        <v>0.101148</v>
      </c>
      <c r="D177">
        <v>4.9753636163297204</v>
      </c>
      <c r="E177">
        <v>9.4513764322019096</v>
      </c>
      <c r="F177">
        <f t="shared" si="4"/>
        <v>9.4513764322019096</v>
      </c>
    </row>
    <row r="178" spans="1:6" x14ac:dyDescent="0.25">
      <c r="A178">
        <v>2211</v>
      </c>
      <c r="B178">
        <v>2211</v>
      </c>
      <c r="C178">
        <v>0.114776</v>
      </c>
      <c r="D178">
        <v>5.6135564686083503</v>
      </c>
      <c r="E178">
        <v>6.2398343935639096</v>
      </c>
      <c r="F178">
        <f t="shared" si="4"/>
        <v>6.2398343935639096</v>
      </c>
    </row>
    <row r="179" spans="1:6" x14ac:dyDescent="0.25">
      <c r="A179">
        <v>2229</v>
      </c>
      <c r="B179">
        <v>2229</v>
      </c>
      <c r="C179">
        <v>0.12012</v>
      </c>
      <c r="D179">
        <v>5.8621449122421403</v>
      </c>
      <c r="E179">
        <v>5.0972324845524097</v>
      </c>
      <c r="F179">
        <f t="shared" si="4"/>
        <v>5.0972324845524097</v>
      </c>
    </row>
    <row r="180" spans="1:6" x14ac:dyDescent="0.25">
      <c r="A180">
        <v>2231</v>
      </c>
      <c r="B180">
        <v>2231</v>
      </c>
      <c r="C180">
        <v>0.12095599999999999</v>
      </c>
      <c r="D180">
        <v>5.8826447036081202</v>
      </c>
      <c r="E180">
        <v>14.0767212813423</v>
      </c>
      <c r="F180">
        <f t="shared" si="4"/>
        <v>14.0767212813423</v>
      </c>
    </row>
    <row r="181" spans="1:6" x14ac:dyDescent="0.25">
      <c r="A181">
        <v>2236</v>
      </c>
      <c r="B181">
        <v>2236</v>
      </c>
      <c r="C181">
        <v>0.12148</v>
      </c>
      <c r="D181">
        <v>5.8908768627114503</v>
      </c>
      <c r="E181">
        <v>31.508387907466702</v>
      </c>
      <c r="F181">
        <f t="shared" si="4"/>
        <v>31.508387907466702</v>
      </c>
    </row>
    <row r="182" spans="1:6" x14ac:dyDescent="0.25">
      <c r="A182">
        <v>2238</v>
      </c>
      <c r="B182">
        <v>2238</v>
      </c>
      <c r="C182">
        <v>0.12156</v>
      </c>
      <c r="D182">
        <v>5.9592417595175702</v>
      </c>
      <c r="E182">
        <v>5.24118783322856</v>
      </c>
      <c r="F182">
        <f t="shared" si="4"/>
        <v>5.24118783322856</v>
      </c>
    </row>
    <row r="183" spans="1:6" x14ac:dyDescent="0.25">
      <c r="A183">
        <v>2241</v>
      </c>
      <c r="B183">
        <v>2241</v>
      </c>
      <c r="C183">
        <v>0.12238400000000001</v>
      </c>
      <c r="D183">
        <v>6.0022681758801202</v>
      </c>
      <c r="E183">
        <v>21.977423357362198</v>
      </c>
      <c r="F183">
        <f t="shared" si="4"/>
        <v>21.977423357362198</v>
      </c>
    </row>
    <row r="184" spans="1:6" x14ac:dyDescent="0.25">
      <c r="A184">
        <v>2267</v>
      </c>
      <c r="B184">
        <v>2267</v>
      </c>
      <c r="C184">
        <v>0.12912799999999999</v>
      </c>
      <c r="D184">
        <v>6.2284842313468598</v>
      </c>
      <c r="E184">
        <v>179.762865480865</v>
      </c>
      <c r="F184">
        <f t="shared" si="4"/>
        <v>-0.23713451913499739</v>
      </c>
    </row>
    <row r="185" spans="1:6" x14ac:dyDescent="0.25">
      <c r="A185">
        <v>2286</v>
      </c>
      <c r="B185">
        <v>2286</v>
      </c>
      <c r="C185">
        <v>0.1336</v>
      </c>
      <c r="D185">
        <v>6.5034073767878002</v>
      </c>
      <c r="E185">
        <v>6.6791085830350596</v>
      </c>
      <c r="F185">
        <f t="shared" si="4"/>
        <v>6.6791085830350596</v>
      </c>
    </row>
    <row r="186" spans="1:6" x14ac:dyDescent="0.25">
      <c r="A186">
        <v>2289</v>
      </c>
      <c r="B186">
        <v>2289</v>
      </c>
      <c r="C186">
        <v>0.13408</v>
      </c>
      <c r="D186">
        <v>6.60711393950531</v>
      </c>
      <c r="E186">
        <v>19.879821784406101</v>
      </c>
      <c r="F186">
        <f t="shared" si="4"/>
        <v>19.879821784406101</v>
      </c>
    </row>
    <row r="187" spans="1:6" x14ac:dyDescent="0.25">
      <c r="A187">
        <v>2299</v>
      </c>
      <c r="B187">
        <v>2299</v>
      </c>
      <c r="C187">
        <v>0.13825599999999999</v>
      </c>
      <c r="D187">
        <v>6.8897750958523796</v>
      </c>
      <c r="E187">
        <v>2.0793349335188398</v>
      </c>
      <c r="F187">
        <f t="shared" si="4"/>
        <v>2.0793349335188398</v>
      </c>
    </row>
    <row r="188" spans="1:6" x14ac:dyDescent="0.25">
      <c r="A188">
        <v>2301</v>
      </c>
      <c r="B188">
        <v>2301</v>
      </c>
      <c r="C188">
        <v>0.140788</v>
      </c>
      <c r="D188">
        <v>6.9191510794994402</v>
      </c>
      <c r="E188">
        <v>179.493229550828</v>
      </c>
      <c r="F188">
        <f t="shared" si="4"/>
        <v>-0.5067704491719951</v>
      </c>
    </row>
    <row r="189" spans="1:6" x14ac:dyDescent="0.25">
      <c r="A189">
        <v>2312</v>
      </c>
      <c r="B189">
        <v>2312</v>
      </c>
      <c r="C189">
        <v>0.14454400000000001</v>
      </c>
      <c r="D189">
        <v>7.0253229558754704</v>
      </c>
      <c r="E189">
        <v>172.13609628847399</v>
      </c>
      <c r="F189">
        <f t="shared" si="4"/>
        <v>-7.8639037115260066</v>
      </c>
    </row>
    <row r="190" spans="1:6" x14ac:dyDescent="0.25">
      <c r="A190">
        <v>2320</v>
      </c>
      <c r="B190">
        <v>2320</v>
      </c>
      <c r="C190">
        <v>0.14697199999999999</v>
      </c>
      <c r="D190">
        <v>7.2000476199559298</v>
      </c>
      <c r="E190">
        <v>8.9198311763871097</v>
      </c>
      <c r="F190">
        <f t="shared" si="4"/>
        <v>8.9198311763871097</v>
      </c>
    </row>
    <row r="191" spans="1:6" x14ac:dyDescent="0.25">
      <c r="A191">
        <v>2325</v>
      </c>
      <c r="B191">
        <v>2325</v>
      </c>
      <c r="C191">
        <v>0.148008</v>
      </c>
      <c r="D191">
        <v>7.2265858681370601</v>
      </c>
      <c r="E191">
        <v>1.1817731834554299</v>
      </c>
      <c r="F191">
        <f t="shared" si="4"/>
        <v>1.1817731834554299</v>
      </c>
    </row>
    <row r="192" spans="1:6" x14ac:dyDescent="0.25">
      <c r="A192">
        <v>2368</v>
      </c>
      <c r="B192">
        <v>2368</v>
      </c>
      <c r="C192">
        <v>0.16478000000000001</v>
      </c>
      <c r="D192">
        <v>8.0818314022124191</v>
      </c>
      <c r="E192">
        <v>6.88425447231488</v>
      </c>
      <c r="F192">
        <f t="shared" si="4"/>
        <v>6.88425447231488</v>
      </c>
    </row>
    <row r="193" spans="1:6" x14ac:dyDescent="0.25">
      <c r="A193">
        <v>2370</v>
      </c>
      <c r="B193">
        <v>2370</v>
      </c>
      <c r="C193">
        <v>0.16539599999999999</v>
      </c>
      <c r="D193">
        <v>8.0730217376878297</v>
      </c>
      <c r="E193">
        <v>34.056520420271099</v>
      </c>
      <c r="F193">
        <f t="shared" si="4"/>
        <v>34.056520420271099</v>
      </c>
    </row>
    <row r="194" spans="1:6" x14ac:dyDescent="0.25">
      <c r="A194">
        <v>2371</v>
      </c>
      <c r="B194">
        <v>2371</v>
      </c>
      <c r="C194">
        <v>0.166408</v>
      </c>
      <c r="D194">
        <v>8.08530551540888</v>
      </c>
      <c r="E194">
        <v>2.1627506784163</v>
      </c>
      <c r="F194">
        <f t="shared" si="4"/>
        <v>2.1627506784163</v>
      </c>
    </row>
    <row r="195" spans="1:6" x14ac:dyDescent="0.25">
      <c r="A195">
        <v>2378</v>
      </c>
      <c r="B195">
        <v>2378</v>
      </c>
      <c r="C195">
        <v>0.172148</v>
      </c>
      <c r="D195">
        <v>8.3879392403993407</v>
      </c>
      <c r="E195">
        <v>1.2147539504731</v>
      </c>
      <c r="F195">
        <f t="shared" ref="F195:F215" si="5">IF(E195&gt;90,E195-180,E195)</f>
        <v>1.2147539504731</v>
      </c>
    </row>
    <row r="196" spans="1:6" x14ac:dyDescent="0.25">
      <c r="A196">
        <v>2379</v>
      </c>
      <c r="B196">
        <v>2379</v>
      </c>
      <c r="C196">
        <v>0.172572</v>
      </c>
      <c r="D196">
        <v>8.3041603067833005</v>
      </c>
      <c r="E196">
        <v>171.83210020125799</v>
      </c>
      <c r="F196">
        <f t="shared" si="5"/>
        <v>-8.1678997987420132</v>
      </c>
    </row>
    <row r="197" spans="1:6" x14ac:dyDescent="0.25">
      <c r="A197">
        <v>2395</v>
      </c>
      <c r="B197">
        <v>2395</v>
      </c>
      <c r="C197">
        <v>0.17847199999999999</v>
      </c>
      <c r="D197">
        <v>8.6214913963219395</v>
      </c>
      <c r="E197">
        <v>13.501807233545399</v>
      </c>
      <c r="F197">
        <f t="shared" si="5"/>
        <v>13.501807233545399</v>
      </c>
    </row>
    <row r="198" spans="1:6" x14ac:dyDescent="0.25">
      <c r="A198">
        <v>2400</v>
      </c>
      <c r="B198">
        <v>2400</v>
      </c>
      <c r="C198">
        <v>0.18023600000000001</v>
      </c>
      <c r="D198">
        <v>8.8678935858376207</v>
      </c>
      <c r="E198">
        <v>173.06172135906701</v>
      </c>
      <c r="F198">
        <f t="shared" si="5"/>
        <v>-6.9382786409329924</v>
      </c>
    </row>
    <row r="199" spans="1:6" x14ac:dyDescent="0.25">
      <c r="A199">
        <v>2401</v>
      </c>
      <c r="B199">
        <v>2401</v>
      </c>
      <c r="C199">
        <v>0.18071599999999999</v>
      </c>
      <c r="D199">
        <v>8.9600454658275499</v>
      </c>
      <c r="E199">
        <v>6.3348139513987602</v>
      </c>
      <c r="F199">
        <f t="shared" si="5"/>
        <v>6.3348139513987602</v>
      </c>
    </row>
    <row r="200" spans="1:6" x14ac:dyDescent="0.25">
      <c r="A200">
        <v>2402</v>
      </c>
      <c r="B200">
        <v>2402</v>
      </c>
      <c r="C200">
        <v>0.18124799999999999</v>
      </c>
      <c r="D200">
        <v>8.88625787948218</v>
      </c>
      <c r="E200">
        <v>3.1158856728620101</v>
      </c>
      <c r="F200">
        <f t="shared" si="5"/>
        <v>3.1158856728620101</v>
      </c>
    </row>
    <row r="201" spans="1:6" x14ac:dyDescent="0.25">
      <c r="A201">
        <v>2430</v>
      </c>
      <c r="B201">
        <v>2430</v>
      </c>
      <c r="C201">
        <v>0.19925599999999999</v>
      </c>
      <c r="D201">
        <v>9.7039603408422401</v>
      </c>
      <c r="E201">
        <v>4.2107874803121996</v>
      </c>
      <c r="F201">
        <f t="shared" si="5"/>
        <v>4.2107874803121996</v>
      </c>
    </row>
    <row r="202" spans="1:6" x14ac:dyDescent="0.25">
      <c r="A202">
        <v>2436</v>
      </c>
      <c r="B202">
        <v>2436</v>
      </c>
      <c r="C202">
        <v>0.20330400000000001</v>
      </c>
      <c r="D202">
        <v>9.8132710135854104</v>
      </c>
      <c r="E202">
        <v>166.61414244092501</v>
      </c>
      <c r="F202">
        <f t="shared" si="5"/>
        <v>-13.385857559074992</v>
      </c>
    </row>
    <row r="203" spans="1:6" x14ac:dyDescent="0.25">
      <c r="A203">
        <v>2443</v>
      </c>
      <c r="B203">
        <v>2443</v>
      </c>
      <c r="C203">
        <v>0.20518400000000001</v>
      </c>
      <c r="D203">
        <v>9.8402906140474702</v>
      </c>
      <c r="E203">
        <v>13.0784042202281</v>
      </c>
      <c r="F203">
        <f t="shared" si="5"/>
        <v>13.0784042202281</v>
      </c>
    </row>
    <row r="204" spans="1:6" x14ac:dyDescent="0.25">
      <c r="A204">
        <v>2447</v>
      </c>
      <c r="B204">
        <v>2447</v>
      </c>
      <c r="C204">
        <v>0.20847599999999999</v>
      </c>
      <c r="D204">
        <v>10.179189816745099</v>
      </c>
      <c r="E204">
        <v>3.78646135488572</v>
      </c>
      <c r="F204">
        <f t="shared" si="5"/>
        <v>3.78646135488572</v>
      </c>
    </row>
    <row r="205" spans="1:6" x14ac:dyDescent="0.25">
      <c r="A205">
        <v>2463</v>
      </c>
      <c r="B205">
        <v>2463</v>
      </c>
      <c r="C205">
        <v>0.2208</v>
      </c>
      <c r="D205">
        <v>10.689003899479101</v>
      </c>
      <c r="E205">
        <v>179.78317516247901</v>
      </c>
      <c r="F205">
        <f t="shared" si="5"/>
        <v>-0.21682483752098847</v>
      </c>
    </row>
    <row r="206" spans="1:6" x14ac:dyDescent="0.25">
      <c r="A206">
        <v>2466</v>
      </c>
      <c r="B206">
        <v>2466</v>
      </c>
      <c r="C206">
        <v>0.22317200000000001</v>
      </c>
      <c r="D206">
        <v>10.905533859006599</v>
      </c>
      <c r="E206">
        <v>173.05494886573101</v>
      </c>
      <c r="F206">
        <f t="shared" si="5"/>
        <v>-6.9450511342689936</v>
      </c>
    </row>
    <row r="207" spans="1:6" x14ac:dyDescent="0.25">
      <c r="A207">
        <v>2504</v>
      </c>
      <c r="B207">
        <v>2504</v>
      </c>
      <c r="C207">
        <v>0.26429999999999998</v>
      </c>
      <c r="D207">
        <v>12.6352265694878</v>
      </c>
      <c r="E207">
        <v>28.9905821398062</v>
      </c>
      <c r="F207">
        <f t="shared" si="5"/>
        <v>28.9905821398062</v>
      </c>
    </row>
    <row r="208" spans="1:6" x14ac:dyDescent="0.25">
      <c r="A208">
        <v>2553</v>
      </c>
      <c r="B208">
        <v>2553</v>
      </c>
      <c r="C208">
        <v>0.32779999999999998</v>
      </c>
      <c r="D208">
        <v>16.024270078963799</v>
      </c>
      <c r="E208">
        <v>18.280872254142398</v>
      </c>
      <c r="F208">
        <f t="shared" si="5"/>
        <v>18.280872254142398</v>
      </c>
    </row>
    <row r="209" spans="1:6" x14ac:dyDescent="0.25">
      <c r="A209">
        <v>2571</v>
      </c>
      <c r="B209">
        <v>2571</v>
      </c>
      <c r="C209">
        <v>0.354016</v>
      </c>
      <c r="D209">
        <v>17.174004305785498</v>
      </c>
      <c r="E209">
        <v>8.5387567165204494</v>
      </c>
      <c r="F209">
        <f t="shared" si="5"/>
        <v>8.5387567165204494</v>
      </c>
    </row>
    <row r="210" spans="1:6" x14ac:dyDescent="0.25">
      <c r="A210">
        <v>2573</v>
      </c>
      <c r="B210">
        <v>2573</v>
      </c>
      <c r="C210">
        <v>0.35510399999999998</v>
      </c>
      <c r="D210">
        <v>17.204040067153699</v>
      </c>
      <c r="E210">
        <v>18.918344398915899</v>
      </c>
      <c r="F210">
        <f t="shared" si="5"/>
        <v>18.918344398915899</v>
      </c>
    </row>
    <row r="211" spans="1:6" x14ac:dyDescent="0.25">
      <c r="A211">
        <v>2582</v>
      </c>
      <c r="B211">
        <v>2582</v>
      </c>
      <c r="C211">
        <v>0.36734800000000001</v>
      </c>
      <c r="D211">
        <v>17.791479553038901</v>
      </c>
      <c r="E211">
        <v>9.3884307143000498</v>
      </c>
      <c r="F211">
        <f t="shared" si="5"/>
        <v>9.3884307143000498</v>
      </c>
    </row>
    <row r="212" spans="1:6" x14ac:dyDescent="0.25">
      <c r="A212">
        <v>2599</v>
      </c>
      <c r="B212">
        <v>2599</v>
      </c>
      <c r="C212">
        <v>0.42122799999999999</v>
      </c>
      <c r="D212">
        <v>20.089868858062999</v>
      </c>
      <c r="E212">
        <v>0.37382947971306402</v>
      </c>
      <c r="F212">
        <f t="shared" si="5"/>
        <v>0.37382947971306402</v>
      </c>
    </row>
    <row r="213" spans="1:6" x14ac:dyDescent="0.25">
      <c r="A213">
        <v>2605</v>
      </c>
      <c r="B213">
        <v>2605</v>
      </c>
      <c r="C213">
        <v>0.43863200000000002</v>
      </c>
      <c r="D213">
        <v>21.236138637101401</v>
      </c>
      <c r="E213">
        <v>4.9192114701872898</v>
      </c>
      <c r="F213">
        <f t="shared" si="5"/>
        <v>4.9192114701872898</v>
      </c>
    </row>
    <row r="214" spans="1:6" x14ac:dyDescent="0.25">
      <c r="A214">
        <v>2608</v>
      </c>
      <c r="B214">
        <v>2608</v>
      </c>
      <c r="C214">
        <v>0.45279599999999998</v>
      </c>
      <c r="D214">
        <v>21.904148646195502</v>
      </c>
      <c r="E214">
        <v>16.582452161064001</v>
      </c>
      <c r="F214">
        <f t="shared" si="5"/>
        <v>16.582452161064001</v>
      </c>
    </row>
    <row r="215" spans="1:6" x14ac:dyDescent="0.25">
      <c r="A215">
        <v>2629</v>
      </c>
      <c r="B215">
        <v>2629</v>
      </c>
      <c r="C215">
        <v>0.49953199999999998</v>
      </c>
      <c r="D215">
        <v>24.163216305256899</v>
      </c>
      <c r="E215">
        <v>9.3789320340804991</v>
      </c>
      <c r="F215">
        <f t="shared" si="5"/>
        <v>9.3789320340804991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TOF A data xy_View Image Plane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Rugonyi</dc:creator>
  <cp:lastModifiedBy>Sandra Rugonyi</cp:lastModifiedBy>
  <dcterms:created xsi:type="dcterms:W3CDTF">2020-07-20T17:04:01Z</dcterms:created>
  <dcterms:modified xsi:type="dcterms:W3CDTF">2020-09-22T18:10:36Z</dcterms:modified>
</cp:coreProperties>
</file>