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colors3.xml" ContentType="application/vnd.ms-office.chartcolorstyle+xml"/>
  <Override PartName="/xl/charts/colors4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charts/style3.xml" ContentType="application/vnd.ms-office.chartstyle+xml"/>
  <Override PartName="/xl/charts/style4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914" windowHeight="8280" activeTab="4"/>
  </bookViews>
  <sheets>
    <sheet name="Extracellular Space" sheetId="1" r:id="rId1"/>
    <sheet name="Nuclei" sheetId="2" r:id="rId2"/>
    <sheet name="Myofibrils" sheetId="3" r:id="rId3"/>
    <sheet name="Mitochondria" sheetId="4" r:id="rId4"/>
    <sheet name="Cell Content" sheetId="5" r:id="rId5"/>
  </sheets>
  <calcPr calcId="144525"/>
</workbook>
</file>

<file path=xl/sharedStrings.xml><?xml version="1.0" encoding="utf-8"?>
<sst xmlns="http://schemas.openxmlformats.org/spreadsheetml/2006/main" count="275" uniqueCount="68">
  <si>
    <t>From Selected Slices Segmentation</t>
  </si>
  <si>
    <t>From Volumetric Analysis</t>
  </si>
  <si>
    <t>SHAM A</t>
  </si>
  <si>
    <t>TOF A</t>
  </si>
  <si>
    <t>Processed SHAM A ROI2</t>
  </si>
  <si>
    <t>% Extracellular (% of Total Volume)</t>
  </si>
  <si>
    <t>Processed TOF A ROI2</t>
  </si>
  <si>
    <t>Subsection</t>
  </si>
  <si>
    <t>Extracellular Volume (% of Subsection Volume)</t>
  </si>
  <si>
    <t>Total Extracellular Volume (% of total volume)</t>
  </si>
  <si>
    <t>I</t>
  </si>
  <si>
    <t>II</t>
  </si>
  <si>
    <t>III</t>
  </si>
  <si>
    <t>IV</t>
  </si>
  <si>
    <t>V</t>
  </si>
  <si>
    <t>VI</t>
  </si>
  <si>
    <t>VII</t>
  </si>
  <si>
    <t>VIII</t>
  </si>
  <si>
    <t>Average</t>
  </si>
  <si>
    <t>Std Dev</t>
  </si>
  <si>
    <t>Statistics: SHAM A vs TOF A</t>
  </si>
  <si>
    <t>F-test</t>
  </si>
  <si>
    <t>T-test, 1 tail, paired</t>
  </si>
  <si>
    <t>SHAM B</t>
  </si>
  <si>
    <t>TOF B</t>
  </si>
  <si>
    <t>SHAM B ROI 2</t>
  </si>
  <si>
    <t>TOF B ROI 2</t>
  </si>
  <si>
    <t>Slice 1</t>
  </si>
  <si>
    <t>Slice 50</t>
  </si>
  <si>
    <t>Slice 100</t>
  </si>
  <si>
    <t>Slice 150</t>
  </si>
  <si>
    <t>Slice 200</t>
  </si>
  <si>
    <t>Slice 250</t>
  </si>
  <si>
    <t>Slice 300</t>
  </si>
  <si>
    <t>Slice 350</t>
  </si>
  <si>
    <t>Slice 400</t>
  </si>
  <si>
    <t>Slice 450</t>
  </si>
  <si>
    <t>Slice 500</t>
  </si>
  <si>
    <t>Slice 550</t>
  </si>
  <si>
    <t>Slice 600</t>
  </si>
  <si>
    <t>Slice 650</t>
  </si>
  <si>
    <t>Slice 700</t>
  </si>
  <si>
    <t>Slice 750</t>
  </si>
  <si>
    <t>Slice 800</t>
  </si>
  <si>
    <t>Slice 850</t>
  </si>
  <si>
    <t>Slice 900</t>
  </si>
  <si>
    <t>Slice 950</t>
  </si>
  <si>
    <t>Slice 1000</t>
  </si>
  <si>
    <t>Statistics: SHAM B vs TOF B</t>
  </si>
  <si>
    <t>Statistics: SHAM A vs SHAM B</t>
  </si>
  <si>
    <t>Statistics: TOF A vs TOF B</t>
  </si>
  <si>
    <t>T-test, 1 tail, equal variance</t>
  </si>
  <si>
    <t>% Nuclei  (% of Cell Volume)</t>
  </si>
  <si>
    <t>Nuclei Volume (% of Cell Volume)</t>
  </si>
  <si>
    <t>% Nuclei (% of Cell Volume)</t>
  </si>
  <si>
    <t>From Cropped Segmentations</t>
  </si>
  <si>
    <t>SHAM A Slice</t>
  </si>
  <si>
    <t>% Myofibrils (% of Cellular Volume)</t>
  </si>
  <si>
    <t>TOF A Slice</t>
  </si>
  <si>
    <t>SHAM  B Slice</t>
  </si>
  <si>
    <t>TOF B Slice</t>
  </si>
  <si>
    <t>% Mitochondria (% of Cellular Volume)</t>
  </si>
  <si>
    <t>Averages</t>
  </si>
  <si>
    <t>Nuclei</t>
  </si>
  <si>
    <t>Myofibrils</t>
  </si>
  <si>
    <t>Mitochondria</t>
  </si>
  <si>
    <t>Extracellular Space</t>
  </si>
  <si>
    <t>Standard Deviations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</si>
</sst>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176" formatCode="_ * #,##0_ ;_ * \-#,##0_ ;_ * &quot;-&quot;_ ;_ @_ "/>
    <numFmt numFmtId="42" formatCode="_(&quot;$&quot;* #,##0_);_(&quot;$&quot;* \(#,##0\);_(&quot;$&quot;* &quot;-&quot;_);_(@_)"/>
    <numFmt numFmtId="177" formatCode="_ * #,##0.00_ ;_ * \-#,##0.00_ ;_ * &quot;-&quot;??_ ;_ @_ "/>
  </numFmts>
  <fonts count="2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rgb="FFC00000"/>
      <name val="Calibri"/>
      <charset val="134"/>
      <scheme val="minor"/>
    </font>
    <font>
      <b/>
      <u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rgb="FFFA7D00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7" fillId="9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15" borderId="9" applyNumberForma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13" borderId="5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1" fillId="12" borderId="4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2" fillId="12" borderId="5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10" fontId="0" fillId="0" borderId="0" xfId="6" applyNumberForma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/>
    <xf numFmtId="0" fontId="0" fillId="0" borderId="0" xfId="0" applyFont="1" applyFill="1" applyAlignment="1"/>
    <xf numFmtId="10" fontId="0" fillId="0" borderId="0" xfId="6" applyNumberFormat="1" applyFont="1" applyAlignment="1"/>
    <xf numFmtId="10" fontId="0" fillId="2" borderId="0" xfId="6" applyNumberFormat="1" applyFill="1">
      <alignment vertical="center"/>
    </xf>
    <xf numFmtId="0" fontId="1" fillId="3" borderId="0" xfId="0" applyFont="1" applyFill="1">
      <alignment vertical="center"/>
    </xf>
    <xf numFmtId="10" fontId="1" fillId="0" borderId="0" xfId="6" applyNumberFormat="1" applyFont="1">
      <alignment vertical="center"/>
    </xf>
    <xf numFmtId="0" fontId="3" fillId="0" borderId="0" xfId="0" applyFont="1" applyFill="1" applyAlignment="1">
      <alignment horizontal="left"/>
    </xf>
    <xf numFmtId="0" fontId="0" fillId="0" borderId="1" xfId="0" applyFont="1" applyFill="1" applyBorder="1" applyAlignment="1"/>
    <xf numFmtId="0" fontId="1" fillId="0" borderId="0" xfId="0" applyFont="1" applyFill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microsoft.com/office/2011/relationships/chartColorStyle" Target="colors4.xml"/><Relationship Id="rId2" Type="http://schemas.microsoft.com/office/2011/relationships/chartStyle" Target="style4.xml"/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Cell Contents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'Cell Content'!$A$3</c:f>
              <c:strCache>
                <c:ptCount val="1"/>
                <c:pt idx="0">
                  <c:v>Nuclei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elete val="1"/>
          </c:dLbls>
          <c:errBars>
            <c:errBarType val="both"/>
            <c:errValType val="cust"/>
            <c:noEndCap val="0"/>
            <c:plus>
              <c:numRef>
                <c:f>'Cell Content'!$B$13:$E$13</c:f>
                <c:numCache>
                  <c:formatCode>General</c:formatCode>
                  <c:ptCount val="4"/>
                  <c:pt idx="0">
                    <c:v>0.0234784708266048</c:v>
                  </c:pt>
                  <c:pt idx="1">
                    <c:v>0.0229344232681778</c:v>
                  </c:pt>
                  <c:pt idx="2">
                    <c:v>0.0237820668217865</c:v>
                  </c:pt>
                  <c:pt idx="3">
                    <c:v>0.0229117278832202</c:v>
                  </c:pt>
                </c:numCache>
              </c:numRef>
            </c:plus>
            <c:minus>
              <c:numRef>
                <c:f>'Cell Content'!$B$13:$E$13</c:f>
                <c:numCache>
                  <c:formatCode>General</c:formatCode>
                  <c:ptCount val="4"/>
                  <c:pt idx="0">
                    <c:v>0.0234784708266048</c:v>
                  </c:pt>
                  <c:pt idx="1">
                    <c:v>0.0229344232681778</c:v>
                  </c:pt>
                  <c:pt idx="2">
                    <c:v>0.0237820668217865</c:v>
                  </c:pt>
                  <c:pt idx="3">
                    <c:v>0.0229117278832202</c:v>
                  </c:pt>
                </c:numCache>
              </c:numRef>
            </c:minus>
            <c:spPr>
              <a:noFill/>
              <a:ln w="1905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'Cell Content'!$B$2:$E$2</c:f>
              <c:strCache>
                <c:ptCount val="4"/>
                <c:pt idx="0">
                  <c:v>SHAM A</c:v>
                </c:pt>
                <c:pt idx="1">
                  <c:v>TOF A</c:v>
                </c:pt>
                <c:pt idx="2">
                  <c:v>SHAM B</c:v>
                </c:pt>
                <c:pt idx="3">
                  <c:v>TOF B</c:v>
                </c:pt>
              </c:strCache>
            </c:strRef>
          </c:cat>
          <c:val>
            <c:numRef>
              <c:f>'Cell Content'!$B$3:$E$3</c:f>
              <c:numCache>
                <c:formatCode>0.00%</c:formatCode>
                <c:ptCount val="4"/>
                <c:pt idx="0">
                  <c:v>0.122647747403284</c:v>
                </c:pt>
                <c:pt idx="1">
                  <c:v>0.112720447791296</c:v>
                </c:pt>
                <c:pt idx="2">
                  <c:v>0.110989704840148</c:v>
                </c:pt>
                <c:pt idx="3">
                  <c:v>0.107987129167452</c:v>
                </c:pt>
              </c:numCache>
            </c:numRef>
          </c:val>
        </c:ser>
        <c:ser>
          <c:idx val="1"/>
          <c:order val="1"/>
          <c:tx>
            <c:strRef>
              <c:f>'Cell Content'!$A$4</c:f>
              <c:strCache>
                <c:ptCount val="1"/>
                <c:pt idx="0">
                  <c:v>Myofibrils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errBars>
            <c:errBarType val="both"/>
            <c:errValType val="cust"/>
            <c:noEndCap val="0"/>
            <c:plus>
              <c:numRef>
                <c:f>'Cell Content'!$B$14:$E$14</c:f>
                <c:numCache>
                  <c:formatCode>General</c:formatCode>
                  <c:ptCount val="4"/>
                  <c:pt idx="0">
                    <c:v>0.0323734999778218</c:v>
                  </c:pt>
                  <c:pt idx="1">
                    <c:v>0.0522587153287675</c:v>
                  </c:pt>
                  <c:pt idx="2">
                    <c:v>0.0487843697658581</c:v>
                  </c:pt>
                  <c:pt idx="3">
                    <c:v>0.0949794511196128</c:v>
                  </c:pt>
                </c:numCache>
              </c:numRef>
            </c:plus>
            <c:minus>
              <c:numRef>
                <c:f>'Cell Content'!$B$14:$E$14</c:f>
                <c:numCache>
                  <c:formatCode>General</c:formatCode>
                  <c:ptCount val="4"/>
                  <c:pt idx="0">
                    <c:v>0.0323734999778218</c:v>
                  </c:pt>
                  <c:pt idx="1">
                    <c:v>0.0522587153287675</c:v>
                  </c:pt>
                  <c:pt idx="2">
                    <c:v>0.0487843697658581</c:v>
                  </c:pt>
                  <c:pt idx="3">
                    <c:v>0.0949794511196128</c:v>
                  </c:pt>
                </c:numCache>
              </c:numRef>
            </c:minus>
            <c:spPr>
              <a:noFill/>
              <a:ln w="1905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'Cell Content'!$B$2:$E$2</c:f>
              <c:strCache>
                <c:ptCount val="4"/>
                <c:pt idx="0">
                  <c:v>SHAM A</c:v>
                </c:pt>
                <c:pt idx="1">
                  <c:v>TOF A</c:v>
                </c:pt>
                <c:pt idx="2">
                  <c:v>SHAM B</c:v>
                </c:pt>
                <c:pt idx="3">
                  <c:v>TOF B</c:v>
                </c:pt>
              </c:strCache>
            </c:strRef>
          </c:cat>
          <c:val>
            <c:numRef>
              <c:f>'Cell Content'!$B$4:$E$4</c:f>
              <c:numCache>
                <c:formatCode>0.00%</c:formatCode>
                <c:ptCount val="4"/>
                <c:pt idx="0">
                  <c:v>0.294996558808063</c:v>
                </c:pt>
                <c:pt idx="1">
                  <c:v>0.292304872933698</c:v>
                </c:pt>
                <c:pt idx="2">
                  <c:v>0.293515823885249</c:v>
                </c:pt>
                <c:pt idx="3">
                  <c:v>0.298355092327577</c:v>
                </c:pt>
              </c:numCache>
            </c:numRef>
          </c:val>
        </c:ser>
        <c:ser>
          <c:idx val="2"/>
          <c:order val="2"/>
          <c:tx>
            <c:strRef>
              <c:f>'Cell Content'!$A$5</c:f>
              <c:strCache>
                <c:ptCount val="1"/>
                <c:pt idx="0">
                  <c:v>Mitochondria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errBars>
            <c:errBarType val="both"/>
            <c:errValType val="cust"/>
            <c:noEndCap val="0"/>
            <c:plus>
              <c:numRef>
                <c:f>'Cell Content'!$B$15:$E$15</c:f>
                <c:numCache>
                  <c:formatCode>General</c:formatCode>
                  <c:ptCount val="4"/>
                  <c:pt idx="0">
                    <c:v>0.0150366212211758</c:v>
                  </c:pt>
                  <c:pt idx="1">
                    <c:v>0.0160913888036228</c:v>
                  </c:pt>
                  <c:pt idx="2">
                    <c:v>0.0187648135405862</c:v>
                  </c:pt>
                  <c:pt idx="3">
                    <c:v>0.0076478683507505</c:v>
                  </c:pt>
                </c:numCache>
              </c:numRef>
            </c:plus>
            <c:minus>
              <c:numRef>
                <c:f>'Cell Content'!$B$15:$E$15</c:f>
                <c:numCache>
                  <c:formatCode>General</c:formatCode>
                  <c:ptCount val="4"/>
                  <c:pt idx="0">
                    <c:v>0.0150366212211758</c:v>
                  </c:pt>
                  <c:pt idx="1">
                    <c:v>0.0160913888036228</c:v>
                  </c:pt>
                  <c:pt idx="2">
                    <c:v>0.0187648135405862</c:v>
                  </c:pt>
                  <c:pt idx="3">
                    <c:v>0.0076478683507505</c:v>
                  </c:pt>
                </c:numCache>
              </c:numRef>
            </c:minus>
            <c:spPr>
              <a:noFill/>
              <a:ln w="1905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'Cell Content'!$B$2:$E$2</c:f>
              <c:strCache>
                <c:ptCount val="4"/>
                <c:pt idx="0">
                  <c:v>SHAM A</c:v>
                </c:pt>
                <c:pt idx="1">
                  <c:v>TOF A</c:v>
                </c:pt>
                <c:pt idx="2">
                  <c:v>SHAM B</c:v>
                </c:pt>
                <c:pt idx="3">
                  <c:v>TOF B</c:v>
                </c:pt>
              </c:strCache>
            </c:strRef>
          </c:cat>
          <c:val>
            <c:numRef>
              <c:f>'Cell Content'!$B$5:$E$5</c:f>
              <c:numCache>
                <c:formatCode>0.00%</c:formatCode>
                <c:ptCount val="4"/>
                <c:pt idx="0">
                  <c:v>0.0868938878346965</c:v>
                </c:pt>
                <c:pt idx="1">
                  <c:v>0.0786180046484595</c:v>
                </c:pt>
                <c:pt idx="2">
                  <c:v>0.0835513495756921</c:v>
                </c:pt>
                <c:pt idx="3">
                  <c:v>0.0738819133950085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618881"/>
        <c:axId val="639517012"/>
      </c:barChart>
      <c:catAx>
        <c:axId val="24761888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639517012"/>
        <c:crosses val="autoZero"/>
        <c:auto val="1"/>
        <c:lblAlgn val="ctr"/>
        <c:lblOffset val="100"/>
        <c:noMultiLvlLbl val="0"/>
      </c:catAx>
      <c:valAx>
        <c:axId val="6395170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4761888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'Cell Content'!$A$3</c:f>
              <c:strCache>
                <c:ptCount val="1"/>
                <c:pt idx="0">
                  <c:v>Nuclei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'Cell Content'!$B$2:$E$2</c:f>
              <c:strCache>
                <c:ptCount val="4"/>
                <c:pt idx="0">
                  <c:v>SHAM A</c:v>
                </c:pt>
                <c:pt idx="1">
                  <c:v>TOF A</c:v>
                </c:pt>
                <c:pt idx="2">
                  <c:v>SHAM B</c:v>
                </c:pt>
                <c:pt idx="3">
                  <c:v>TOF B</c:v>
                </c:pt>
              </c:strCache>
            </c:strRef>
          </c:cat>
          <c:val>
            <c:numRef>
              <c:f>'Cell Content'!$B$3:$E$3</c:f>
              <c:numCache>
                <c:formatCode>0.00%</c:formatCode>
                <c:ptCount val="4"/>
                <c:pt idx="0">
                  <c:v>0.122647747403284</c:v>
                </c:pt>
                <c:pt idx="1">
                  <c:v>0.112720447791296</c:v>
                </c:pt>
                <c:pt idx="2">
                  <c:v>0.110989704840148</c:v>
                </c:pt>
                <c:pt idx="3">
                  <c:v>0.107987129167452</c:v>
                </c:pt>
              </c:numCache>
            </c:numRef>
          </c:val>
        </c:ser>
        <c:ser>
          <c:idx val="1"/>
          <c:order val="1"/>
          <c:tx>
            <c:strRef>
              <c:f>'Cell Content'!$A$4</c:f>
              <c:strCache>
                <c:ptCount val="1"/>
                <c:pt idx="0">
                  <c:v>Myofibrils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'Cell Content'!$B$2:$E$2</c:f>
              <c:strCache>
                <c:ptCount val="4"/>
                <c:pt idx="0">
                  <c:v>SHAM A</c:v>
                </c:pt>
                <c:pt idx="1">
                  <c:v>TOF A</c:v>
                </c:pt>
                <c:pt idx="2">
                  <c:v>SHAM B</c:v>
                </c:pt>
                <c:pt idx="3">
                  <c:v>TOF B</c:v>
                </c:pt>
              </c:strCache>
            </c:strRef>
          </c:cat>
          <c:val>
            <c:numRef>
              <c:f>'Cell Content'!$B$4:$E$4</c:f>
              <c:numCache>
                <c:formatCode>0.00%</c:formatCode>
                <c:ptCount val="4"/>
                <c:pt idx="0">
                  <c:v>0.294996558808063</c:v>
                </c:pt>
                <c:pt idx="1">
                  <c:v>0.292304872933698</c:v>
                </c:pt>
                <c:pt idx="2">
                  <c:v>0.293515823885249</c:v>
                </c:pt>
                <c:pt idx="3">
                  <c:v>0.298355092327577</c:v>
                </c:pt>
              </c:numCache>
            </c:numRef>
          </c:val>
        </c:ser>
        <c:ser>
          <c:idx val="2"/>
          <c:order val="2"/>
          <c:tx>
            <c:strRef>
              <c:f>'Cell Content'!$A$5</c:f>
              <c:strCache>
                <c:ptCount val="1"/>
                <c:pt idx="0">
                  <c:v>Mitochondria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'Cell Content'!$B$2:$E$2</c:f>
              <c:strCache>
                <c:ptCount val="4"/>
                <c:pt idx="0">
                  <c:v>SHAM A</c:v>
                </c:pt>
                <c:pt idx="1">
                  <c:v>TOF A</c:v>
                </c:pt>
                <c:pt idx="2">
                  <c:v>SHAM B</c:v>
                </c:pt>
                <c:pt idx="3">
                  <c:v>TOF B</c:v>
                </c:pt>
              </c:strCache>
            </c:strRef>
          </c:cat>
          <c:val>
            <c:numRef>
              <c:f>'Cell Content'!$B$5:$E$5</c:f>
              <c:numCache>
                <c:formatCode>0.00%</c:formatCode>
                <c:ptCount val="4"/>
                <c:pt idx="0">
                  <c:v>0.0868938878346965</c:v>
                </c:pt>
                <c:pt idx="1">
                  <c:v>0.0786180046484595</c:v>
                </c:pt>
                <c:pt idx="2">
                  <c:v>0.0835513495756921</c:v>
                </c:pt>
                <c:pt idx="3">
                  <c:v>0.0738819133950085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6865842"/>
        <c:axId val="978185933"/>
      </c:barChart>
      <c:catAx>
        <c:axId val="23686584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78185933"/>
        <c:crosses val="autoZero"/>
        <c:auto val="1"/>
        <c:lblAlgn val="ctr"/>
        <c:lblOffset val="100"/>
        <c:noMultiLvlLbl val="0"/>
      </c:catAx>
      <c:valAx>
        <c:axId val="97818593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3686584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'Cell Content'!$A$8</c:f>
              <c:strCache>
                <c:ptCount val="1"/>
                <c:pt idx="0">
                  <c:v>Extracellular Space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errBars>
            <c:errBarType val="both"/>
            <c:errValType val="cust"/>
            <c:noEndCap val="0"/>
            <c:plus>
              <c:numRef>
                <c:f>'Cell Content'!$B$18:$E$18</c:f>
                <c:numCache>
                  <c:formatCode>General</c:formatCode>
                  <c:ptCount val="4"/>
                  <c:pt idx="0">
                    <c:v>0.0185627095177582</c:v>
                  </c:pt>
                  <c:pt idx="1">
                    <c:v>0.0185740510211233</c:v>
                  </c:pt>
                  <c:pt idx="2">
                    <c:v>0.0560257868254669</c:v>
                  </c:pt>
                  <c:pt idx="3">
                    <c:v>0.15348940426059</c:v>
                  </c:pt>
                </c:numCache>
              </c:numRef>
            </c:plus>
            <c:minus>
              <c:numRef>
                <c:f>'Cell Content'!$B$18:$E$18</c:f>
                <c:numCache>
                  <c:formatCode>General</c:formatCode>
                  <c:ptCount val="4"/>
                  <c:pt idx="0">
                    <c:v>0.0185627095177582</c:v>
                  </c:pt>
                  <c:pt idx="1">
                    <c:v>0.0185740510211233</c:v>
                  </c:pt>
                  <c:pt idx="2">
                    <c:v>0.0560257868254669</c:v>
                  </c:pt>
                  <c:pt idx="3">
                    <c:v>0.15348940426059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'Cell Content'!$B$7:$E$7</c:f>
              <c:strCache>
                <c:ptCount val="4"/>
                <c:pt idx="0">
                  <c:v>SHAM A</c:v>
                </c:pt>
                <c:pt idx="1">
                  <c:v>TOF A</c:v>
                </c:pt>
                <c:pt idx="2">
                  <c:v>SHAM B</c:v>
                </c:pt>
                <c:pt idx="3">
                  <c:v>TOF B</c:v>
                </c:pt>
              </c:strCache>
            </c:strRef>
          </c:cat>
          <c:val>
            <c:numRef>
              <c:f>'Cell Content'!$B$8:$E$8</c:f>
              <c:numCache>
                <c:formatCode>0.00%</c:formatCode>
                <c:ptCount val="4"/>
                <c:pt idx="0">
                  <c:v>0.0674957048187843</c:v>
                </c:pt>
                <c:pt idx="1">
                  <c:v>0.106590619557976</c:v>
                </c:pt>
                <c:pt idx="2">
                  <c:v>0.193992506599302</c:v>
                </c:pt>
                <c:pt idx="3">
                  <c:v>0.385115723841692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3910342"/>
        <c:axId val="46859773"/>
      </c:barChart>
      <c:catAx>
        <c:axId val="35391034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6859773"/>
        <c:crosses val="autoZero"/>
        <c:auto val="1"/>
        <c:lblAlgn val="ctr"/>
        <c:lblOffset val="100"/>
        <c:noMultiLvlLbl val="0"/>
      </c:catAx>
      <c:valAx>
        <c:axId val="4685977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5391034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'Cell Content'!$A$8</c:f>
              <c:strCache>
                <c:ptCount val="1"/>
                <c:pt idx="0">
                  <c:v>Extracellular Space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elete val="1"/>
          </c:dLbls>
          <c:errBars>
            <c:errBarType val="both"/>
            <c:errValType val="cust"/>
            <c:noEndCap val="0"/>
            <c:plus>
              <c:numRef>
                <c:f>'Cell Content'!$B$18:$E$18</c:f>
                <c:numCache>
                  <c:formatCode>General</c:formatCode>
                  <c:ptCount val="4"/>
                  <c:pt idx="0">
                    <c:v>0.0185627095177582</c:v>
                  </c:pt>
                  <c:pt idx="1">
                    <c:v>0.0185740510211233</c:v>
                  </c:pt>
                  <c:pt idx="2">
                    <c:v>0.0560257868254669</c:v>
                  </c:pt>
                  <c:pt idx="3">
                    <c:v>0.15348940426059</c:v>
                  </c:pt>
                </c:numCache>
              </c:numRef>
            </c:plus>
            <c:minus>
              <c:numRef>
                <c:f>'Cell Content'!$B$18:$E$18</c:f>
                <c:numCache>
                  <c:formatCode>General</c:formatCode>
                  <c:ptCount val="4"/>
                  <c:pt idx="0">
                    <c:v>0.0185627095177582</c:v>
                  </c:pt>
                  <c:pt idx="1">
                    <c:v>0.0185740510211233</c:v>
                  </c:pt>
                  <c:pt idx="2">
                    <c:v>0.0560257868254669</c:v>
                  </c:pt>
                  <c:pt idx="3">
                    <c:v>0.15348940426059</c:v>
                  </c:pt>
                </c:numCache>
              </c:numRef>
            </c:minus>
            <c:spPr>
              <a:noFill/>
              <a:ln w="1905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'Cell Content'!$B$7:$E$7</c:f>
              <c:strCache>
                <c:ptCount val="4"/>
                <c:pt idx="0">
                  <c:v>SHAM A</c:v>
                </c:pt>
                <c:pt idx="1">
                  <c:v>TOF A</c:v>
                </c:pt>
                <c:pt idx="2">
                  <c:v>SHAM B</c:v>
                </c:pt>
                <c:pt idx="3">
                  <c:v>TOF B</c:v>
                </c:pt>
              </c:strCache>
            </c:strRef>
          </c:cat>
          <c:val>
            <c:numRef>
              <c:f>'Cell Content'!$B$8:$E$8</c:f>
              <c:numCache>
                <c:formatCode>0.00%</c:formatCode>
                <c:ptCount val="4"/>
                <c:pt idx="0">
                  <c:v>0.0674957048187843</c:v>
                </c:pt>
                <c:pt idx="1">
                  <c:v>0.106590619557976</c:v>
                </c:pt>
                <c:pt idx="2">
                  <c:v>0.193992506599302</c:v>
                </c:pt>
                <c:pt idx="3">
                  <c:v>0.385115723841692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3910342"/>
        <c:axId val="46859773"/>
      </c:barChart>
      <c:catAx>
        <c:axId val="35391034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6859773"/>
        <c:crosses val="autoZero"/>
        <c:auto val="1"/>
        <c:lblAlgn val="ctr"/>
        <c:lblOffset val="100"/>
        <c:noMultiLvlLbl val="0"/>
      </c:catAx>
      <c:valAx>
        <c:axId val="4685977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5391034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externalData r:id="rId1">
    <c:autoUpdate val="0"/>
  </c:externalData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chart" Target="../charts/chart4.xml"/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316230</xdr:colOff>
      <xdr:row>2</xdr:row>
      <xdr:rowOff>74295</xdr:rowOff>
    </xdr:from>
    <xdr:to>
      <xdr:col>13</xdr:col>
      <xdr:colOff>407670</xdr:colOff>
      <xdr:row>17</xdr:row>
      <xdr:rowOff>74295</xdr:rowOff>
    </xdr:to>
    <xdr:graphicFrame>
      <xdr:nvGraphicFramePr>
        <xdr:cNvPr id="6" name="Chart 5"/>
        <xdr:cNvGraphicFramePr/>
      </xdr:nvGraphicFramePr>
      <xdr:xfrm>
        <a:off x="7322820" y="440055"/>
        <a:ext cx="4572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358140</xdr:colOff>
      <xdr:row>17</xdr:row>
      <xdr:rowOff>109220</xdr:rowOff>
    </xdr:from>
    <xdr:to>
      <xdr:col>13</xdr:col>
      <xdr:colOff>449580</xdr:colOff>
      <xdr:row>32</xdr:row>
      <xdr:rowOff>109220</xdr:rowOff>
    </xdr:to>
    <xdr:graphicFrame>
      <xdr:nvGraphicFramePr>
        <xdr:cNvPr id="7" name="Chart 6"/>
        <xdr:cNvGraphicFramePr/>
      </xdr:nvGraphicFramePr>
      <xdr:xfrm>
        <a:off x="7364730" y="3218180"/>
        <a:ext cx="4572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571500</xdr:colOff>
      <xdr:row>18</xdr:row>
      <xdr:rowOff>10160</xdr:rowOff>
    </xdr:from>
    <xdr:to>
      <xdr:col>21</xdr:col>
      <xdr:colOff>22860</xdr:colOff>
      <xdr:row>33</xdr:row>
      <xdr:rowOff>10160</xdr:rowOff>
    </xdr:to>
    <xdr:graphicFrame>
      <xdr:nvGraphicFramePr>
        <xdr:cNvPr id="8" name="Chart 7"/>
        <xdr:cNvGraphicFramePr/>
      </xdr:nvGraphicFramePr>
      <xdr:xfrm>
        <a:off x="12058650" y="3302000"/>
        <a:ext cx="4572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449580</xdr:colOff>
      <xdr:row>2</xdr:row>
      <xdr:rowOff>57150</xdr:rowOff>
    </xdr:from>
    <xdr:to>
      <xdr:col>18</xdr:col>
      <xdr:colOff>130810</xdr:colOff>
      <xdr:row>17</xdr:row>
      <xdr:rowOff>57150</xdr:rowOff>
    </xdr:to>
    <xdr:graphicFrame>
      <xdr:nvGraphicFramePr>
        <xdr:cNvPr id="9" name="Chart 8"/>
        <xdr:cNvGraphicFramePr/>
      </xdr:nvGraphicFramePr>
      <xdr:xfrm>
        <a:off x="11936730" y="422910"/>
        <a:ext cx="288163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0.356723963599596</cdr:x>
      <cdr:y>0.631481481481482</cdr:y>
    </cdr:from>
    <cdr:to>
      <cdr:x>0.647927199191102</cdr:x>
      <cdr:y>0.964814814814815</cdr:y>
    </cdr:to>
    <cdr:sp>
      <cdr:nvSpPr>
        <cdr:cNvPr id="2" name="Rectangle 1"/>
        <cdr:cNvSpPr/>
      </cdr:nvSpPr>
      <cdr:spPr xmlns:a="http://schemas.openxmlformats.org/drawingml/2006/main">
        <a:xfrm xmlns:a="http://schemas.openxmlformats.org/drawingml/2006/main">
          <a:off x="1120140" y="1732280"/>
          <a:ext cx="914400" cy="914400"/>
        </a:xfrm>
        <a:prstGeom xmlns:a="http://schemas.openxmlformats.org/drawingml/2006/main" prst="rect">
          <a:avLst/>
        </a:prstGeom>
      </cdr:spPr>
      <cdr:txBody xmlns:a="http://schemas.openxmlformats.org/drawingml/2006/main">
        <a:bodyPr vertOverflow="clip" horzOverflow="clip" wrap="square" rtlCol="0" anchor="t"/>
        <a:p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3"/>
  <sheetViews>
    <sheetView topLeftCell="A61" workbookViewId="0">
      <selection activeCell="E24" sqref="E24"/>
    </sheetView>
  </sheetViews>
  <sheetFormatPr defaultColWidth="8.8421052631579" defaultRowHeight="14.4"/>
  <cols>
    <col min="1" max="1" width="21.6315789473684" customWidth="1"/>
    <col min="2" max="2" width="29.6842105263158" customWidth="1"/>
    <col min="4" max="4" width="23.8947368421053" customWidth="1"/>
    <col min="5" max="5" width="28.2105263157895" customWidth="1"/>
    <col min="8" max="8" width="10.3684210526316" customWidth="1"/>
    <col min="9" max="9" width="39.9473684210526" customWidth="1"/>
    <col min="11" max="11" width="11" customWidth="1"/>
    <col min="12" max="12" width="37.7894736842105" customWidth="1"/>
    <col min="14" max="14" width="39.6842105263158" customWidth="1"/>
    <col min="15" max="15" width="14.7368421052632" customWidth="1"/>
    <col min="16" max="16" width="13.8421052631579"/>
  </cols>
  <sheetData>
    <row r="1" s="1" customFormat="1" spans="1:8">
      <c r="A1" s="3" t="s">
        <v>0</v>
      </c>
      <c r="H1" s="3" t="s">
        <v>1</v>
      </c>
    </row>
    <row r="3" spans="1:16">
      <c r="A3" s="1" t="s">
        <v>2</v>
      </c>
      <c r="D3" s="1" t="s">
        <v>3</v>
      </c>
      <c r="H3" s="1" t="s">
        <v>2</v>
      </c>
      <c r="K3" s="1" t="s">
        <v>3</v>
      </c>
      <c r="O3" s="1" t="s">
        <v>2</v>
      </c>
      <c r="P3" s="1" t="s">
        <v>3</v>
      </c>
    </row>
    <row r="4" spans="1:16">
      <c r="A4" s="4" t="s">
        <v>4</v>
      </c>
      <c r="B4" s="1" t="s">
        <v>5</v>
      </c>
      <c r="D4" s="4" t="s">
        <v>6</v>
      </c>
      <c r="E4" s="9" t="s">
        <v>5</v>
      </c>
      <c r="H4" s="10" t="s">
        <v>7</v>
      </c>
      <c r="I4" s="1" t="s">
        <v>8</v>
      </c>
      <c r="K4" s="10" t="s">
        <v>7</v>
      </c>
      <c r="L4" s="1" t="s">
        <v>8</v>
      </c>
      <c r="N4" s="1" t="s">
        <v>9</v>
      </c>
      <c r="O4" s="2">
        <v>0.0773869452681527</v>
      </c>
      <c r="P4" s="2">
        <v>0.122842034470612</v>
      </c>
    </row>
    <row r="5" spans="1:12">
      <c r="A5" s="5">
        <v>1</v>
      </c>
      <c r="B5" s="2">
        <v>0.0487780647725015</v>
      </c>
      <c r="D5" s="5">
        <v>1</v>
      </c>
      <c r="E5" s="2">
        <v>0.0977548181998808</v>
      </c>
      <c r="H5" s="5" t="s">
        <v>10</v>
      </c>
      <c r="I5" s="2">
        <v>0.0515735554069855</v>
      </c>
      <c r="K5" s="5" t="s">
        <v>10</v>
      </c>
      <c r="L5" s="2">
        <v>0.0686460140006682</v>
      </c>
    </row>
    <row r="6" spans="1:12">
      <c r="A6" s="5">
        <v>50</v>
      </c>
      <c r="B6" s="2">
        <v>0.0529505265249354</v>
      </c>
      <c r="D6" s="5">
        <v>50</v>
      </c>
      <c r="E6" s="2">
        <v>0.107192529306577</v>
      </c>
      <c r="H6" s="5" t="s">
        <v>11</v>
      </c>
      <c r="I6" s="2">
        <v>0.054252394589506</v>
      </c>
      <c r="K6" s="5" t="s">
        <v>11</v>
      </c>
      <c r="L6" s="2">
        <v>0.169751510083367</v>
      </c>
    </row>
    <row r="7" spans="1:12">
      <c r="A7" s="5">
        <v>100</v>
      </c>
      <c r="B7" s="2">
        <v>0.113153188952911</v>
      </c>
      <c r="D7" s="5">
        <v>100</v>
      </c>
      <c r="E7" s="2">
        <v>0.102424001589509</v>
      </c>
      <c r="H7" s="5" t="s">
        <v>12</v>
      </c>
      <c r="I7" s="2">
        <v>0.0399857460219413</v>
      </c>
      <c r="K7" s="5" t="s">
        <v>12</v>
      </c>
      <c r="L7" s="2">
        <v>0.0674596605714455</v>
      </c>
    </row>
    <row r="8" spans="1:12">
      <c r="A8" s="5">
        <v>150</v>
      </c>
      <c r="B8" s="2">
        <v>0.080071527915756</v>
      </c>
      <c r="D8" s="5">
        <v>150</v>
      </c>
      <c r="E8" s="2">
        <v>0.107887939598649</v>
      </c>
      <c r="H8" s="5" t="s">
        <v>13</v>
      </c>
      <c r="I8" s="2">
        <v>0.0632014442236505</v>
      </c>
      <c r="K8" s="5" t="s">
        <v>13</v>
      </c>
      <c r="L8" s="2">
        <v>0.0906242904362176</v>
      </c>
    </row>
    <row r="9" spans="1:12">
      <c r="A9" s="5">
        <v>200</v>
      </c>
      <c r="B9" s="2">
        <v>0.0686469302602821</v>
      </c>
      <c r="D9" s="5">
        <v>200</v>
      </c>
      <c r="E9" s="2">
        <v>0.0921915358633022</v>
      </c>
      <c r="H9" s="5" t="s">
        <v>14</v>
      </c>
      <c r="I9" s="2">
        <v>0.0815950592975642</v>
      </c>
      <c r="K9" s="5" t="s">
        <v>14</v>
      </c>
      <c r="L9" s="2">
        <v>0.148833130730319</v>
      </c>
    </row>
    <row r="10" spans="1:12">
      <c r="A10" s="5">
        <v>250</v>
      </c>
      <c r="B10" s="2">
        <v>0.070832505463938</v>
      </c>
      <c r="D10" s="5">
        <v>250</v>
      </c>
      <c r="E10" s="2">
        <v>0.0794754619511226</v>
      </c>
      <c r="H10" s="5" t="s">
        <v>15</v>
      </c>
      <c r="I10" s="2">
        <v>0.166600041598903</v>
      </c>
      <c r="K10" s="5" t="s">
        <v>15</v>
      </c>
      <c r="L10" s="2">
        <v>0.0759174648276952</v>
      </c>
    </row>
    <row r="11" spans="1:12">
      <c r="A11" s="5">
        <v>300</v>
      </c>
      <c r="B11" s="2">
        <v>0.0786807073316114</v>
      </c>
      <c r="D11" s="5">
        <v>300</v>
      </c>
      <c r="E11" s="2">
        <v>0.0722233260480827</v>
      </c>
      <c r="H11" s="5" t="s">
        <v>16</v>
      </c>
      <c r="I11" s="2">
        <v>0.0695927849664302</v>
      </c>
      <c r="K11" s="5" t="s">
        <v>16</v>
      </c>
      <c r="L11" s="7">
        <v>0.105989954666219</v>
      </c>
    </row>
    <row r="12" spans="1:12">
      <c r="A12" s="5">
        <v>350</v>
      </c>
      <c r="B12" s="2">
        <v>0.0865289091992847</v>
      </c>
      <c r="D12" s="5">
        <v>350</v>
      </c>
      <c r="E12" s="2">
        <v>0.0815616928273396</v>
      </c>
      <c r="H12" s="5" t="s">
        <v>17</v>
      </c>
      <c r="I12" s="2">
        <v>0.0922718620633662</v>
      </c>
      <c r="K12" s="5" t="s">
        <v>17</v>
      </c>
      <c r="L12" s="7">
        <v>0.137754601428162</v>
      </c>
    </row>
    <row r="13" spans="1:5">
      <c r="A13" s="5">
        <v>400</v>
      </c>
      <c r="B13" s="2">
        <v>0.075998410490761</v>
      </c>
      <c r="D13" s="5">
        <v>400</v>
      </c>
      <c r="E13" s="2">
        <v>0.0962646532882972</v>
      </c>
    </row>
    <row r="14" spans="1:5">
      <c r="A14" s="5">
        <v>450</v>
      </c>
      <c r="B14" s="2">
        <v>0.0816610371547785</v>
      </c>
      <c r="D14" s="5">
        <v>450</v>
      </c>
      <c r="E14" s="2">
        <v>0.104112855155971</v>
      </c>
    </row>
    <row r="15" spans="1:5">
      <c r="A15" s="5">
        <v>500</v>
      </c>
      <c r="B15" s="2">
        <v>0.0593085634810252</v>
      </c>
      <c r="D15" s="5">
        <v>500</v>
      </c>
      <c r="E15" s="2">
        <v>0.117027617723028</v>
      </c>
    </row>
    <row r="16" spans="1:5">
      <c r="A16" s="5">
        <v>550</v>
      </c>
      <c r="B16" s="2">
        <v>0.0650705344724816</v>
      </c>
      <c r="D16" s="5">
        <v>550</v>
      </c>
      <c r="E16" s="2">
        <v>0.13947943572422</v>
      </c>
    </row>
    <row r="17" spans="1:5">
      <c r="A17" s="5">
        <v>600</v>
      </c>
      <c r="B17" s="2">
        <v>0.0552354460560302</v>
      </c>
      <c r="D17" s="5">
        <v>600</v>
      </c>
      <c r="E17" s="2">
        <v>0.124478442280946</v>
      </c>
    </row>
    <row r="18" spans="1:5">
      <c r="A18" s="5">
        <v>650</v>
      </c>
      <c r="B18" s="2">
        <v>0.0641764355255315</v>
      </c>
      <c r="D18" s="5">
        <v>650</v>
      </c>
      <c r="E18" s="2">
        <v>0.12139876813034</v>
      </c>
    </row>
    <row r="19" spans="1:5">
      <c r="A19" s="5">
        <v>700</v>
      </c>
      <c r="B19" s="2">
        <v>0.0659646334194317</v>
      </c>
      <c r="D19" s="5">
        <v>700</v>
      </c>
      <c r="E19" s="2">
        <v>0.124577786608385</v>
      </c>
    </row>
    <row r="20" spans="1:5">
      <c r="A20" s="5">
        <v>750</v>
      </c>
      <c r="B20" s="2">
        <v>0.0503675740115239</v>
      </c>
      <c r="D20" s="5">
        <v>750</v>
      </c>
      <c r="E20" s="2">
        <v>0.118021060997417</v>
      </c>
    </row>
    <row r="21" spans="1:5">
      <c r="A21" s="5">
        <v>800</v>
      </c>
      <c r="B21" s="2">
        <v>0.0300019868865488</v>
      </c>
      <c r="D21" s="5">
        <v>800</v>
      </c>
      <c r="E21" s="2">
        <v>0.125968607192529</v>
      </c>
    </row>
    <row r="23" spans="1:12">
      <c r="A23" s="1" t="s">
        <v>18</v>
      </c>
      <c r="B23" s="2">
        <f>AVERAGE(B5:B21)</f>
        <v>0.0674957048187843</v>
      </c>
      <c r="E23" s="2">
        <f>AVERAGE(E5:E21)</f>
        <v>0.106590619557976</v>
      </c>
      <c r="I23" s="2">
        <f>AVERAGE(I5:I12)</f>
        <v>0.0773841110210434</v>
      </c>
      <c r="L23" s="2">
        <f>AVERAGE(L5:L12)</f>
        <v>0.108122078343012</v>
      </c>
    </row>
    <row r="24" spans="1:12">
      <c r="A24" s="1" t="s">
        <v>19</v>
      </c>
      <c r="B24" s="2">
        <f>STDEV(B5:B21)</f>
        <v>0.0185627095177582</v>
      </c>
      <c r="E24" s="2">
        <f>STDEV(E5:E21)</f>
        <v>0.0185740510211233</v>
      </c>
      <c r="I24" s="2">
        <f>STDEV(I5:I12)</f>
        <v>0.0397503119041059</v>
      </c>
      <c r="L24" s="2">
        <f>STDEV(L5:L12)</f>
        <v>0.0394485390045937</v>
      </c>
    </row>
    <row r="25" s="1" customFormat="1" spans="1:1">
      <c r="A25" s="1" t="s">
        <v>20</v>
      </c>
    </row>
    <row r="26" spans="1:9">
      <c r="A26" t="s">
        <v>21</v>
      </c>
      <c r="B26">
        <f>FTEST(B5:B21,E5:E21)</f>
        <v>0.998080824085119</v>
      </c>
      <c r="I26">
        <f>FTEST(I5:I12,L5:L12)</f>
        <v>0.984476339728662</v>
      </c>
    </row>
    <row r="27" spans="1:9">
      <c r="A27" t="s">
        <v>22</v>
      </c>
      <c r="B27" s="13">
        <f>TTEST(B5:B21,E5:E21,1,1)</f>
        <v>5.40776148222408e-5</v>
      </c>
      <c r="I27" s="14">
        <f>TTEST(I5:I12,L5:L12,1,1)</f>
        <v>0.0894604476888926</v>
      </c>
    </row>
    <row r="30" spans="1:4">
      <c r="A30" s="1" t="s">
        <v>23</v>
      </c>
      <c r="D30" s="1" t="s">
        <v>24</v>
      </c>
    </row>
    <row r="31" spans="1:5">
      <c r="A31" s="4" t="s">
        <v>25</v>
      </c>
      <c r="B31" s="1" t="s">
        <v>5</v>
      </c>
      <c r="D31" s="4" t="s">
        <v>26</v>
      </c>
      <c r="E31" s="1" t="s">
        <v>5</v>
      </c>
    </row>
    <row r="32" spans="1:5">
      <c r="A32" s="5" t="s">
        <v>27</v>
      </c>
      <c r="B32" s="2">
        <v>0.0937313729386052</v>
      </c>
      <c r="D32" s="5" t="s">
        <v>27</v>
      </c>
      <c r="E32" s="2">
        <v>0.216679912576992</v>
      </c>
    </row>
    <row r="33" spans="1:5">
      <c r="A33" s="5" t="s">
        <v>28</v>
      </c>
      <c r="B33" s="2">
        <v>0.0874428770117226</v>
      </c>
      <c r="D33" s="5" t="s">
        <v>28</v>
      </c>
      <c r="E33" s="2">
        <v>0.225213590303994</v>
      </c>
    </row>
    <row r="34" spans="1:5">
      <c r="A34" s="5" t="s">
        <v>29</v>
      </c>
      <c r="B34" s="2">
        <v>0.143810848400556</v>
      </c>
      <c r="D34" s="5" t="s">
        <v>29</v>
      </c>
      <c r="E34" s="2">
        <v>0.256328233657858</v>
      </c>
    </row>
    <row r="35" spans="1:5">
      <c r="A35" s="5" t="s">
        <v>30</v>
      </c>
      <c r="B35" s="2">
        <v>0.137492549175442</v>
      </c>
      <c r="D35" s="5" t="s">
        <v>30</v>
      </c>
      <c r="E35" s="2">
        <v>0.277766739519173</v>
      </c>
    </row>
    <row r="36" spans="1:5">
      <c r="A36" s="5" t="s">
        <v>31</v>
      </c>
      <c r="B36" s="2">
        <v>0.156467315716273</v>
      </c>
      <c r="D36" s="5" t="s">
        <v>31</v>
      </c>
      <c r="E36" s="2">
        <v>0.360609974170475</v>
      </c>
    </row>
    <row r="37" spans="1:5">
      <c r="A37" s="5" t="s">
        <v>32</v>
      </c>
      <c r="B37" s="2">
        <v>0.147228293264455</v>
      </c>
      <c r="D37" s="5" t="s">
        <v>32</v>
      </c>
      <c r="E37" s="2">
        <v>0.416044108881383</v>
      </c>
    </row>
    <row r="38" spans="1:5">
      <c r="A38" s="5" t="s">
        <v>33</v>
      </c>
      <c r="B38" s="2">
        <v>0.153685674547983</v>
      </c>
      <c r="D38" s="5" t="s">
        <v>33</v>
      </c>
      <c r="E38" s="2">
        <v>0.460957679316511</v>
      </c>
    </row>
    <row r="39" spans="1:5">
      <c r="A39" s="5" t="s">
        <v>34</v>
      </c>
      <c r="B39" s="2">
        <v>0.167295847407113</v>
      </c>
      <c r="D39" s="5" t="s">
        <v>34</v>
      </c>
      <c r="E39" s="2">
        <v>0.509656268627061</v>
      </c>
    </row>
    <row r="40" spans="1:5">
      <c r="A40" s="5" t="s">
        <v>35</v>
      </c>
      <c r="B40" s="2">
        <v>0.222233260480827</v>
      </c>
      <c r="D40" s="5" t="s">
        <v>35</v>
      </c>
      <c r="E40" s="2">
        <v>0.526207033578383</v>
      </c>
    </row>
    <row r="41" spans="1:5">
      <c r="A41" s="5" t="s">
        <v>36</v>
      </c>
      <c r="B41" s="2">
        <v>0.284621498112458</v>
      </c>
      <c r="D41" s="5" t="s">
        <v>36</v>
      </c>
      <c r="E41" s="2">
        <v>0.589052255116233</v>
      </c>
    </row>
    <row r="42" spans="1:5">
      <c r="A42" s="5" t="s">
        <v>37</v>
      </c>
      <c r="B42" s="2">
        <v>0.287403139280747</v>
      </c>
      <c r="D42" s="5" t="s">
        <v>37</v>
      </c>
      <c r="E42" s="2">
        <v>0.606566660043712</v>
      </c>
    </row>
    <row r="43" spans="1:5">
      <c r="A43" s="5" t="s">
        <v>38</v>
      </c>
      <c r="B43" s="2">
        <v>0.251440492747864</v>
      </c>
      <c r="D43" s="5" t="s">
        <v>38</v>
      </c>
      <c r="E43" s="2">
        <v>0.615241406715677</v>
      </c>
    </row>
    <row r="44" spans="1:5">
      <c r="A44" s="5" t="s">
        <v>39</v>
      </c>
      <c r="B44" s="2">
        <v>0.268030995430161</v>
      </c>
      <c r="D44" s="5" t="s">
        <v>39</v>
      </c>
      <c r="E44" s="2">
        <v>0.594118815815617</v>
      </c>
    </row>
    <row r="45" spans="1:5">
      <c r="A45" s="5" t="s">
        <v>40</v>
      </c>
      <c r="B45" s="2">
        <v>0.214981124577787</v>
      </c>
      <c r="D45" s="5" t="s">
        <v>40</v>
      </c>
      <c r="E45" s="2">
        <v>0.540164911583549</v>
      </c>
    </row>
    <row r="46" spans="1:5">
      <c r="A46" s="5" t="s">
        <v>41</v>
      </c>
      <c r="B46" s="2">
        <v>0.208623087621697</v>
      </c>
      <c r="D46" s="5" t="s">
        <v>41</v>
      </c>
      <c r="E46" s="2">
        <v>0.426107689250944</v>
      </c>
    </row>
    <row r="47" spans="1:5">
      <c r="A47" s="5" t="s">
        <v>42</v>
      </c>
      <c r="B47" s="2">
        <v>0.1920325849394</v>
      </c>
      <c r="D47" s="5" t="s">
        <v>42</v>
      </c>
      <c r="E47" s="2">
        <v>0.332164712894894</v>
      </c>
    </row>
    <row r="48" spans="1:5">
      <c r="A48" s="5" t="s">
        <v>43</v>
      </c>
      <c r="B48" s="2">
        <v>0.184879793363799</v>
      </c>
      <c r="D48" s="5" t="s">
        <v>43</v>
      </c>
      <c r="E48" s="2">
        <v>0.288952910788794</v>
      </c>
    </row>
    <row r="49" spans="1:5">
      <c r="A49" s="5" t="s">
        <v>44</v>
      </c>
      <c r="B49" s="2">
        <v>0.21011325253328</v>
      </c>
      <c r="D49" s="5" t="s">
        <v>44</v>
      </c>
      <c r="E49" s="2">
        <v>0.233298470097357</v>
      </c>
    </row>
    <row r="50" spans="1:5">
      <c r="A50" s="5" t="s">
        <v>45</v>
      </c>
      <c r="B50" s="2">
        <v>0.218557520365587</v>
      </c>
      <c r="D50" s="5" t="s">
        <v>45</v>
      </c>
      <c r="E50" s="2">
        <v>0.205304987085237</v>
      </c>
    </row>
    <row r="51" spans="1:5">
      <c r="A51" s="5" t="s">
        <v>46</v>
      </c>
      <c r="B51" s="2">
        <v>0.216868666799126</v>
      </c>
      <c r="D51" s="5" t="s">
        <v>46</v>
      </c>
      <c r="E51" s="2">
        <v>0.20582157758792</v>
      </c>
    </row>
    <row r="52" spans="1:5">
      <c r="A52" s="11" t="s">
        <v>47</v>
      </c>
      <c r="B52" s="2">
        <v>0.226902443870455</v>
      </c>
      <c r="D52" s="11" t="s">
        <v>47</v>
      </c>
      <c r="E52" s="2">
        <v>0.201172263063779</v>
      </c>
    </row>
    <row r="54" spans="1:5">
      <c r="A54" s="1" t="s">
        <v>18</v>
      </c>
      <c r="B54" s="2">
        <f>AVERAGE(B32:B52)</f>
        <v>0.193992506599302</v>
      </c>
      <c r="E54" s="2">
        <f>AVERAGE(E32:E52)</f>
        <v>0.385115723841692</v>
      </c>
    </row>
    <row r="55" spans="1:5">
      <c r="A55" s="1" t="s">
        <v>19</v>
      </c>
      <c r="B55" s="2">
        <f>STDEV(B32:B52)</f>
        <v>0.0560257868254669</v>
      </c>
      <c r="E55" s="2">
        <f>STDEV(E32:E52)</f>
        <v>0.15348940426059</v>
      </c>
    </row>
    <row r="57" spans="1:1">
      <c r="A57" s="1" t="s">
        <v>48</v>
      </c>
    </row>
    <row r="58" spans="1:2">
      <c r="A58" t="s">
        <v>21</v>
      </c>
      <c r="B58">
        <f>FTEST(B32:B52,E32:E52)</f>
        <v>3.38614214512994e-5</v>
      </c>
    </row>
    <row r="59" spans="1:2">
      <c r="A59" t="s">
        <v>22</v>
      </c>
      <c r="B59" s="13">
        <f>TTEST(B32:B52,E32:E52,1,1)</f>
        <v>7.05784443756087e-7</v>
      </c>
    </row>
    <row r="61" spans="1:4">
      <c r="A61" s="1" t="s">
        <v>49</v>
      </c>
      <c r="D61" s="1" t="s">
        <v>50</v>
      </c>
    </row>
    <row r="62" spans="1:5">
      <c r="A62" t="s">
        <v>21</v>
      </c>
      <c r="B62">
        <f>FTEST(B5:B21,B32:B52)</f>
        <v>4.50061360031813e-5</v>
      </c>
      <c r="D62" t="s">
        <v>21</v>
      </c>
      <c r="E62">
        <f>FTEST(E5:E21,E32:E52)</f>
        <v>1.43186566948247e-11</v>
      </c>
    </row>
    <row r="63" spans="1:5">
      <c r="A63" t="s">
        <v>51</v>
      </c>
      <c r="B63" s="13">
        <f>TTEST(B5:B21,B32:B52,1,2)</f>
        <v>6.31136627621923e-11</v>
      </c>
      <c r="D63" t="s">
        <v>51</v>
      </c>
      <c r="E63" s="13">
        <f>TTEST(E5:E21,E32:E52,1,2)</f>
        <v>4.66848134022181e-9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4"/>
  <sheetViews>
    <sheetView topLeftCell="A7" workbookViewId="0">
      <selection activeCell="B55" sqref="B55"/>
    </sheetView>
  </sheetViews>
  <sheetFormatPr defaultColWidth="8.8421052631579" defaultRowHeight="14.4"/>
  <cols>
    <col min="1" max="1" width="20.8421052631579" customWidth="1"/>
    <col min="2" max="2" width="23.6315789473684" customWidth="1"/>
    <col min="4" max="4" width="18.4210526315789" customWidth="1"/>
    <col min="5" max="5" width="22.4210526315789" customWidth="1"/>
    <col min="8" max="8" width="10.1052631578947" customWidth="1"/>
    <col min="9" max="9" width="27.2631578947368" customWidth="1"/>
    <col min="11" max="11" width="10.8421052631579" customWidth="1"/>
    <col min="12" max="12" width="27.6315789473684" customWidth="1"/>
  </cols>
  <sheetData>
    <row r="1" spans="1:8">
      <c r="A1" s="3" t="s">
        <v>0</v>
      </c>
      <c r="B1" s="1"/>
      <c r="H1" s="3" t="s">
        <v>1</v>
      </c>
    </row>
    <row r="3" spans="1:11">
      <c r="A3" s="1" t="s">
        <v>2</v>
      </c>
      <c r="D3" s="1" t="s">
        <v>3</v>
      </c>
      <c r="H3" s="1" t="s">
        <v>2</v>
      </c>
      <c r="K3" s="1" t="s">
        <v>3</v>
      </c>
    </row>
    <row r="4" spans="1:12">
      <c r="A4" s="4" t="s">
        <v>4</v>
      </c>
      <c r="B4" s="9" t="s">
        <v>52</v>
      </c>
      <c r="D4" s="4" t="s">
        <v>6</v>
      </c>
      <c r="E4" s="9" t="s">
        <v>52</v>
      </c>
      <c r="H4" s="10" t="s">
        <v>7</v>
      </c>
      <c r="I4" s="9" t="s">
        <v>53</v>
      </c>
      <c r="K4" s="10" t="s">
        <v>7</v>
      </c>
      <c r="L4" s="9" t="s">
        <v>53</v>
      </c>
    </row>
    <row r="5" spans="1:12">
      <c r="A5" s="5">
        <v>1</v>
      </c>
      <c r="B5" s="2">
        <v>0.157105336814621</v>
      </c>
      <c r="D5" s="5">
        <v>1</v>
      </c>
      <c r="E5" s="2">
        <v>0.13627778022462</v>
      </c>
      <c r="H5" s="5" t="s">
        <v>10</v>
      </c>
      <c r="I5" s="2">
        <v>0.113857553735905</v>
      </c>
      <c r="K5" s="5" t="s">
        <v>10</v>
      </c>
      <c r="L5" s="2">
        <v>0.0825751285591346</v>
      </c>
    </row>
    <row r="6" spans="1:12">
      <c r="A6" s="5">
        <v>50</v>
      </c>
      <c r="B6" s="2">
        <v>0.157627945033043</v>
      </c>
      <c r="D6" s="5">
        <v>50</v>
      </c>
      <c r="E6" s="2">
        <v>0.093386847668855</v>
      </c>
      <c r="H6" s="5" t="s">
        <v>11</v>
      </c>
      <c r="I6" s="2">
        <v>0.133224271860615</v>
      </c>
      <c r="K6" s="5" t="s">
        <v>11</v>
      </c>
      <c r="L6" s="2">
        <v>0.109473920475659</v>
      </c>
    </row>
    <row r="7" spans="1:12">
      <c r="A7" s="5">
        <v>100</v>
      </c>
      <c r="B7" s="2">
        <v>0.1669310630671</v>
      </c>
      <c r="D7" s="5">
        <v>100</v>
      </c>
      <c r="E7" s="2">
        <v>0.0730736026563365</v>
      </c>
      <c r="H7" s="5" t="s">
        <v>12</v>
      </c>
      <c r="I7" s="2">
        <v>0.116466205759681</v>
      </c>
      <c r="K7" s="5" t="s">
        <v>12</v>
      </c>
      <c r="L7" s="2">
        <v>0.114791623354138</v>
      </c>
    </row>
    <row r="8" spans="1:12">
      <c r="A8" s="5">
        <v>150</v>
      </c>
      <c r="B8" s="2">
        <v>0.121789805615551</v>
      </c>
      <c r="D8" s="5">
        <v>150</v>
      </c>
      <c r="E8" s="2">
        <v>0.104154743875278</v>
      </c>
      <c r="H8" s="5" t="s">
        <v>13</v>
      </c>
      <c r="I8" s="2">
        <v>0.143489312883929</v>
      </c>
      <c r="K8" s="5" t="s">
        <v>13</v>
      </c>
      <c r="L8" s="2">
        <v>0.104670097508517</v>
      </c>
    </row>
    <row r="9" spans="1:12">
      <c r="A9" s="5">
        <v>200</v>
      </c>
      <c r="B9" s="2">
        <v>0.111665066666667</v>
      </c>
      <c r="D9" s="5">
        <v>200</v>
      </c>
      <c r="E9" s="2">
        <v>0.142634493324579</v>
      </c>
      <c r="H9" s="5" t="s">
        <v>14</v>
      </c>
      <c r="I9" s="2">
        <v>0.113082294713525</v>
      </c>
      <c r="K9" s="5" t="s">
        <v>14</v>
      </c>
      <c r="L9" s="2">
        <v>0.157606156577062</v>
      </c>
    </row>
    <row r="10" spans="1:12">
      <c r="A10" s="5">
        <v>250</v>
      </c>
      <c r="B10" s="2">
        <v>0.0969120068427243</v>
      </c>
      <c r="D10" s="5">
        <v>250</v>
      </c>
      <c r="E10" s="2">
        <v>0.119557478955321</v>
      </c>
      <c r="H10" s="5" t="s">
        <v>15</v>
      </c>
      <c r="I10" s="2">
        <v>0.0860143320905231</v>
      </c>
      <c r="K10" s="5" t="s">
        <v>15</v>
      </c>
      <c r="L10" s="2">
        <v>0.132213893139536</v>
      </c>
    </row>
    <row r="11" spans="1:12">
      <c r="A11" s="5">
        <v>300</v>
      </c>
      <c r="B11" s="2">
        <v>0.0870860470131551</v>
      </c>
      <c r="D11" s="5">
        <v>300</v>
      </c>
      <c r="E11" s="2">
        <v>0.103156226576721</v>
      </c>
      <c r="H11" s="5" t="s">
        <v>16</v>
      </c>
      <c r="I11" s="2">
        <v>0.132131476574831</v>
      </c>
      <c r="K11" s="5" t="s">
        <v>16</v>
      </c>
      <c r="L11" s="2">
        <v>0.096577289841933</v>
      </c>
    </row>
    <row r="12" spans="1:12">
      <c r="A12" s="5">
        <v>350</v>
      </c>
      <c r="B12" s="2">
        <v>0.0963759434475258</v>
      </c>
      <c r="D12" s="5">
        <v>350</v>
      </c>
      <c r="E12" s="2">
        <v>0.139339578150352</v>
      </c>
      <c r="H12" s="5" t="s">
        <v>17</v>
      </c>
      <c r="I12" s="2">
        <v>0.13715497076487</v>
      </c>
      <c r="K12" s="5" t="s">
        <v>17</v>
      </c>
      <c r="L12" s="2">
        <v>0.101494989059542</v>
      </c>
    </row>
    <row r="13" spans="1:5">
      <c r="A13" s="5">
        <v>400</v>
      </c>
      <c r="B13" s="2">
        <v>0.11327190624664</v>
      </c>
      <c r="D13" s="5">
        <v>400</v>
      </c>
      <c r="E13" s="2">
        <v>0.0900528965593053</v>
      </c>
    </row>
    <row r="14" spans="1:5">
      <c r="A14" s="5">
        <v>450</v>
      </c>
      <c r="B14" s="2">
        <v>0.121310341843358</v>
      </c>
      <c r="D14" s="5">
        <v>450</v>
      </c>
      <c r="E14" s="2">
        <v>0.0909241960523398</v>
      </c>
    </row>
    <row r="15" spans="1:5">
      <c r="A15" s="5">
        <v>500</v>
      </c>
      <c r="B15" s="2">
        <v>0.143475974231703</v>
      </c>
      <c r="D15" s="5">
        <v>500</v>
      </c>
      <c r="E15" s="2">
        <v>0.113001350135014</v>
      </c>
    </row>
    <row r="16" spans="1:5">
      <c r="A16" s="5">
        <v>550</v>
      </c>
      <c r="B16" s="2">
        <v>0.137576708107534</v>
      </c>
      <c r="D16" s="5">
        <v>550</v>
      </c>
      <c r="E16" s="2">
        <v>0.0997285615331332</v>
      </c>
    </row>
    <row r="17" spans="1:5">
      <c r="A17" s="5">
        <v>600</v>
      </c>
      <c r="B17" s="2">
        <v>0.123920925341746</v>
      </c>
      <c r="D17" s="5">
        <v>600</v>
      </c>
      <c r="E17" s="2">
        <v>0.0879589243163509</v>
      </c>
    </row>
    <row r="18" spans="1:5">
      <c r="A18" s="5">
        <v>650</v>
      </c>
      <c r="B18" s="2">
        <v>0.103786666666667</v>
      </c>
      <c r="D18" s="5">
        <v>650</v>
      </c>
      <c r="E18" s="2">
        <v>0.130985572139304</v>
      </c>
    </row>
    <row r="19" spans="1:5">
      <c r="A19" s="5">
        <v>700</v>
      </c>
      <c r="B19" s="2">
        <v>0.100670963624761</v>
      </c>
      <c r="D19" s="5">
        <v>700</v>
      </c>
      <c r="E19" s="2">
        <v>0.156330957784839</v>
      </c>
    </row>
    <row r="20" spans="1:5">
      <c r="A20" s="5">
        <v>750</v>
      </c>
      <c r="B20" s="2">
        <v>0.114923276493357</v>
      </c>
      <c r="D20" s="5">
        <v>750</v>
      </c>
      <c r="E20" s="2">
        <v>0.122387835097995</v>
      </c>
    </row>
    <row r="21" spans="1:5">
      <c r="A21" s="5">
        <v>800</v>
      </c>
      <c r="B21" s="2">
        <v>0.130581728799672</v>
      </c>
      <c r="D21" s="5">
        <v>800</v>
      </c>
      <c r="E21" s="2">
        <v>0.113296567401682</v>
      </c>
    </row>
    <row r="23" spans="1:12">
      <c r="A23" s="1" t="s">
        <v>18</v>
      </c>
      <c r="B23" s="2">
        <f>AVERAGE(B5:B21)</f>
        <v>0.122647747403284</v>
      </c>
      <c r="E23" s="2">
        <f>AVERAGE(E5:E21)</f>
        <v>0.112720447791296</v>
      </c>
      <c r="I23" s="2">
        <f>AVERAGE(I5:I12)</f>
        <v>0.121927552297985</v>
      </c>
      <c r="L23" s="2">
        <f>AVERAGE(L5:L12)</f>
        <v>0.11242538731444</v>
      </c>
    </row>
    <row r="24" spans="1:12">
      <c r="A24" s="1" t="s">
        <v>19</v>
      </c>
      <c r="B24" s="2">
        <f>STDEV(B5:B21)</f>
        <v>0.0234784708266048</v>
      </c>
      <c r="E24" s="2">
        <f>STDEV(E5:E21)</f>
        <v>0.0229344232681778</v>
      </c>
      <c r="I24" s="2">
        <f>STDEV(I5:I12)</f>
        <v>0.0184834632131535</v>
      </c>
      <c r="L24" s="2">
        <f>STDEV(L5:L12)</f>
        <v>0.0232041109987291</v>
      </c>
    </row>
    <row r="26" spans="1:1">
      <c r="A26" s="1" t="s">
        <v>20</v>
      </c>
    </row>
    <row r="27" spans="1:9">
      <c r="A27" t="s">
        <v>21</v>
      </c>
      <c r="B27">
        <f>FTEST(B5:B21,E5:E21)</f>
        <v>0.926441894364014</v>
      </c>
      <c r="I27">
        <f>FTEST(I5:I12,L5:L12)</f>
        <v>0.563021890881443</v>
      </c>
    </row>
    <row r="28" spans="1:9">
      <c r="A28" t="s">
        <v>22</v>
      </c>
      <c r="B28" s="1">
        <f>TTEST(B5:B21,E5:E21,1,1)</f>
        <v>0.157406293192871</v>
      </c>
      <c r="I28" s="1">
        <f>TTEST(I5:I12,L5:L12,1,1)</f>
        <v>0.238774463595097</v>
      </c>
    </row>
    <row r="31" spans="1:4">
      <c r="A31" s="1" t="s">
        <v>23</v>
      </c>
      <c r="D31" s="1" t="s">
        <v>24</v>
      </c>
    </row>
    <row r="32" spans="1:5">
      <c r="A32" s="4" t="s">
        <v>25</v>
      </c>
      <c r="B32" s="1" t="s">
        <v>54</v>
      </c>
      <c r="D32" s="4" t="s">
        <v>26</v>
      </c>
      <c r="E32" s="1" t="s">
        <v>54</v>
      </c>
    </row>
    <row r="33" spans="1:5">
      <c r="A33" s="5" t="s">
        <v>27</v>
      </c>
      <c r="B33" s="2">
        <v>0.118936694984927</v>
      </c>
      <c r="D33" s="5" t="s">
        <v>27</v>
      </c>
      <c r="E33" s="2">
        <v>0.106177630661137</v>
      </c>
    </row>
    <row r="34" spans="1:5">
      <c r="A34" s="5" t="s">
        <v>28</v>
      </c>
      <c r="B34" s="2">
        <v>0.112238455006641</v>
      </c>
      <c r="D34" s="5" t="s">
        <v>28</v>
      </c>
      <c r="E34" s="2">
        <v>0.126477753558148</v>
      </c>
    </row>
    <row r="35" spans="1:5">
      <c r="A35" s="5" t="s">
        <v>29</v>
      </c>
      <c r="B35" s="2">
        <v>0.119395711500975</v>
      </c>
      <c r="D35" s="5" t="s">
        <v>29</v>
      </c>
      <c r="E35" s="2">
        <v>0.11579256726068</v>
      </c>
    </row>
    <row r="36" spans="1:5">
      <c r="A36" s="5" t="s">
        <v>30</v>
      </c>
      <c r="B36" s="2">
        <v>0.10873070721032</v>
      </c>
      <c r="D36" s="5" t="s">
        <v>30</v>
      </c>
      <c r="E36" s="2">
        <v>0.117744154057772</v>
      </c>
    </row>
    <row r="37" spans="1:5">
      <c r="A37" s="5" t="s">
        <v>31</v>
      </c>
      <c r="B37" s="2">
        <v>0.107290071840773</v>
      </c>
      <c r="D37" s="5" t="s">
        <v>31</v>
      </c>
      <c r="E37" s="2">
        <v>0.126318733394447</v>
      </c>
    </row>
    <row r="38" spans="1:5">
      <c r="A38" s="5" t="s">
        <v>32</v>
      </c>
      <c r="B38" s="2">
        <v>0.114631873252563</v>
      </c>
      <c r="D38" s="5" t="s">
        <v>32</v>
      </c>
      <c r="E38" s="2">
        <v>0.140844830812678</v>
      </c>
    </row>
    <row r="39" spans="1:5">
      <c r="A39" s="5" t="s">
        <v>33</v>
      </c>
      <c r="B39" s="2">
        <v>0.17102946355206</v>
      </c>
      <c r="D39" s="5" t="s">
        <v>33</v>
      </c>
      <c r="E39" s="2">
        <v>0.0881127902690748</v>
      </c>
    </row>
    <row r="40" spans="1:5">
      <c r="A40" s="5" t="s">
        <v>34</v>
      </c>
      <c r="B40" s="2">
        <v>0.10486757337151</v>
      </c>
      <c r="D40" s="5" t="s">
        <v>34</v>
      </c>
      <c r="E40" s="2">
        <v>0.0785890838364602</v>
      </c>
    </row>
    <row r="41" spans="1:5">
      <c r="A41" s="5" t="s">
        <v>35</v>
      </c>
      <c r="B41" s="2">
        <v>0.0825137310001277</v>
      </c>
      <c r="D41" s="5" t="s">
        <v>35</v>
      </c>
      <c r="E41" s="2">
        <v>0.0739117671726914</v>
      </c>
    </row>
    <row r="42" spans="1:5">
      <c r="A42" s="5" t="s">
        <v>36</v>
      </c>
      <c r="B42" s="2">
        <v>0.0947090681849743</v>
      </c>
      <c r="D42" s="5" t="s">
        <v>36</v>
      </c>
      <c r="E42" s="2">
        <v>0.0667214620702993</v>
      </c>
    </row>
    <row r="43" spans="1:5">
      <c r="A43" s="5" t="s">
        <v>37</v>
      </c>
      <c r="B43" s="2">
        <v>0.105255820437753</v>
      </c>
      <c r="D43" s="5" t="s">
        <v>37</v>
      </c>
      <c r="E43" s="2">
        <v>0.105673812589955</v>
      </c>
    </row>
    <row r="44" spans="1:5">
      <c r="A44" s="5" t="s">
        <v>38</v>
      </c>
      <c r="B44" s="2">
        <v>0.164432647644326</v>
      </c>
      <c r="D44" s="5" t="s">
        <v>38</v>
      </c>
      <c r="E44" s="2">
        <v>0.143610346554849</v>
      </c>
    </row>
    <row r="45" spans="1:5">
      <c r="A45" s="5" t="s">
        <v>39</v>
      </c>
      <c r="B45" s="2">
        <v>0.126492942453855</v>
      </c>
      <c r="D45" s="5" t="s">
        <v>39</v>
      </c>
      <c r="E45" s="2">
        <v>0.130605051889563</v>
      </c>
    </row>
    <row r="46" spans="1:5">
      <c r="A46" s="5" t="s">
        <v>40</v>
      </c>
      <c r="B46" s="2">
        <v>0.0978233358643382</v>
      </c>
      <c r="D46" s="5" t="s">
        <v>40</v>
      </c>
      <c r="E46" s="2">
        <v>0.0890530818588373</v>
      </c>
    </row>
    <row r="47" spans="1:5">
      <c r="A47" s="5" t="s">
        <v>41</v>
      </c>
      <c r="B47" s="2">
        <v>0.108460959076073</v>
      </c>
      <c r="D47" s="5" t="s">
        <v>41</v>
      </c>
      <c r="E47" s="2">
        <v>0.0867089045838527</v>
      </c>
    </row>
    <row r="48" spans="1:5">
      <c r="A48" s="5" t="s">
        <v>42</v>
      </c>
      <c r="B48" s="2">
        <v>0.102299274560433</v>
      </c>
      <c r="D48" s="5" t="s">
        <v>42</v>
      </c>
      <c r="E48" s="2">
        <v>0.0924516878569208</v>
      </c>
    </row>
    <row r="49" spans="1:5">
      <c r="A49" s="5" t="s">
        <v>43</v>
      </c>
      <c r="B49" s="2">
        <v>0.071176112126752</v>
      </c>
      <c r="D49" s="5" t="s">
        <v>43</v>
      </c>
      <c r="E49" s="2">
        <v>0.100162070025428</v>
      </c>
    </row>
    <row r="50" spans="1:5">
      <c r="A50" s="5" t="s">
        <v>44</v>
      </c>
      <c r="B50" s="2">
        <v>0.0782291535655892</v>
      </c>
      <c r="D50" s="5" t="s">
        <v>44</v>
      </c>
      <c r="E50" s="2">
        <v>0.128096525539177</v>
      </c>
    </row>
    <row r="51" spans="1:5">
      <c r="A51" s="5" t="s">
        <v>45</v>
      </c>
      <c r="B51" s="2">
        <v>0.114162217137046</v>
      </c>
      <c r="D51" s="5" t="s">
        <v>45</v>
      </c>
      <c r="E51" s="2">
        <v>0.14161062079656</v>
      </c>
    </row>
    <row r="52" spans="1:5">
      <c r="A52" s="5" t="s">
        <v>46</v>
      </c>
      <c r="B52" s="2">
        <v>0.127362679183052</v>
      </c>
      <c r="D52" s="5" t="s">
        <v>46</v>
      </c>
      <c r="E52" s="2">
        <v>0.104838507918241</v>
      </c>
    </row>
    <row r="53" spans="1:5">
      <c r="A53" s="11" t="s">
        <v>47</v>
      </c>
      <c r="B53" s="2">
        <v>0.100745309689026</v>
      </c>
      <c r="D53" s="11" t="s">
        <v>47</v>
      </c>
      <c r="E53" s="2">
        <v>0.104228329809725</v>
      </c>
    </row>
    <row r="55" spans="1:5">
      <c r="A55" s="1" t="s">
        <v>18</v>
      </c>
      <c r="B55" s="2">
        <f>AVERAGE(B33:B53)</f>
        <v>0.110989704840148</v>
      </c>
      <c r="E55" s="2">
        <f>AVERAGE(E33:E53)</f>
        <v>0.107987129167452</v>
      </c>
    </row>
    <row r="56" spans="1:5">
      <c r="A56" s="1" t="s">
        <v>19</v>
      </c>
      <c r="B56" s="2">
        <f>STDEV(B33:B53)</f>
        <v>0.0237820668217865</v>
      </c>
      <c r="E56" s="2">
        <f>STDEV(E33:E53)</f>
        <v>0.0229117278832202</v>
      </c>
    </row>
    <row r="58" spans="1:1">
      <c r="A58" s="1" t="s">
        <v>48</v>
      </c>
    </row>
    <row r="59" spans="1:2">
      <c r="A59" t="s">
        <v>21</v>
      </c>
      <c r="B59">
        <f>FTEST(B33:B53,E33:E53)</f>
        <v>0.869223434005142</v>
      </c>
    </row>
    <row r="60" spans="1:2">
      <c r="A60" t="s">
        <v>22</v>
      </c>
      <c r="B60" s="12">
        <f>TTEST(B33:B53,E33:E53,1,1)</f>
        <v>0.312923402301814</v>
      </c>
    </row>
    <row r="62" spans="1:4">
      <c r="A62" s="1" t="s">
        <v>49</v>
      </c>
      <c r="D62" s="1" t="s">
        <v>50</v>
      </c>
    </row>
    <row r="63" spans="1:5">
      <c r="A63" t="s">
        <v>21</v>
      </c>
      <c r="B63">
        <f>FTEST(B5:B21,B33:B53)</f>
        <v>0.971529768077165</v>
      </c>
      <c r="D63" t="s">
        <v>21</v>
      </c>
      <c r="E63">
        <f>FTEST(E5:E21,E33:E53)</f>
        <v>0.982589954167829</v>
      </c>
    </row>
    <row r="64" spans="1:5">
      <c r="A64" t="s">
        <v>51</v>
      </c>
      <c r="B64" s="1">
        <f>TTEST(B5:B21,B33:B53,1,2)</f>
        <v>0.0697515579215268</v>
      </c>
      <c r="D64" t="s">
        <v>51</v>
      </c>
      <c r="E64" s="1">
        <f>TTEST(E5:E21,E33:E53,1,2)</f>
        <v>0.265388242574456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4"/>
  <sheetViews>
    <sheetView topLeftCell="A43" workbookViewId="0">
      <selection activeCell="B24" sqref="B24"/>
    </sheetView>
  </sheetViews>
  <sheetFormatPr defaultColWidth="8.8421052631579" defaultRowHeight="14.4" outlineLevelCol="4"/>
  <cols>
    <col min="1" max="1" width="26.0526315789474" customWidth="1"/>
    <col min="2" max="2" width="29.1578947368421" customWidth="1"/>
    <col min="4" max="4" width="23.7894736842105" customWidth="1"/>
    <col min="5" max="5" width="28.4736842105263" customWidth="1"/>
  </cols>
  <sheetData>
    <row r="1" spans="1:1">
      <c r="A1" s="3" t="s">
        <v>55</v>
      </c>
    </row>
    <row r="3" spans="1:4">
      <c r="A3" s="1" t="s">
        <v>2</v>
      </c>
      <c r="D3" s="1" t="s">
        <v>3</v>
      </c>
    </row>
    <row r="4" spans="1:5">
      <c r="A4" s="4" t="s">
        <v>56</v>
      </c>
      <c r="B4" s="1" t="s">
        <v>57</v>
      </c>
      <c r="D4" s="4" t="s">
        <v>58</v>
      </c>
      <c r="E4" t="s">
        <v>57</v>
      </c>
    </row>
    <row r="5" spans="1:5">
      <c r="A5" s="5">
        <v>1</v>
      </c>
      <c r="B5" s="2">
        <v>0.268890200708383</v>
      </c>
      <c r="D5" s="5">
        <v>1</v>
      </c>
      <c r="E5" s="2">
        <v>0.342281879194631</v>
      </c>
    </row>
    <row r="6" spans="1:5">
      <c r="A6" s="5">
        <v>50</v>
      </c>
      <c r="B6" s="2">
        <v>0.245459263103269</v>
      </c>
      <c r="D6" s="5">
        <v>50</v>
      </c>
      <c r="E6" s="2"/>
    </row>
    <row r="7" spans="1:5">
      <c r="A7" s="5">
        <v>100</v>
      </c>
      <c r="B7" s="2">
        <v>0.322033898305085</v>
      </c>
      <c r="D7" s="5">
        <v>100</v>
      </c>
      <c r="E7" s="2">
        <v>0.34530853761623</v>
      </c>
    </row>
    <row r="8" spans="1:5">
      <c r="A8" s="5">
        <v>150</v>
      </c>
      <c r="B8" s="2">
        <v>0.272667971298108</v>
      </c>
      <c r="D8" s="5">
        <v>150</v>
      </c>
      <c r="E8" s="2">
        <v>0.266955266955267</v>
      </c>
    </row>
    <row r="9" spans="1:5">
      <c r="A9" s="5">
        <v>200</v>
      </c>
      <c r="B9" s="2">
        <v>0.313913043478261</v>
      </c>
      <c r="D9" s="5">
        <v>200</v>
      </c>
      <c r="E9" s="2">
        <v>0.26664159458443</v>
      </c>
    </row>
    <row r="10" spans="1:5">
      <c r="A10" s="5">
        <v>250</v>
      </c>
      <c r="B10" s="2">
        <v>0.306194690265487</v>
      </c>
      <c r="D10" s="5">
        <v>250</v>
      </c>
      <c r="E10" s="2">
        <v>0.318026683214397</v>
      </c>
    </row>
    <row r="11" spans="1:5">
      <c r="A11" s="5">
        <v>300</v>
      </c>
      <c r="B11" s="2">
        <v>0.292171105730428</v>
      </c>
      <c r="D11" s="5">
        <v>300</v>
      </c>
      <c r="E11" s="2">
        <v>0.252058016464132</v>
      </c>
    </row>
    <row r="12" spans="1:5">
      <c r="A12" s="5">
        <v>350</v>
      </c>
      <c r="B12" s="2">
        <v>0.346020761245675</v>
      </c>
      <c r="D12" s="5">
        <v>350</v>
      </c>
      <c r="E12" s="2">
        <v>0.271813613522156</v>
      </c>
    </row>
    <row r="13" spans="1:5">
      <c r="A13" s="5">
        <v>400</v>
      </c>
      <c r="B13" s="2">
        <v>0.260119047619048</v>
      </c>
      <c r="D13" s="5">
        <v>400</v>
      </c>
      <c r="E13" s="2">
        <v>0.275274725274725</v>
      </c>
    </row>
    <row r="14" spans="1:5">
      <c r="A14" s="5">
        <v>450</v>
      </c>
      <c r="B14" s="2">
        <v>0.322495606326889</v>
      </c>
      <c r="D14" s="5">
        <v>450</v>
      </c>
      <c r="E14" s="2">
        <v>0.256140350877193</v>
      </c>
    </row>
    <row r="15" spans="1:5">
      <c r="A15" s="5">
        <v>500</v>
      </c>
      <c r="D15" s="5">
        <v>500</v>
      </c>
      <c r="E15" s="2">
        <v>0.221698113207547</v>
      </c>
    </row>
    <row r="16" spans="1:5">
      <c r="A16" s="5">
        <v>550</v>
      </c>
      <c r="D16" s="5">
        <v>550</v>
      </c>
      <c r="E16" s="2">
        <v>0.399154821359969</v>
      </c>
    </row>
    <row r="17" spans="1:4">
      <c r="A17" s="5">
        <v>600</v>
      </c>
      <c r="D17" s="5">
        <v>600</v>
      </c>
    </row>
    <row r="18" spans="1:4">
      <c r="A18" s="5">
        <v>650</v>
      </c>
      <c r="D18" s="5">
        <v>650</v>
      </c>
    </row>
    <row r="19" spans="1:4">
      <c r="A19" s="5">
        <v>700</v>
      </c>
      <c r="D19" s="5">
        <v>700</v>
      </c>
    </row>
    <row r="20" spans="1:4">
      <c r="A20" s="5">
        <v>750</v>
      </c>
      <c r="D20" s="5">
        <v>750</v>
      </c>
    </row>
    <row r="21" spans="1:4">
      <c r="A21" s="5">
        <v>800</v>
      </c>
      <c r="D21" s="5">
        <v>800</v>
      </c>
    </row>
    <row r="23" spans="1:5">
      <c r="A23" s="1" t="s">
        <v>18</v>
      </c>
      <c r="B23" s="2">
        <f>AVERAGE(B5:B14)</f>
        <v>0.294996558808063</v>
      </c>
      <c r="E23" s="7">
        <f>AVERAGE(E5:E16)</f>
        <v>0.292304872933698</v>
      </c>
    </row>
    <row r="24" spans="1:5">
      <c r="A24" s="1" t="s">
        <v>19</v>
      </c>
      <c r="B24" s="2">
        <f>STDEV(B5:B14)</f>
        <v>0.0323734999778218</v>
      </c>
      <c r="E24" s="2">
        <f>STDEV(E5:E16)</f>
        <v>0.0522587153287675</v>
      </c>
    </row>
    <row r="25" spans="1:1">
      <c r="A25" s="1"/>
    </row>
    <row r="26" spans="1:1">
      <c r="A26" s="1" t="s">
        <v>20</v>
      </c>
    </row>
    <row r="27" spans="1:2">
      <c r="A27" t="s">
        <v>21</v>
      </c>
      <c r="B27">
        <f>FTEST(B5:B14,E5:E16)</f>
        <v>0.165211290969676</v>
      </c>
    </row>
    <row r="28" spans="1:2">
      <c r="A28" t="s">
        <v>22</v>
      </c>
      <c r="B28" s="8">
        <f>TTEST(B5:B14,E5:E16,1,2)</f>
        <v>0.445031830317085</v>
      </c>
    </row>
    <row r="31" spans="1:4">
      <c r="A31" s="1" t="s">
        <v>23</v>
      </c>
      <c r="D31" s="1" t="s">
        <v>24</v>
      </c>
    </row>
    <row r="32" spans="1:5">
      <c r="A32" s="4" t="s">
        <v>59</v>
      </c>
      <c r="B32" s="1" t="s">
        <v>57</v>
      </c>
      <c r="D32" s="4" t="s">
        <v>60</v>
      </c>
      <c r="E32" s="1" t="s">
        <v>57</v>
      </c>
    </row>
    <row r="33" spans="1:5">
      <c r="A33" s="5">
        <v>1</v>
      </c>
      <c r="B33" s="2">
        <v>0.309358752166378</v>
      </c>
      <c r="D33" s="5">
        <v>1</v>
      </c>
      <c r="E33" s="2">
        <v>0.393803098450775</v>
      </c>
    </row>
    <row r="34" spans="1:5">
      <c r="A34" s="5">
        <v>50</v>
      </c>
      <c r="B34" s="2">
        <v>0.233405875952122</v>
      </c>
      <c r="D34" s="5">
        <v>50</v>
      </c>
      <c r="E34" s="2"/>
    </row>
    <row r="35" spans="1:5">
      <c r="A35" s="5">
        <v>100</v>
      </c>
      <c r="B35" s="2"/>
      <c r="D35" s="5">
        <v>100</v>
      </c>
      <c r="E35" s="2">
        <v>0.308056872037915</v>
      </c>
    </row>
    <row r="36" spans="1:5">
      <c r="A36" s="5">
        <v>150</v>
      </c>
      <c r="B36" s="2">
        <v>0.246489104116223</v>
      </c>
      <c r="D36" s="5">
        <v>150</v>
      </c>
      <c r="E36" s="2">
        <v>0.491014492753623</v>
      </c>
    </row>
    <row r="37" spans="1:5">
      <c r="A37" s="5">
        <v>200</v>
      </c>
      <c r="B37" s="2"/>
      <c r="D37" s="5">
        <v>200</v>
      </c>
      <c r="E37" s="2">
        <v>0.293789808917197</v>
      </c>
    </row>
    <row r="38" spans="1:5">
      <c r="A38" s="5">
        <v>250</v>
      </c>
      <c r="B38" s="2">
        <v>0.255586592178771</v>
      </c>
      <c r="D38" s="5">
        <v>250</v>
      </c>
      <c r="E38" s="2">
        <v>0.161953727506427</v>
      </c>
    </row>
    <row r="39" spans="1:5">
      <c r="A39" s="5">
        <v>300</v>
      </c>
      <c r="B39" s="2"/>
      <c r="D39" s="5">
        <v>300</v>
      </c>
      <c r="E39" s="2">
        <v>0.312954876273654</v>
      </c>
    </row>
    <row r="40" spans="1:5">
      <c r="A40" s="5">
        <v>350</v>
      </c>
      <c r="B40" s="2"/>
      <c r="D40" s="5">
        <v>350</v>
      </c>
      <c r="E40" s="2">
        <v>0.255737704918033</v>
      </c>
    </row>
    <row r="41" spans="1:5">
      <c r="A41" s="5">
        <v>400</v>
      </c>
      <c r="B41" s="2"/>
      <c r="D41" s="5">
        <v>400</v>
      </c>
      <c r="E41" s="2">
        <v>0.180188679245283</v>
      </c>
    </row>
    <row r="42" spans="1:5">
      <c r="A42" s="5">
        <v>450</v>
      </c>
      <c r="B42" s="2">
        <v>0.360759493670886</v>
      </c>
      <c r="D42" s="5">
        <v>450</v>
      </c>
      <c r="E42" s="2">
        <v>0.302826379542396</v>
      </c>
    </row>
    <row r="43" spans="1:5">
      <c r="A43" s="5">
        <v>500</v>
      </c>
      <c r="B43" s="2">
        <v>0.378531073446328</v>
      </c>
      <c r="D43" s="5">
        <v>500</v>
      </c>
      <c r="E43" s="2"/>
    </row>
    <row r="44" spans="1:5">
      <c r="A44" s="5">
        <v>550</v>
      </c>
      <c r="B44" s="2"/>
      <c r="D44" s="5">
        <v>550</v>
      </c>
      <c r="E44" s="2"/>
    </row>
    <row r="45" spans="1:5">
      <c r="A45" s="5">
        <v>600</v>
      </c>
      <c r="B45" s="2"/>
      <c r="D45" s="5">
        <v>600</v>
      </c>
      <c r="E45" s="2"/>
    </row>
    <row r="46" spans="1:5">
      <c r="A46" s="5">
        <v>650</v>
      </c>
      <c r="B46" s="2">
        <v>0.310546875</v>
      </c>
      <c r="D46" s="5">
        <v>650</v>
      </c>
      <c r="E46" s="2"/>
    </row>
    <row r="47" spans="1:5">
      <c r="A47" s="5">
        <v>700</v>
      </c>
      <c r="B47" s="2">
        <v>0.306422018348624</v>
      </c>
      <c r="D47" s="5">
        <v>700</v>
      </c>
      <c r="E47" s="2"/>
    </row>
    <row r="48" spans="1:5">
      <c r="A48" s="5">
        <v>750</v>
      </c>
      <c r="B48" s="2">
        <v>0.254866180048662</v>
      </c>
      <c r="D48" s="5">
        <v>750</v>
      </c>
      <c r="E48" s="2"/>
    </row>
    <row r="49" spans="1:5">
      <c r="A49" s="5">
        <v>800</v>
      </c>
      <c r="B49" s="2">
        <v>0.279192273924495</v>
      </c>
      <c r="D49" s="5">
        <v>800</v>
      </c>
      <c r="E49" s="2"/>
    </row>
    <row r="50" spans="1:5">
      <c r="A50" s="5">
        <v>850</v>
      </c>
      <c r="D50" s="5">
        <v>850</v>
      </c>
      <c r="E50" s="2">
        <v>0.28322528363047</v>
      </c>
    </row>
    <row r="51" spans="1:4">
      <c r="A51" s="5">
        <v>900</v>
      </c>
      <c r="D51" s="5">
        <v>900</v>
      </c>
    </row>
    <row r="52" spans="1:4">
      <c r="A52" s="5">
        <v>950</v>
      </c>
      <c r="D52" s="5">
        <v>950</v>
      </c>
    </row>
    <row r="53" spans="1:4">
      <c r="A53" s="5">
        <v>1000</v>
      </c>
      <c r="D53" s="5">
        <v>1000</v>
      </c>
    </row>
    <row r="55" spans="1:5">
      <c r="A55" s="1" t="s">
        <v>18</v>
      </c>
      <c r="B55" s="2">
        <f>AVERAGE(B33:B49)</f>
        <v>0.293515823885249</v>
      </c>
      <c r="E55" s="2">
        <f>AVERAGE(E33:E50)</f>
        <v>0.298355092327577</v>
      </c>
    </row>
    <row r="56" spans="1:5">
      <c r="A56" s="1" t="s">
        <v>19</v>
      </c>
      <c r="B56" s="2">
        <f>STDEV(B33:B49)</f>
        <v>0.0487843697658581</v>
      </c>
      <c r="E56" s="2">
        <f>STDEV(E33:E50)</f>
        <v>0.0949794511196128</v>
      </c>
    </row>
    <row r="58" spans="1:1">
      <c r="A58" s="1" t="s">
        <v>48</v>
      </c>
    </row>
    <row r="59" spans="1:2">
      <c r="A59" t="s">
        <v>21</v>
      </c>
      <c r="B59">
        <f>FTEST(B33:B49,E33:E50)</f>
        <v>0.0600425542765535</v>
      </c>
    </row>
    <row r="60" spans="1:2">
      <c r="A60" t="s">
        <v>51</v>
      </c>
      <c r="B60" s="1">
        <f>TTEST(B33:B49,E33:E50,1,2)</f>
        <v>0.443814695682347</v>
      </c>
    </row>
    <row r="62" spans="1:4">
      <c r="A62" s="1" t="s">
        <v>49</v>
      </c>
      <c r="D62" s="1" t="s">
        <v>50</v>
      </c>
    </row>
    <row r="63" spans="1:5">
      <c r="A63" t="s">
        <v>21</v>
      </c>
      <c r="B63">
        <f>FTEST(B5:B14,B33:B49)</f>
        <v>0.237649471256642</v>
      </c>
      <c r="D63" t="s">
        <v>21</v>
      </c>
      <c r="E63">
        <f>FTEST(E5:E16,E33:E50)</f>
        <v>0.0764442223519362</v>
      </c>
    </row>
    <row r="64" spans="1:5">
      <c r="A64" t="s">
        <v>51</v>
      </c>
      <c r="B64" s="1">
        <f>TTEST(B5:B14,B33:B49,1,2)</f>
        <v>0.468569417496917</v>
      </c>
      <c r="D64" t="s">
        <v>51</v>
      </c>
      <c r="E64" s="8">
        <f>TTEST(E5:E16,E33:E50,1,2)</f>
        <v>0.428275435408889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4"/>
  <sheetViews>
    <sheetView topLeftCell="A46" workbookViewId="0">
      <selection activeCell="B60" sqref="B60"/>
    </sheetView>
  </sheetViews>
  <sheetFormatPr defaultColWidth="8.8421052631579" defaultRowHeight="14.4" outlineLevelCol="4"/>
  <cols>
    <col min="1" max="1" width="23.6842105263158" customWidth="1"/>
    <col min="2" max="2" width="31.7894736842105" customWidth="1"/>
    <col min="4" max="4" width="23.5789473684211" customWidth="1"/>
    <col min="5" max="5" width="33.0526315789474" customWidth="1"/>
  </cols>
  <sheetData>
    <row r="1" spans="1:1">
      <c r="A1" s="3" t="s">
        <v>55</v>
      </c>
    </row>
    <row r="3" spans="1:4">
      <c r="A3" s="1" t="s">
        <v>2</v>
      </c>
      <c r="D3" s="1" t="s">
        <v>3</v>
      </c>
    </row>
    <row r="4" spans="1:5">
      <c r="A4" s="4" t="s">
        <v>56</v>
      </c>
      <c r="B4" t="s">
        <v>61</v>
      </c>
      <c r="D4" s="4" t="s">
        <v>58</v>
      </c>
      <c r="E4" s="4" t="s">
        <v>61</v>
      </c>
    </row>
    <row r="5" spans="1:5">
      <c r="A5" s="5">
        <v>1</v>
      </c>
      <c r="B5" s="2">
        <v>0.0572609208972845</v>
      </c>
      <c r="D5" s="5">
        <v>1</v>
      </c>
      <c r="E5" s="6">
        <v>0.0560600078957758</v>
      </c>
    </row>
    <row r="6" spans="1:5">
      <c r="A6" s="5">
        <v>50</v>
      </c>
      <c r="B6" s="2">
        <v>0.0664244940321744</v>
      </c>
      <c r="D6" s="5">
        <v>50</v>
      </c>
      <c r="E6" s="5"/>
    </row>
    <row r="7" spans="1:5">
      <c r="A7" s="5">
        <v>100</v>
      </c>
      <c r="B7" s="2">
        <v>0.0822347771500314</v>
      </c>
      <c r="D7" s="5">
        <v>100</v>
      </c>
      <c r="E7" s="6">
        <v>0.0827708703374778</v>
      </c>
    </row>
    <row r="8" spans="1:5">
      <c r="A8" s="5">
        <v>150</v>
      </c>
      <c r="B8" s="2">
        <v>0.0945857795172864</v>
      </c>
      <c r="D8" s="5">
        <v>150</v>
      </c>
      <c r="E8" s="6">
        <v>0.0847763347763348</v>
      </c>
    </row>
    <row r="9" spans="1:5">
      <c r="A9" s="5">
        <v>200</v>
      </c>
      <c r="B9" s="2">
        <v>0.0982608695652174</v>
      </c>
      <c r="D9" s="5">
        <v>200</v>
      </c>
      <c r="E9" s="6">
        <v>0.0654381346370816</v>
      </c>
    </row>
    <row r="10" spans="1:5">
      <c r="A10" s="5">
        <v>250</v>
      </c>
      <c r="B10" s="2">
        <v>0.0929203539823009</v>
      </c>
      <c r="D10" s="5">
        <v>250</v>
      </c>
      <c r="E10" s="6">
        <v>0.0614334470989761</v>
      </c>
    </row>
    <row r="11" spans="1:5">
      <c r="A11" s="5">
        <v>300</v>
      </c>
      <c r="B11" s="2">
        <v>0.0847457627118644</v>
      </c>
      <c r="D11" s="5">
        <v>300</v>
      </c>
      <c r="E11" s="6">
        <v>0.0784006272050176</v>
      </c>
    </row>
    <row r="12" spans="1:5">
      <c r="A12" s="5">
        <v>350</v>
      </c>
      <c r="B12" s="2">
        <v>0.0906574394463668</v>
      </c>
      <c r="D12" s="5">
        <v>350</v>
      </c>
      <c r="E12" s="6">
        <v>0.057560529922339</v>
      </c>
    </row>
    <row r="13" spans="1:5">
      <c r="A13" s="5">
        <v>400</v>
      </c>
      <c r="B13" s="2">
        <v>0.0946428571428571</v>
      </c>
      <c r="D13" s="5">
        <v>400</v>
      </c>
      <c r="E13" s="6">
        <v>0.0972527472527473</v>
      </c>
    </row>
    <row r="14" spans="1:5">
      <c r="A14" s="5">
        <v>450</v>
      </c>
      <c r="B14" s="2">
        <v>0.107205623901582</v>
      </c>
      <c r="D14" s="5">
        <v>450</v>
      </c>
      <c r="E14" s="6">
        <v>0.100478468899522</v>
      </c>
    </row>
    <row r="15" spans="1:5">
      <c r="A15" s="5">
        <v>500</v>
      </c>
      <c r="D15" s="5">
        <v>500</v>
      </c>
      <c r="E15" s="6">
        <v>0.0876572327044025</v>
      </c>
    </row>
    <row r="16" spans="1:5">
      <c r="A16" s="5">
        <v>550</v>
      </c>
      <c r="D16" s="5">
        <v>550</v>
      </c>
      <c r="E16" s="6">
        <v>0.0929696504033807</v>
      </c>
    </row>
    <row r="17" spans="1:4">
      <c r="A17" s="5">
        <v>600</v>
      </c>
      <c r="D17" s="5">
        <v>600</v>
      </c>
    </row>
    <row r="18" spans="1:4">
      <c r="A18" s="5">
        <v>650</v>
      </c>
      <c r="D18" s="5">
        <v>650</v>
      </c>
    </row>
    <row r="19" spans="1:4">
      <c r="A19" s="5">
        <v>700</v>
      </c>
      <c r="D19" s="5">
        <v>700</v>
      </c>
    </row>
    <row r="20" spans="1:4">
      <c r="A20" s="5">
        <v>750</v>
      </c>
      <c r="D20" s="5">
        <v>750</v>
      </c>
    </row>
    <row r="21" spans="1:4">
      <c r="A21" s="5">
        <v>800</v>
      </c>
      <c r="D21" s="5">
        <v>800</v>
      </c>
    </row>
    <row r="23" spans="1:5">
      <c r="A23" s="1" t="s">
        <v>18</v>
      </c>
      <c r="B23" s="2">
        <f>AVERAGE(B5:B14)</f>
        <v>0.0868938878346965</v>
      </c>
      <c r="E23" s="2">
        <f>AVERAGE(E5:E16)</f>
        <v>0.0786180046484595</v>
      </c>
    </row>
    <row r="24" spans="1:5">
      <c r="A24" s="1" t="s">
        <v>19</v>
      </c>
      <c r="B24" s="2">
        <f>STDEV(B5:B14)</f>
        <v>0.0150366212211758</v>
      </c>
      <c r="E24" s="2">
        <f>STDEV(E5:E16)</f>
        <v>0.0160913888036228</v>
      </c>
    </row>
    <row r="25" spans="1:1">
      <c r="A25" s="1"/>
    </row>
    <row r="26" spans="1:1">
      <c r="A26" s="1" t="s">
        <v>20</v>
      </c>
    </row>
    <row r="27" spans="1:2">
      <c r="A27" t="s">
        <v>21</v>
      </c>
      <c r="B27">
        <f>FTEST(B5:B14,E5:E16)</f>
        <v>0.848223350264786</v>
      </c>
    </row>
    <row r="28" spans="1:2">
      <c r="A28" t="s">
        <v>51</v>
      </c>
      <c r="B28" s="1">
        <f>TTEST(B5:B14,E5:E16,1,2)</f>
        <v>0.119790681116016</v>
      </c>
    </row>
    <row r="31" spans="1:4">
      <c r="A31" s="1" t="s">
        <v>23</v>
      </c>
      <c r="D31" s="1" t="s">
        <v>24</v>
      </c>
    </row>
    <row r="32" spans="1:5">
      <c r="A32" s="4" t="s">
        <v>59</v>
      </c>
      <c r="B32" t="s">
        <v>61</v>
      </c>
      <c r="D32" s="4" t="s">
        <v>60</v>
      </c>
      <c r="E32" t="s">
        <v>61</v>
      </c>
    </row>
    <row r="33" spans="1:5">
      <c r="A33" s="5">
        <v>1</v>
      </c>
      <c r="B33" s="2">
        <v>0.0701906412478336</v>
      </c>
      <c r="D33" s="5">
        <v>1</v>
      </c>
      <c r="E33" s="2">
        <v>0.0594702648675662</v>
      </c>
    </row>
    <row r="34" spans="1:5">
      <c r="A34" s="5">
        <v>50</v>
      </c>
      <c r="B34" s="2">
        <v>0.101741022850925</v>
      </c>
      <c r="D34" s="5">
        <v>50</v>
      </c>
      <c r="E34" s="2"/>
    </row>
    <row r="35" spans="1:5">
      <c r="A35" s="5">
        <v>100</v>
      </c>
      <c r="B35" s="2"/>
      <c r="D35" s="5">
        <v>100</v>
      </c>
      <c r="E35" s="2">
        <v>0.0746445497630332</v>
      </c>
    </row>
    <row r="36" spans="1:5">
      <c r="A36" s="5">
        <v>150</v>
      </c>
      <c r="B36" s="2">
        <v>0.0920096852300242</v>
      </c>
      <c r="D36" s="5">
        <v>150</v>
      </c>
      <c r="E36" s="2">
        <v>0.071304347826087</v>
      </c>
    </row>
    <row r="37" spans="1:5">
      <c r="A37" s="5">
        <v>200</v>
      </c>
      <c r="B37" s="2"/>
      <c r="D37" s="5">
        <v>200</v>
      </c>
      <c r="E37" s="2">
        <v>0.0740445859872612</v>
      </c>
    </row>
    <row r="38" spans="1:5">
      <c r="A38" s="5">
        <v>250</v>
      </c>
      <c r="B38" s="2">
        <v>0.119646182495345</v>
      </c>
      <c r="D38" s="5">
        <v>250</v>
      </c>
      <c r="E38" s="2">
        <v>0.0848329048843188</v>
      </c>
    </row>
    <row r="39" spans="1:5">
      <c r="A39" s="5">
        <v>300</v>
      </c>
      <c r="B39" s="2"/>
      <c r="D39" s="5">
        <v>300</v>
      </c>
      <c r="E39" s="2">
        <v>0.0684133915574964</v>
      </c>
    </row>
    <row r="40" spans="1:5">
      <c r="A40" s="5">
        <v>350</v>
      </c>
      <c r="B40" s="2"/>
      <c r="D40" s="5">
        <v>350</v>
      </c>
      <c r="E40" s="2">
        <v>0.0786885245901639</v>
      </c>
    </row>
    <row r="41" spans="1:5">
      <c r="A41" s="5">
        <v>400</v>
      </c>
      <c r="B41" s="2"/>
      <c r="D41" s="5">
        <v>400</v>
      </c>
      <c r="E41" s="2">
        <v>0.0849056603773585</v>
      </c>
    </row>
    <row r="42" spans="1:5">
      <c r="A42" s="5">
        <v>450</v>
      </c>
      <c r="B42" s="2">
        <v>0.0741410488245931</v>
      </c>
      <c r="D42" s="5">
        <v>450</v>
      </c>
      <c r="E42" s="2">
        <v>0.0699865410497981</v>
      </c>
    </row>
    <row r="43" spans="1:5">
      <c r="A43" s="5">
        <v>500</v>
      </c>
      <c r="B43" s="2">
        <v>0.0621468926553672</v>
      </c>
      <c r="D43" s="5">
        <v>500</v>
      </c>
      <c r="E43" s="2"/>
    </row>
    <row r="44" spans="1:5">
      <c r="A44" s="5">
        <v>550</v>
      </c>
      <c r="B44" s="2"/>
      <c r="D44" s="5">
        <v>550</v>
      </c>
      <c r="E44" s="2"/>
    </row>
    <row r="45" spans="1:5">
      <c r="A45" s="5">
        <v>600</v>
      </c>
      <c r="B45" s="2"/>
      <c r="D45" s="5">
        <v>600</v>
      </c>
      <c r="E45" s="2"/>
    </row>
    <row r="46" spans="1:5">
      <c r="A46" s="5">
        <v>650</v>
      </c>
      <c r="B46" s="2">
        <v>0.09423828125</v>
      </c>
      <c r="D46" s="5">
        <v>650</v>
      </c>
      <c r="E46" s="2"/>
    </row>
    <row r="47" spans="1:5">
      <c r="A47" s="5">
        <v>700</v>
      </c>
      <c r="B47" s="2">
        <v>0.0715596330275229</v>
      </c>
      <c r="D47" s="5">
        <v>700</v>
      </c>
      <c r="E47" s="2"/>
    </row>
    <row r="48" spans="1:5">
      <c r="A48" s="5">
        <v>750</v>
      </c>
      <c r="B48" s="2">
        <v>0.0620437956204379</v>
      </c>
      <c r="D48" s="5">
        <v>750</v>
      </c>
      <c r="E48" s="2"/>
    </row>
    <row r="49" spans="1:5">
      <c r="A49" s="5">
        <v>800</v>
      </c>
      <c r="B49" s="2">
        <v>0.0877963125548727</v>
      </c>
      <c r="D49" s="5">
        <v>800</v>
      </c>
      <c r="E49" s="2"/>
    </row>
    <row r="50" spans="1:5">
      <c r="A50" s="5">
        <v>850</v>
      </c>
      <c r="D50" s="5">
        <v>850</v>
      </c>
      <c r="E50" s="2">
        <v>0.0725283630470016</v>
      </c>
    </row>
    <row r="51" spans="1:4">
      <c r="A51" s="5">
        <v>900</v>
      </c>
      <c r="D51" s="5">
        <v>900</v>
      </c>
    </row>
    <row r="52" spans="1:4">
      <c r="A52" s="5">
        <v>950</v>
      </c>
      <c r="D52" s="5">
        <v>950</v>
      </c>
    </row>
    <row r="53" spans="1:4">
      <c r="A53" s="5">
        <v>1000</v>
      </c>
      <c r="D53" s="5">
        <v>1000</v>
      </c>
    </row>
    <row r="55" spans="1:5">
      <c r="A55" s="1" t="s">
        <v>18</v>
      </c>
      <c r="B55" s="2">
        <f>AVERAGE(B33:B49)</f>
        <v>0.0835513495756921</v>
      </c>
      <c r="E55" s="7">
        <f>AVERAGE(E33:E50)</f>
        <v>0.0738819133950085</v>
      </c>
    </row>
    <row r="56" spans="1:5">
      <c r="A56" s="1" t="s">
        <v>19</v>
      </c>
      <c r="B56" s="2">
        <f>STDEV(B33:B49)</f>
        <v>0.0187648135405862</v>
      </c>
      <c r="E56" s="2">
        <f>STDEV(E33:E50)</f>
        <v>0.0076478683507505</v>
      </c>
    </row>
    <row r="58" spans="1:1">
      <c r="A58" s="1" t="s">
        <v>48</v>
      </c>
    </row>
    <row r="59" spans="1:2">
      <c r="A59" t="s">
        <v>21</v>
      </c>
      <c r="B59">
        <f>FTEST(B33:B49,E33:E50)</f>
        <v>0.0133744222167608</v>
      </c>
    </row>
    <row r="60" spans="1:2">
      <c r="A60" t="s">
        <v>51</v>
      </c>
      <c r="B60" s="8">
        <f>TTEST(B33:B49,E33:E50,1,2)</f>
        <v>0.0743267711156475</v>
      </c>
    </row>
    <row r="62" spans="1:4">
      <c r="A62" s="1" t="s">
        <v>49</v>
      </c>
      <c r="D62" s="1" t="s">
        <v>50</v>
      </c>
    </row>
    <row r="63" spans="1:5">
      <c r="A63" t="s">
        <v>21</v>
      </c>
      <c r="B63">
        <f>FTEST(B5:B14,B33:B49)</f>
        <v>0.519718324061735</v>
      </c>
      <c r="D63" t="s">
        <v>21</v>
      </c>
      <c r="E63">
        <f>FTEST(E5:E16,E33:E50)</f>
        <v>0.0352698407928442</v>
      </c>
    </row>
    <row r="64" spans="1:5">
      <c r="A64" t="s">
        <v>51</v>
      </c>
      <c r="B64" s="1">
        <f>TTEST(B5:B14,B33:B49,1,2)</f>
        <v>0.332739382597681</v>
      </c>
      <c r="D64" t="s">
        <v>51</v>
      </c>
      <c r="E64" s="8">
        <f>TTEST(E5:E16,E33:E50,1,2)</f>
        <v>0.203917431659215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tabSelected="1" zoomScale="80" zoomScaleNormal="80" topLeftCell="E1" workbookViewId="0">
      <selection activeCell="U11" sqref="U11"/>
    </sheetView>
  </sheetViews>
  <sheetFormatPr defaultColWidth="8.8421052631579" defaultRowHeight="14.4" outlineLevelCol="4"/>
  <cols>
    <col min="1" max="1" width="17" customWidth="1"/>
    <col min="2" max="2" width="20.3157894736842" customWidth="1"/>
    <col min="3" max="3" width="17.3157894736842" customWidth="1"/>
    <col min="4" max="4" width="18.3684210526316" customWidth="1"/>
    <col min="5" max="5" width="14.9473684210526" customWidth="1"/>
  </cols>
  <sheetData>
    <row r="1" spans="1:1">
      <c r="A1" s="1" t="s">
        <v>62</v>
      </c>
    </row>
    <row r="2" spans="2:5">
      <c r="B2" t="s">
        <v>2</v>
      </c>
      <c r="C2" t="s">
        <v>3</v>
      </c>
      <c r="D2" t="s">
        <v>23</v>
      </c>
      <c r="E2" t="s">
        <v>24</v>
      </c>
    </row>
    <row r="3" spans="1:5">
      <c r="A3" t="s">
        <v>63</v>
      </c>
      <c r="B3" s="2">
        <f>Nuclei!B23</f>
        <v>0.122647747403284</v>
      </c>
      <c r="C3" s="2">
        <f>Nuclei!E23</f>
        <v>0.112720447791296</v>
      </c>
      <c r="D3" s="2">
        <f>Nuclei!B55</f>
        <v>0.110989704840148</v>
      </c>
      <c r="E3" s="2">
        <f>Nuclei!E55</f>
        <v>0.107987129167452</v>
      </c>
    </row>
    <row r="4" spans="1:5">
      <c r="A4" t="s">
        <v>64</v>
      </c>
      <c r="B4" s="2">
        <f>Myofibrils!B23</f>
        <v>0.294996558808063</v>
      </c>
      <c r="C4" s="2">
        <f>Myofibrils!E23</f>
        <v>0.292304872933698</v>
      </c>
      <c r="D4" s="2">
        <f>Myofibrils!B55</f>
        <v>0.293515823885249</v>
      </c>
      <c r="E4" s="2">
        <f>Myofibrils!E55</f>
        <v>0.298355092327577</v>
      </c>
    </row>
    <row r="5" spans="1:5">
      <c r="A5" t="s">
        <v>65</v>
      </c>
      <c r="B5" s="2">
        <f>Mitochondria!B23</f>
        <v>0.0868938878346965</v>
      </c>
      <c r="C5" s="2">
        <f>Mitochondria!E23</f>
        <v>0.0786180046484595</v>
      </c>
      <c r="D5" s="2">
        <f>Mitochondria!B55</f>
        <v>0.0835513495756921</v>
      </c>
      <c r="E5" s="2">
        <f>Mitochondria!E55</f>
        <v>0.0738819133950085</v>
      </c>
    </row>
    <row r="7" spans="2:5">
      <c r="B7" t="s">
        <v>2</v>
      </c>
      <c r="C7" t="s">
        <v>3</v>
      </c>
      <c r="D7" t="s">
        <v>23</v>
      </c>
      <c r="E7" t="s">
        <v>24</v>
      </c>
    </row>
    <row r="8" spans="1:5">
      <c r="A8" t="s">
        <v>66</v>
      </c>
      <c r="B8" s="2">
        <f>'Extracellular Space'!B23</f>
        <v>0.0674957048187843</v>
      </c>
      <c r="C8" s="2">
        <f>'Extracellular Space'!E23</f>
        <v>0.106590619557976</v>
      </c>
      <c r="D8" s="2">
        <f>'Extracellular Space'!B54</f>
        <v>0.193992506599302</v>
      </c>
      <c r="E8" s="2">
        <f>'Extracellular Space'!E54</f>
        <v>0.385115723841692</v>
      </c>
    </row>
    <row r="11" spans="1:1">
      <c r="A11" s="1" t="s">
        <v>67</v>
      </c>
    </row>
    <row r="12" spans="2:5">
      <c r="B12" t="s">
        <v>2</v>
      </c>
      <c r="C12" t="s">
        <v>3</v>
      </c>
      <c r="D12" t="s">
        <v>23</v>
      </c>
      <c r="E12" t="s">
        <v>24</v>
      </c>
    </row>
    <row r="13" spans="1:5">
      <c r="A13" t="s">
        <v>63</v>
      </c>
      <c r="B13" s="2">
        <f>Nuclei!B24</f>
        <v>0.0234784708266048</v>
      </c>
      <c r="C13" s="2">
        <f>Nuclei!E24</f>
        <v>0.0229344232681778</v>
      </c>
      <c r="D13" s="2">
        <f>Nuclei!B56</f>
        <v>0.0237820668217865</v>
      </c>
      <c r="E13" s="2">
        <f>Nuclei!E56</f>
        <v>0.0229117278832202</v>
      </c>
    </row>
    <row r="14" spans="1:5">
      <c r="A14" t="s">
        <v>64</v>
      </c>
      <c r="B14" s="2">
        <f>Myofibrils!B24</f>
        <v>0.0323734999778218</v>
      </c>
      <c r="C14" s="2">
        <f>Myofibrils!E24</f>
        <v>0.0522587153287675</v>
      </c>
      <c r="D14" s="2">
        <f>Myofibrils!B56</f>
        <v>0.0487843697658581</v>
      </c>
      <c r="E14" s="2">
        <f>Myofibrils!E56</f>
        <v>0.0949794511196128</v>
      </c>
    </row>
    <row r="15" spans="1:5">
      <c r="A15" t="s">
        <v>65</v>
      </c>
      <c r="B15" s="2">
        <f>Mitochondria!B24</f>
        <v>0.0150366212211758</v>
      </c>
      <c r="C15" s="2">
        <f>Mitochondria!E24</f>
        <v>0.0160913888036228</v>
      </c>
      <c r="D15" s="2">
        <f>Mitochondria!B56</f>
        <v>0.0187648135405862</v>
      </c>
      <c r="E15" s="2">
        <f>Mitochondria!E56</f>
        <v>0.0076478683507505</v>
      </c>
    </row>
    <row r="17" spans="2:5">
      <c r="B17" t="s">
        <v>2</v>
      </c>
      <c r="C17" t="s">
        <v>3</v>
      </c>
      <c r="D17" t="s">
        <v>23</v>
      </c>
      <c r="E17" t="s">
        <v>24</v>
      </c>
    </row>
    <row r="18" spans="1:5">
      <c r="A18" t="s">
        <v>66</v>
      </c>
      <c r="B18" s="2">
        <f>'Extracellular Space'!B24</f>
        <v>0.0185627095177582</v>
      </c>
      <c r="C18" s="2">
        <f>'Extracellular Space'!E24</f>
        <v>0.0185740510211233</v>
      </c>
      <c r="D18" s="2">
        <f>'Extracellular Space'!B55</f>
        <v>0.0560257868254669</v>
      </c>
      <c r="E18" s="2">
        <f>'Extracellular Space'!E55</f>
        <v>0.15348940426059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Extracellular Space</vt:lpstr>
      <vt:lpstr>Nuclei</vt:lpstr>
      <vt:lpstr>Myofibrils</vt:lpstr>
      <vt:lpstr>Mitochondria</vt:lpstr>
      <vt:lpstr>Cell Content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rugon</dc:creator>
  <cp:lastModifiedBy>rugon</cp:lastModifiedBy>
  <dcterms:created xsi:type="dcterms:W3CDTF">2020-03-24T17:35:00Z</dcterms:created>
  <dcterms:modified xsi:type="dcterms:W3CDTF">2020-04-06T15:24:18Z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1033-11.2.0.8341</vt:lpwstr>
  </property>
</Properties>
</file>