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\Documents\Vanderbilt University_092520\Projects\Sks1 Vhs1_Review Response\Manuscript\Manuscript_092820\Final Statistical Report\"/>
    </mc:Choice>
  </mc:AlternateContent>
  <bookViews>
    <workbookView xWindow="0" yWindow="0" windowWidth="20490" windowHeight="7650" activeTab="5"/>
  </bookViews>
  <sheets>
    <sheet name="Fig 4B" sheetId="1" r:id="rId1"/>
    <sheet name="Fig 4D" sheetId="2" r:id="rId2"/>
    <sheet name="Fig 4 Suppl 3 " sheetId="4" r:id="rId3"/>
    <sheet name="Fig 4 Suppl 4" sheetId="3" r:id="rId4"/>
    <sheet name="Fig 4E" sheetId="5" r:id="rId5"/>
    <sheet name="Fig 4F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6" l="1"/>
  <c r="D33" i="6"/>
  <c r="D34" i="6"/>
  <c r="D35" i="6"/>
  <c r="D32" i="6"/>
  <c r="F27" i="6"/>
  <c r="F26" i="6"/>
  <c r="F25" i="6"/>
  <c r="F24" i="6"/>
  <c r="E27" i="6"/>
  <c r="E26" i="6"/>
  <c r="E25" i="6"/>
  <c r="E24" i="6"/>
  <c r="E23" i="6"/>
  <c r="D27" i="6"/>
  <c r="D26" i="6"/>
  <c r="D25" i="6"/>
  <c r="D24" i="6"/>
  <c r="Y9" i="5"/>
  <c r="Y8" i="5"/>
  <c r="Y7" i="5"/>
  <c r="Y6" i="5"/>
  <c r="X9" i="5"/>
  <c r="X8" i="5"/>
  <c r="X7" i="5"/>
  <c r="X6" i="5"/>
  <c r="X5" i="5"/>
  <c r="W9" i="5" l="1"/>
  <c r="W8" i="5"/>
  <c r="W7" i="5"/>
  <c r="W6" i="5"/>
  <c r="AF9" i="3"/>
  <c r="AF10" i="3"/>
  <c r="AF11" i="3"/>
  <c r="AF8" i="3"/>
  <c r="AE9" i="3"/>
  <c r="AE10" i="3"/>
  <c r="AE11" i="3"/>
  <c r="AE8" i="3"/>
  <c r="AD9" i="3"/>
  <c r="AD10" i="3"/>
  <c r="AD11" i="3"/>
  <c r="AD8" i="3"/>
  <c r="X9" i="4"/>
  <c r="X10" i="4"/>
  <c r="X11" i="4"/>
  <c r="X8" i="4"/>
  <c r="W9" i="4"/>
  <c r="W10" i="4"/>
  <c r="W11" i="4"/>
  <c r="W8" i="4"/>
  <c r="AE7" i="2"/>
  <c r="AE8" i="2"/>
  <c r="AE6" i="2"/>
  <c r="AD7" i="2"/>
  <c r="AD8" i="2"/>
  <c r="AD6" i="2"/>
  <c r="AC7" i="2"/>
  <c r="AC8" i="2"/>
  <c r="AC6" i="2"/>
  <c r="O10" i="1"/>
  <c r="P10" i="1"/>
  <c r="Q10" i="1"/>
  <c r="N10" i="1"/>
  <c r="J10" i="1"/>
  <c r="K10" i="1"/>
  <c r="L10" i="1"/>
  <c r="I10" i="1"/>
  <c r="T11" i="4" l="1"/>
  <c r="S11" i="4"/>
  <c r="N11" i="4"/>
  <c r="M11" i="4"/>
  <c r="H11" i="4"/>
  <c r="G11" i="4"/>
  <c r="T10" i="4"/>
  <c r="S10" i="4"/>
  <c r="N10" i="4"/>
  <c r="M10" i="4"/>
  <c r="H10" i="4"/>
  <c r="G10" i="4"/>
  <c r="T9" i="4"/>
  <c r="S9" i="4"/>
  <c r="N9" i="4"/>
  <c r="M9" i="4"/>
  <c r="H9" i="4"/>
  <c r="G9" i="4"/>
  <c r="T8" i="4"/>
  <c r="S8" i="4"/>
  <c r="N8" i="4"/>
  <c r="M8" i="4"/>
  <c r="H8" i="4"/>
  <c r="G8" i="4"/>
  <c r="T7" i="4"/>
  <c r="S7" i="4"/>
  <c r="N7" i="4"/>
  <c r="M7" i="4"/>
  <c r="H7" i="4"/>
  <c r="G7" i="4"/>
  <c r="Z11" i="3" l="1"/>
  <c r="Y11" i="3"/>
  <c r="T11" i="3"/>
  <c r="S11" i="3"/>
  <c r="N11" i="3"/>
  <c r="M11" i="3"/>
  <c r="H11" i="3"/>
  <c r="G11" i="3"/>
  <c r="Z10" i="3"/>
  <c r="Y10" i="3"/>
  <c r="T10" i="3"/>
  <c r="S10" i="3"/>
  <c r="N10" i="3"/>
  <c r="M10" i="3"/>
  <c r="H10" i="3"/>
  <c r="G10" i="3"/>
  <c r="Z9" i="3"/>
  <c r="Y9" i="3"/>
  <c r="T9" i="3"/>
  <c r="S9" i="3"/>
  <c r="N9" i="3"/>
  <c r="M9" i="3"/>
  <c r="H9" i="3"/>
  <c r="G9" i="3"/>
  <c r="Z8" i="3"/>
  <c r="Y8" i="3"/>
  <c r="T8" i="3"/>
  <c r="S8" i="3"/>
  <c r="N8" i="3"/>
  <c r="M8" i="3"/>
  <c r="H8" i="3"/>
  <c r="G8" i="3"/>
  <c r="Z7" i="3"/>
  <c r="Y7" i="3"/>
  <c r="T7" i="3"/>
  <c r="S7" i="3"/>
  <c r="N7" i="3"/>
  <c r="M7" i="3"/>
  <c r="H7" i="3"/>
  <c r="G7" i="3"/>
  <c r="Y8" i="2" l="1"/>
  <c r="X8" i="2"/>
  <c r="S8" i="2"/>
  <c r="R8" i="2"/>
  <c r="M8" i="2"/>
  <c r="L8" i="2"/>
  <c r="G8" i="2"/>
  <c r="F8" i="2"/>
  <c r="Y7" i="2"/>
  <c r="X7" i="2"/>
  <c r="S7" i="2"/>
  <c r="R7" i="2"/>
  <c r="M7" i="2"/>
  <c r="L7" i="2"/>
  <c r="G7" i="2"/>
  <c r="F7" i="2"/>
  <c r="Y6" i="2"/>
  <c r="X6" i="2"/>
  <c r="S6" i="2"/>
  <c r="R6" i="2"/>
  <c r="M6" i="2"/>
  <c r="L6" i="2"/>
  <c r="G6" i="2"/>
  <c r="F6" i="2"/>
  <c r="Y5" i="2"/>
  <c r="X5" i="2"/>
  <c r="S5" i="2"/>
  <c r="R5" i="2"/>
  <c r="M5" i="2"/>
  <c r="L5" i="2"/>
  <c r="G5" i="2"/>
  <c r="F5" i="2"/>
  <c r="Q9" i="1" l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R9" i="5" l="1"/>
  <c r="Q9" i="5"/>
  <c r="K9" i="5"/>
  <c r="J9" i="5"/>
  <c r="R8" i="5"/>
  <c r="Q8" i="5"/>
  <c r="K8" i="5"/>
  <c r="J8" i="5"/>
  <c r="R7" i="5"/>
  <c r="Q7" i="5"/>
  <c r="K7" i="5"/>
  <c r="J7" i="5"/>
  <c r="R6" i="5"/>
  <c r="Q6" i="5"/>
  <c r="K6" i="5"/>
  <c r="J6" i="5"/>
  <c r="R5" i="5"/>
  <c r="Q5" i="5"/>
  <c r="K5" i="5"/>
  <c r="J5" i="5"/>
  <c r="P10" i="6"/>
  <c r="O10" i="6"/>
  <c r="I10" i="6"/>
  <c r="H10" i="6"/>
  <c r="P9" i="6"/>
  <c r="O9" i="6"/>
  <c r="I9" i="6"/>
  <c r="H9" i="6"/>
  <c r="P8" i="6"/>
  <c r="O8" i="6"/>
  <c r="I8" i="6"/>
  <c r="H8" i="6"/>
  <c r="P7" i="6"/>
  <c r="O7" i="6"/>
  <c r="I7" i="6"/>
  <c r="H7" i="6"/>
  <c r="P6" i="6"/>
  <c r="O6" i="6"/>
  <c r="I6" i="6"/>
  <c r="H6" i="6"/>
</calcChain>
</file>

<file path=xl/sharedStrings.xml><?xml version="1.0" encoding="utf-8"?>
<sst xmlns="http://schemas.openxmlformats.org/spreadsheetml/2006/main" count="265" uniqueCount="89">
  <si>
    <r>
      <t xml:space="preserve">OD600 of Yeast Cells: Growth sensitivity test in SM (-Ura) </t>
    </r>
    <r>
      <rPr>
        <sz val="11"/>
        <color theme="1"/>
        <rFont val="Calibri"/>
        <family val="2"/>
      </rPr>
      <t>±</t>
    </r>
    <r>
      <rPr>
        <sz val="11"/>
        <color theme="1"/>
        <rFont val="Calibri"/>
        <family val="2"/>
        <scheme val="minor"/>
      </rPr>
      <t xml:space="preserve"> H2O2</t>
    </r>
  </si>
  <si>
    <t>Starting OD600 = 0.025</t>
  </si>
  <si>
    <t>genome</t>
  </si>
  <si>
    <t>in trans</t>
  </si>
  <si>
    <t>0 mM H2O2 (24 h)</t>
  </si>
  <si>
    <t>1.5 mM H2O2 (48 h)</t>
  </si>
  <si>
    <t>R1</t>
  </si>
  <si>
    <t>R2</t>
  </si>
  <si>
    <t>R3</t>
  </si>
  <si>
    <t>R4</t>
  </si>
  <si>
    <t>AVE</t>
  </si>
  <si>
    <t>STDEV</t>
  </si>
  <si>
    <t>SEY6210.1 (wt)</t>
  </si>
  <si>
    <t>pRS416 EV</t>
  </si>
  <si>
    <t>Δsks1Δvhs1</t>
  </si>
  <si>
    <r>
      <rPr>
        <i/>
        <sz val="11"/>
        <color theme="1"/>
        <rFont val="Calibri"/>
        <family val="2"/>
        <scheme val="minor"/>
      </rPr>
      <t>pADH1</t>
    </r>
    <r>
      <rPr>
        <sz val="11"/>
        <color theme="1"/>
        <rFont val="Calibri"/>
        <family val="2"/>
        <scheme val="minor"/>
      </rPr>
      <t>-Ub WT</t>
    </r>
  </si>
  <si>
    <r>
      <rPr>
        <i/>
        <sz val="11"/>
        <color theme="1"/>
        <rFont val="Calibri"/>
        <family val="2"/>
        <scheme val="minor"/>
      </rPr>
      <t>pADH1</t>
    </r>
    <r>
      <rPr>
        <sz val="11"/>
        <color theme="1"/>
        <rFont val="Calibri"/>
        <family val="2"/>
        <scheme val="minor"/>
      </rPr>
      <t>-Ub S57A</t>
    </r>
  </si>
  <si>
    <r>
      <rPr>
        <i/>
        <sz val="11"/>
        <color theme="1"/>
        <rFont val="Calibri"/>
        <family val="2"/>
        <scheme val="minor"/>
      </rPr>
      <t>pADH1</t>
    </r>
    <r>
      <rPr>
        <sz val="11"/>
        <color theme="1"/>
        <rFont val="Calibri"/>
        <family val="2"/>
        <scheme val="minor"/>
      </rPr>
      <t>-Ub S57D</t>
    </r>
  </si>
  <si>
    <t>Average OD600</t>
  </si>
  <si>
    <t>untreated</t>
  </si>
  <si>
    <t>H2O2</t>
  </si>
  <si>
    <t>vector</t>
  </si>
  <si>
    <t>Ub WT</t>
  </si>
  <si>
    <t>Ub S57A</t>
  </si>
  <si>
    <t>Ub S57D</t>
  </si>
  <si>
    <t>wt</t>
  </si>
  <si>
    <t>Starting OD: 0.02</t>
  </si>
  <si>
    <r>
      <t xml:space="preserve">OD600 of Yeast Cells: Growth sensitivity test in SM (-Leu, -Ura) </t>
    </r>
    <r>
      <rPr>
        <sz val="11"/>
        <color theme="1"/>
        <rFont val="Calibri"/>
        <family val="2"/>
      </rPr>
      <t>±</t>
    </r>
    <r>
      <rPr>
        <sz val="11"/>
        <color theme="1"/>
        <rFont val="Calibri"/>
        <family val="2"/>
        <scheme val="minor"/>
      </rPr>
      <t xml:space="preserve"> H2O2</t>
    </r>
  </si>
  <si>
    <t>Genome</t>
  </si>
  <si>
    <t>LEU</t>
  </si>
  <si>
    <t>URA</t>
  </si>
  <si>
    <t>Replicate 1</t>
  </si>
  <si>
    <t>Replicate 2</t>
  </si>
  <si>
    <t>Replicate 3</t>
  </si>
  <si>
    <t>Replicate 4</t>
  </si>
  <si>
    <t>AVERAGE</t>
  </si>
  <si>
    <t>parent (SEY6210)</t>
  </si>
  <si>
    <t>pRS415 EV</t>
  </si>
  <si>
    <t>Δsks1::TRP Δvhs1::TRP</t>
  </si>
  <si>
    <t>pADH1-Sks1</t>
  </si>
  <si>
    <t>pADH1-Vhs1</t>
  </si>
  <si>
    <t>pTDH3-Sks1</t>
  </si>
  <si>
    <t>Averages</t>
  </si>
  <si>
    <t>WT</t>
  </si>
  <si>
    <t>EV + EV</t>
  </si>
  <si>
    <t>Sks1 + EV</t>
  </si>
  <si>
    <t>Vhs1 + EV</t>
  </si>
  <si>
    <t>Sks1 + Vhs1</t>
  </si>
  <si>
    <t>pRS327 (empty vector)</t>
  </si>
  <si>
    <t>pTDH3-Vhs1_pRS327</t>
  </si>
  <si>
    <t>pTDH3-Vhs1 K41R_pRS327</t>
  </si>
  <si>
    <t>Incubation Time (h)</t>
  </si>
  <si>
    <t>empty vector</t>
  </si>
  <si>
    <t>Vhs1</t>
  </si>
  <si>
    <t>Vhs1 K41R</t>
  </si>
  <si>
    <t>SUB280: pADH1-Ub</t>
  </si>
  <si>
    <t>Growth Curve</t>
  </si>
  <si>
    <r>
      <t xml:space="preserve">Lysine-dropout Synthetic Media supplemented with 8 </t>
    </r>
    <r>
      <rPr>
        <sz val="11"/>
        <color theme="1"/>
        <rFont val="Calibri"/>
        <family val="2"/>
      </rPr>
      <t>µg/ml L-Canavanine</t>
    </r>
  </si>
  <si>
    <t>OD600</t>
  </si>
  <si>
    <t>SUB280 pADH1-Ub wt + pRS327 (empty vector)</t>
  </si>
  <si>
    <t>SUB280 pADH1-Ub wt + pJAM1740 (pTDH3-Vhs1_pRS327)</t>
  </si>
  <si>
    <t>SUB280 pADH1-Ub S57A + pRS327 (empty vector)</t>
  </si>
  <si>
    <t>SUB280 pADH1-Ub S57A + pJAM1740 (pTDH3-Vhs1_pRS327)</t>
  </si>
  <si>
    <t>Time (h)</t>
  </si>
  <si>
    <r>
      <t xml:space="preserve">Growth Curve: -LYS SM (4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g/ml canavanine)</t>
    </r>
  </si>
  <si>
    <t>Lysine-dropout Synthetic Media with 8 ug/ml thialysine</t>
  </si>
  <si>
    <t>SUB280 background</t>
  </si>
  <si>
    <r>
      <rPr>
        <i/>
        <sz val="11"/>
        <color theme="1"/>
        <rFont val="Calibri"/>
        <family val="2"/>
        <scheme val="minor"/>
      </rPr>
      <t>pRPS31</t>
    </r>
    <r>
      <rPr>
        <sz val="11"/>
        <color theme="1"/>
        <rFont val="Calibri"/>
        <family val="2"/>
        <scheme val="minor"/>
      </rPr>
      <t>-Ub</t>
    </r>
  </si>
  <si>
    <t>S57A</t>
  </si>
  <si>
    <t>pRS327(LYS2)</t>
  </si>
  <si>
    <t>pTDH3-Vhs1_pRS327 (pJAM1740)</t>
  </si>
  <si>
    <t>No LYS SM with 8 ug/ml thialysine</t>
  </si>
  <si>
    <r>
      <t>SUB280 (</t>
    </r>
    <r>
      <rPr>
        <sz val="11"/>
        <color theme="1"/>
        <rFont val="Calibri"/>
        <family val="2"/>
      </rPr>
      <t>Δubi) pRPS31-Ubiquitin wildtype</t>
    </r>
  </si>
  <si>
    <t>pTDH3-Vhs1 K41R_pRS327 (pJAM1771)</t>
  </si>
  <si>
    <t>Vhs1 OE</t>
  </si>
  <si>
    <t>Vhs1 K41R OE</t>
  </si>
  <si>
    <t>Student T-test (paired with empty vector)</t>
  </si>
  <si>
    <t>EV</t>
  </si>
  <si>
    <t>Ub wt</t>
  </si>
  <si>
    <t>Student T-test</t>
  </si>
  <si>
    <t>Student T-test (paired with Ub wt + EV)</t>
  </si>
  <si>
    <t xml:space="preserve">Vhs1 </t>
  </si>
  <si>
    <t>Student T-test (paired with EV)</t>
  </si>
  <si>
    <t>K41R</t>
  </si>
  <si>
    <t>0 mM H2O2</t>
  </si>
  <si>
    <t>1.5 mM H2O2</t>
  </si>
  <si>
    <t>paired with Ub wt (0 mM H2O2)</t>
  </si>
  <si>
    <t>paired with Ub wt (1.5 mM H2O2)</t>
  </si>
  <si>
    <t>untreated vs H2O2-treated pairing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</si>
</sst>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3" borderId="2" xfId="0" applyFont="1" applyFill="1" applyBorder="1"/>
    <xf numFmtId="0" fontId="0" fillId="0" borderId="2" xfId="0" applyBorder="1"/>
    <xf numFmtId="2" fontId="0" fillId="0" borderId="2" xfId="0" applyNumberFormat="1" applyBorder="1"/>
    <xf numFmtId="164" fontId="0" fillId="0" borderId="2" xfId="0" applyNumberFormat="1" applyBorder="1"/>
    <xf numFmtId="0" fontId="1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/>
    <xf numFmtId="0" fontId="6" fillId="0" borderId="7" xfId="0" applyFont="1" applyBorder="1" applyAlignment="1">
      <alignment horizontal="center"/>
    </xf>
    <xf numFmtId="0" fontId="6" fillId="0" borderId="0" xfId="0" applyFont="1"/>
    <xf numFmtId="0" fontId="3" fillId="0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0" fillId="0" borderId="2" xfId="0" applyNumberFormat="1" applyFill="1" applyBorder="1"/>
    <xf numFmtId="0" fontId="0" fillId="0" borderId="0" xfId="0" applyAlignment="1">
      <alignment vertical="center"/>
    </xf>
    <xf numFmtId="0" fontId="0" fillId="0" borderId="6" xfId="0" applyBorder="1"/>
    <xf numFmtId="0" fontId="0" fillId="0" borderId="2" xfId="0" applyBorder="1" applyAlignment="1">
      <alignment horizontal="right"/>
    </xf>
    <xf numFmtId="0" fontId="0" fillId="2" borderId="2" xfId="0" applyFill="1" applyBorder="1"/>
    <xf numFmtId="0" fontId="0" fillId="3" borderId="6" xfId="0" applyFill="1" applyBorder="1"/>
    <xf numFmtId="0" fontId="0" fillId="3" borderId="2" xfId="0" applyFill="1" applyBorder="1"/>
    <xf numFmtId="0" fontId="0" fillId="3" borderId="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0" fillId="0" borderId="10" xfId="0" applyBorder="1"/>
    <xf numFmtId="0" fontId="0" fillId="0" borderId="11" xfId="0" applyBorder="1"/>
    <xf numFmtId="0" fontId="0" fillId="5" borderId="2" xfId="0" applyFill="1" applyBorder="1"/>
    <xf numFmtId="0" fontId="0" fillId="5" borderId="6" xfId="0" applyFill="1" applyBorder="1"/>
    <xf numFmtId="0" fontId="0" fillId="3" borderId="5" xfId="0" applyFill="1" applyBorder="1"/>
    <xf numFmtId="0" fontId="0" fillId="2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0" fillId="6" borderId="2" xfId="0" applyFill="1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2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0" borderId="0" xfId="0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[1]Sheet1!$C$3</c:f>
              <c:strCache>
                <c:ptCount val="1"/>
                <c:pt idx="0">
                  <c:v>pRS327 (empty vector)</c:v>
                </c:pt>
              </c:strCache>
            </c:strRef>
          </c:tx>
          <c:spPr>
            <a:ln w="3175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[1]Sheet1!$C$9:$G$9</c:f>
                <c:numCache>
                  <c:formatCode>General</c:formatCode>
                  <c:ptCount val="5"/>
                  <c:pt idx="0">
                    <c:v>1.6996749443881478E-17</c:v>
                  </c:pt>
                  <c:pt idx="1">
                    <c:v>5.5677643628300267E-3</c:v>
                  </c:pt>
                  <c:pt idx="2">
                    <c:v>8.1853527718724339E-3</c:v>
                  </c:pt>
                  <c:pt idx="3">
                    <c:v>2.3180451534284968E-2</c:v>
                  </c:pt>
                  <c:pt idx="4">
                    <c:v>0.17214335111567144</c:v>
                  </c:pt>
                </c:numCache>
              </c:numRef>
            </c:plus>
            <c:minus>
              <c:numRef>
                <c:f>[1]Sheet1!$C$9:$G$9</c:f>
                <c:numCache>
                  <c:formatCode>General</c:formatCode>
                  <c:ptCount val="5"/>
                  <c:pt idx="0">
                    <c:v>1.6996749443881478E-17</c:v>
                  </c:pt>
                  <c:pt idx="1">
                    <c:v>5.5677643628300267E-3</c:v>
                  </c:pt>
                  <c:pt idx="2">
                    <c:v>8.1853527718724339E-3</c:v>
                  </c:pt>
                  <c:pt idx="3">
                    <c:v>2.3180451534284968E-2</c:v>
                  </c:pt>
                  <c:pt idx="4">
                    <c:v>0.17214335111567144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[1]Sheet1!$C$4:$G$4</c:f>
              <c:numCache>
                <c:formatCode>General</c:formatCode>
                <c:ptCount val="5"/>
                <c:pt idx="0">
                  <c:v>0</c:v>
                </c:pt>
                <c:pt idx="1">
                  <c:v>6</c:v>
                </c:pt>
                <c:pt idx="2">
                  <c:v>14</c:v>
                </c:pt>
                <c:pt idx="3">
                  <c:v>24</c:v>
                </c:pt>
                <c:pt idx="4">
                  <c:v>48</c:v>
                </c:pt>
              </c:numCache>
            </c:numRef>
          </c:xVal>
          <c:yVal>
            <c:numRef>
              <c:f>[1]Sheet1!$C$8:$G$8</c:f>
              <c:numCache>
                <c:formatCode>General</c:formatCode>
                <c:ptCount val="5"/>
                <c:pt idx="0">
                  <c:v>0.10000000000000002</c:v>
                </c:pt>
                <c:pt idx="1">
                  <c:v>0.15</c:v>
                </c:pt>
                <c:pt idx="2">
                  <c:v>0.27600000000000002</c:v>
                </c:pt>
                <c:pt idx="3">
                  <c:v>0.77866666666666673</c:v>
                </c:pt>
                <c:pt idx="4">
                  <c:v>4.5066666666666668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F0-4276-BB12-4BD2FFE1379E}"/>
            </c:ext>
          </c:extLst>
        </c:ser>
        <c:ser>
          <c:idx val="1"/>
          <c:order val="1"/>
          <c:tx>
            <c:strRef>
              <c:f>[1]Sheet1!$H$3</c:f>
              <c:strCache>
                <c:ptCount val="1"/>
                <c:pt idx="0">
                  <c:v>pTDH3-Vhs1_pRS327</c:v>
                </c:pt>
              </c:strCache>
            </c:strRef>
          </c:tx>
          <c:spPr>
            <a:ln w="31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[1]Sheet1!$H$9:$L$9</c:f>
                <c:numCache>
                  <c:formatCode>General</c:formatCode>
                  <c:ptCount val="5"/>
                  <c:pt idx="0">
                    <c:v>1.6996749443881478E-17</c:v>
                  </c:pt>
                  <c:pt idx="1">
                    <c:v>8.5049005481153891E-3</c:v>
                  </c:pt>
                  <c:pt idx="2">
                    <c:v>3.5019042438840839E-2</c:v>
                  </c:pt>
                  <c:pt idx="3">
                    <c:v>0.12503332889007368</c:v>
                  </c:pt>
                  <c:pt idx="4">
                    <c:v>0.10999999999999988</c:v>
                  </c:pt>
                </c:numCache>
              </c:numRef>
            </c:plus>
            <c:minus>
              <c:numRef>
                <c:f>[1]Sheet1!$H$9:$L$9</c:f>
                <c:numCache>
                  <c:formatCode>General</c:formatCode>
                  <c:ptCount val="5"/>
                  <c:pt idx="0">
                    <c:v>1.6996749443881478E-17</c:v>
                  </c:pt>
                  <c:pt idx="1">
                    <c:v>8.5049005481153891E-3</c:v>
                  </c:pt>
                  <c:pt idx="2">
                    <c:v>3.5019042438840839E-2</c:v>
                  </c:pt>
                  <c:pt idx="3">
                    <c:v>0.12503332889007368</c:v>
                  </c:pt>
                  <c:pt idx="4">
                    <c:v>0.10999999999999988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[1]Sheet1!$H$4:$L$4</c:f>
              <c:numCache>
                <c:formatCode>General</c:formatCode>
                <c:ptCount val="5"/>
                <c:pt idx="0">
                  <c:v>0</c:v>
                </c:pt>
                <c:pt idx="1">
                  <c:v>6</c:v>
                </c:pt>
                <c:pt idx="2">
                  <c:v>14</c:v>
                </c:pt>
                <c:pt idx="3">
                  <c:v>24</c:v>
                </c:pt>
                <c:pt idx="4">
                  <c:v>48</c:v>
                </c:pt>
              </c:numCache>
            </c:numRef>
          </c:xVal>
          <c:yVal>
            <c:numRef>
              <c:f>[1]Sheet1!$H$8:$L$8</c:f>
              <c:numCache>
                <c:formatCode>General</c:formatCode>
                <c:ptCount val="5"/>
                <c:pt idx="0">
                  <c:v>0.10000000000000002</c:v>
                </c:pt>
                <c:pt idx="1">
                  <c:v>0.16266666666666665</c:v>
                </c:pt>
                <c:pt idx="2">
                  <c:v>0.89666666666666661</c:v>
                </c:pt>
                <c:pt idx="3">
                  <c:v>4.2566666666666668</c:v>
                </c:pt>
                <c:pt idx="4">
                  <c:v>5.9899999999999993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2F0-4276-BB12-4BD2FFE1379E}"/>
            </c:ext>
          </c:extLst>
        </c:ser>
        <c:ser>
          <c:idx val="2"/>
          <c:order val="2"/>
          <c:tx>
            <c:strRef>
              <c:f>[1]Sheet1!$M$3</c:f>
              <c:strCache>
                <c:ptCount val="1"/>
                <c:pt idx="0">
                  <c:v>pTDH3-Vhs1 K41R_pRS327</c:v>
                </c:pt>
              </c:strCache>
            </c:strRef>
          </c:tx>
          <c:spPr>
            <a:ln w="3175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[1]Sheet1!$M$9:$Q$9</c:f>
                <c:numCache>
                  <c:formatCode>General</c:formatCode>
                  <c:ptCount val="5"/>
                  <c:pt idx="0">
                    <c:v>1.6996749443881478E-17</c:v>
                  </c:pt>
                  <c:pt idx="1">
                    <c:v>1.4798648586948755E-2</c:v>
                  </c:pt>
                  <c:pt idx="2">
                    <c:v>1.044030650891054E-2</c:v>
                  </c:pt>
                  <c:pt idx="3">
                    <c:v>7.0237691685684995E-3</c:v>
                  </c:pt>
                  <c:pt idx="4">
                    <c:v>0.24440403706431146</c:v>
                  </c:pt>
                </c:numCache>
              </c:numRef>
            </c:plus>
            <c:minus>
              <c:numRef>
                <c:f>[1]Sheet1!$M$9:$Q$9</c:f>
                <c:numCache>
                  <c:formatCode>General</c:formatCode>
                  <c:ptCount val="5"/>
                  <c:pt idx="0">
                    <c:v>1.6996749443881478E-17</c:v>
                  </c:pt>
                  <c:pt idx="1">
                    <c:v>1.4798648586948755E-2</c:v>
                  </c:pt>
                  <c:pt idx="2">
                    <c:v>1.044030650891054E-2</c:v>
                  </c:pt>
                  <c:pt idx="3">
                    <c:v>7.0237691685684995E-3</c:v>
                  </c:pt>
                  <c:pt idx="4">
                    <c:v>0.24440403706431146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[1]Sheet1!$M$4:$Q$4</c:f>
              <c:numCache>
                <c:formatCode>General</c:formatCode>
                <c:ptCount val="5"/>
                <c:pt idx="0">
                  <c:v>0</c:v>
                </c:pt>
                <c:pt idx="1">
                  <c:v>6</c:v>
                </c:pt>
                <c:pt idx="2">
                  <c:v>14</c:v>
                </c:pt>
                <c:pt idx="3">
                  <c:v>24</c:v>
                </c:pt>
                <c:pt idx="4">
                  <c:v>48</c:v>
                </c:pt>
              </c:numCache>
            </c:numRef>
          </c:xVal>
          <c:yVal>
            <c:numRef>
              <c:f>[1]Sheet1!$M$8:$Q$8</c:f>
              <c:numCache>
                <c:formatCode>General</c:formatCode>
                <c:ptCount val="5"/>
                <c:pt idx="0">
                  <c:v>0.10000000000000002</c:v>
                </c:pt>
                <c:pt idx="1">
                  <c:v>0.159</c:v>
                </c:pt>
                <c:pt idx="2">
                  <c:v>0.33699999999999997</c:v>
                </c:pt>
                <c:pt idx="3">
                  <c:v>0.73333333333333339</c:v>
                </c:pt>
                <c:pt idx="4">
                  <c:v>4.0766666666666671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2F0-4276-BB12-4BD2FFE13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724336"/>
        <c:axId val="873711856"/>
      </c:scatterChart>
      <c:valAx>
        <c:axId val="873724336"/>
        <c:scaling>
          <c:orientation val="minMax"/>
          <c:max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(h)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711856"/>
        <c:crosses val="autoZero"/>
        <c:crossBetween val="midCat"/>
      </c:valAx>
      <c:valAx>
        <c:axId val="8737118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Cells (OD</a:t>
                </a:r>
                <a:r>
                  <a:rPr lang="en-US" b="1" baseline="-25000"/>
                  <a:t>600</a:t>
                </a:r>
                <a:r>
                  <a:rPr lang="en-US" b="1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724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'Fig 4D'!$B$3:$G$3</c:f>
              <c:strCache>
                <c:ptCount val="1"/>
                <c:pt idx="0">
                  <c:v>SUB280 pADH1-Ub wt + pRS327 (empty vector)</c:v>
                </c:pt>
              </c:strCache>
            </c:strRef>
          </c:tx>
          <c:spPr>
            <a:ln w="3175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[2]Canavanine!$G$5:$G$8</c:f>
                <c:numCache>
                  <c:formatCode>General</c:formatCode>
                  <c:ptCount val="4"/>
                  <c:pt idx="0">
                    <c:v>1.6996749443881478E-17</c:v>
                  </c:pt>
                  <c:pt idx="1">
                    <c:v>4.9999999999999767E-3</c:v>
                  </c:pt>
                  <c:pt idx="2">
                    <c:v>9.5393920141694649E-3</c:v>
                  </c:pt>
                  <c:pt idx="3">
                    <c:v>0.10000000000000009</c:v>
                  </c:pt>
                </c:numCache>
              </c:numRef>
            </c:plus>
            <c:minus>
              <c:numRef>
                <c:f>[2]Canavanine!$G$5:$G$8</c:f>
                <c:numCache>
                  <c:formatCode>General</c:formatCode>
                  <c:ptCount val="4"/>
                  <c:pt idx="0">
                    <c:v>1.6996749443881478E-17</c:v>
                  </c:pt>
                  <c:pt idx="1">
                    <c:v>4.9999999999999767E-3</c:v>
                  </c:pt>
                  <c:pt idx="2">
                    <c:v>9.5393920141694649E-3</c:v>
                  </c:pt>
                  <c:pt idx="3">
                    <c:v>0.10000000000000009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[2]Canavanine!$B$5:$B$8</c:f>
              <c:numCache>
                <c:formatCode>General</c:formatCode>
                <c:ptCount val="4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[2]Canavanine!$F$5:$F$8</c:f>
              <c:numCache>
                <c:formatCode>General</c:formatCode>
                <c:ptCount val="4"/>
                <c:pt idx="0">
                  <c:v>0.10000000000000002</c:v>
                </c:pt>
                <c:pt idx="1">
                  <c:v>0.28199999999999997</c:v>
                </c:pt>
                <c:pt idx="2">
                  <c:v>0.71499999999999997</c:v>
                </c:pt>
                <c:pt idx="3">
                  <c:v>7.56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B5-4689-A32C-8DAEC43873C2}"/>
            </c:ext>
          </c:extLst>
        </c:ser>
        <c:ser>
          <c:idx val="1"/>
          <c:order val="1"/>
          <c:tx>
            <c:strRef>
              <c:f>'Fig 4D'!$H$3:$M$3</c:f>
              <c:strCache>
                <c:ptCount val="1"/>
                <c:pt idx="0">
                  <c:v>SUB280 pADH1-Ub wt + pJAM1740 (pTDH3-Vhs1_pRS327)</c:v>
                </c:pt>
              </c:strCache>
            </c:strRef>
          </c:tx>
          <c:spPr>
            <a:ln w="31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[2]Canavanine!$G$5:$G$8</c:f>
                <c:numCache>
                  <c:formatCode>General</c:formatCode>
                  <c:ptCount val="4"/>
                  <c:pt idx="0">
                    <c:v>1.6996749443881478E-17</c:v>
                  </c:pt>
                  <c:pt idx="1">
                    <c:v>4.9999999999999767E-3</c:v>
                  </c:pt>
                  <c:pt idx="2">
                    <c:v>9.5393920141694649E-3</c:v>
                  </c:pt>
                  <c:pt idx="3">
                    <c:v>0.10000000000000009</c:v>
                  </c:pt>
                </c:numCache>
              </c:numRef>
            </c:plus>
            <c:minus>
              <c:numRef>
                <c:f>[2]Canavanine!$G$5:$G$8</c:f>
                <c:numCache>
                  <c:formatCode>General</c:formatCode>
                  <c:ptCount val="4"/>
                  <c:pt idx="0">
                    <c:v>1.6996749443881478E-17</c:v>
                  </c:pt>
                  <c:pt idx="1">
                    <c:v>4.9999999999999767E-3</c:v>
                  </c:pt>
                  <c:pt idx="2">
                    <c:v>9.5393920141694649E-3</c:v>
                  </c:pt>
                  <c:pt idx="3">
                    <c:v>0.10000000000000009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[2]Canavanine!$B$5:$B$8</c:f>
              <c:numCache>
                <c:formatCode>General</c:formatCode>
                <c:ptCount val="4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[2]Canavanine!$L$5:$L$8</c:f>
              <c:numCache>
                <c:formatCode>General</c:formatCode>
                <c:ptCount val="4"/>
                <c:pt idx="0">
                  <c:v>0.10000000000000002</c:v>
                </c:pt>
                <c:pt idx="1">
                  <c:v>0.81566666666666665</c:v>
                </c:pt>
                <c:pt idx="2">
                  <c:v>6.919999999999999</c:v>
                </c:pt>
                <c:pt idx="3">
                  <c:v>8.9466666666666672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3B5-4689-A32C-8DAEC43873C2}"/>
            </c:ext>
          </c:extLst>
        </c:ser>
        <c:ser>
          <c:idx val="3"/>
          <c:order val="2"/>
          <c:tx>
            <c:strRef>
              <c:f>'Fig 4D'!$N$3:$S$3</c:f>
              <c:strCache>
                <c:ptCount val="1"/>
                <c:pt idx="0">
                  <c:v>SUB280 pADH1-Ub S57A + pRS327 (empty vector)</c:v>
                </c:pt>
              </c:strCache>
            </c:strRef>
          </c:tx>
          <c:spPr>
            <a:ln w="3175" cap="rnd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[2]Canavanine!$Y$5:$Y$8</c:f>
                <c:numCache>
                  <c:formatCode>General</c:formatCode>
                  <c:ptCount val="4"/>
                  <c:pt idx="0">
                    <c:v>1.6996749443881478E-17</c:v>
                  </c:pt>
                  <c:pt idx="1">
                    <c:v>1.3613718571108104E-2</c:v>
                  </c:pt>
                  <c:pt idx="2">
                    <c:v>2.8867513459481316E-3</c:v>
                  </c:pt>
                  <c:pt idx="3">
                    <c:v>0.28478061731796306</c:v>
                  </c:pt>
                </c:numCache>
              </c:numRef>
            </c:plus>
            <c:minus>
              <c:numRef>
                <c:f>[2]Canavanine!$Y$5:$Y$8</c:f>
                <c:numCache>
                  <c:formatCode>General</c:formatCode>
                  <c:ptCount val="4"/>
                  <c:pt idx="0">
                    <c:v>1.6996749443881478E-17</c:v>
                  </c:pt>
                  <c:pt idx="1">
                    <c:v>1.3613718571108104E-2</c:v>
                  </c:pt>
                  <c:pt idx="2">
                    <c:v>2.8867513459481316E-3</c:v>
                  </c:pt>
                  <c:pt idx="3">
                    <c:v>0.28478061731796306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[2]Canavanine!$B$5:$B$8</c:f>
              <c:numCache>
                <c:formatCode>General</c:formatCode>
                <c:ptCount val="4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[2]Canavanine!$X$5:$X$8</c:f>
              <c:numCache>
                <c:formatCode>General</c:formatCode>
                <c:ptCount val="4"/>
                <c:pt idx="0">
                  <c:v>0.10000000000000002</c:v>
                </c:pt>
                <c:pt idx="1">
                  <c:v>0.30666666666666664</c:v>
                </c:pt>
                <c:pt idx="2">
                  <c:v>0.81666666666666654</c:v>
                </c:pt>
                <c:pt idx="3">
                  <c:v>7.27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3B5-4689-A32C-8DAEC43873C2}"/>
            </c:ext>
          </c:extLst>
        </c:ser>
        <c:ser>
          <c:idx val="4"/>
          <c:order val="3"/>
          <c:tx>
            <c:strRef>
              <c:f>'Fig 4D'!$T$3:$Y$3</c:f>
              <c:strCache>
                <c:ptCount val="1"/>
                <c:pt idx="0">
                  <c:v>SUB280 pADH1-Ub S57A + pJAM1740 (pTDH3-Vhs1_pRS327)</c:v>
                </c:pt>
              </c:strCache>
            </c:strRef>
          </c:tx>
          <c:spPr>
            <a:ln w="31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[2]Canavanine!$AE$5:$AE$8</c:f>
                <c:numCache>
                  <c:formatCode>General</c:formatCode>
                  <c:ptCount val="4"/>
                  <c:pt idx="0">
                    <c:v>1.6996749443881478E-17</c:v>
                  </c:pt>
                  <c:pt idx="1">
                    <c:v>2.7300793639257692E-2</c:v>
                  </c:pt>
                  <c:pt idx="2">
                    <c:v>5.0934598588124075E-2</c:v>
                  </c:pt>
                  <c:pt idx="3">
                    <c:v>0.31770006819850272</c:v>
                  </c:pt>
                </c:numCache>
              </c:numRef>
            </c:plus>
            <c:minus>
              <c:numRef>
                <c:f>[2]Canavanine!$AE$5:$AE$8</c:f>
                <c:numCache>
                  <c:formatCode>General</c:formatCode>
                  <c:ptCount val="4"/>
                  <c:pt idx="0">
                    <c:v>1.6996749443881478E-17</c:v>
                  </c:pt>
                  <c:pt idx="1">
                    <c:v>2.7300793639257692E-2</c:v>
                  </c:pt>
                  <c:pt idx="2">
                    <c:v>5.0934598588124075E-2</c:v>
                  </c:pt>
                  <c:pt idx="3">
                    <c:v>0.31770006819850272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[2]Canavanine!$B$5:$B$8</c:f>
              <c:numCache>
                <c:formatCode>General</c:formatCode>
                <c:ptCount val="4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[2]Canavanine!$AD$5:$AD$8</c:f>
              <c:numCache>
                <c:formatCode>General</c:formatCode>
                <c:ptCount val="4"/>
                <c:pt idx="0">
                  <c:v>0.10000000000000002</c:v>
                </c:pt>
                <c:pt idx="1">
                  <c:v>0.33033333333333331</c:v>
                </c:pt>
                <c:pt idx="2">
                  <c:v>0.79133333333333333</c:v>
                </c:pt>
                <c:pt idx="3">
                  <c:v>6.8266666666666671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3B5-4689-A32C-8DAEC4387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9224608"/>
        <c:axId val="2029225024"/>
      </c:scatterChart>
      <c:valAx>
        <c:axId val="2029224608"/>
        <c:scaling>
          <c:orientation val="minMax"/>
          <c:max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Incubation Time (h)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9225024"/>
        <c:crosses val="autoZero"/>
        <c:crossBetween val="midCat"/>
      </c:valAx>
      <c:valAx>
        <c:axId val="20292250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Cells (OD600)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9224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[3]Sheet1!$C$5</c:f>
              <c:strCache>
                <c:ptCount val="1"/>
                <c:pt idx="0">
                  <c:v>empty vector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[3]Sheet1!$H$7:$H$11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1.8518009252256752E-2</c:v>
                  </c:pt>
                  <c:pt idx="2">
                    <c:v>6.282979654060114E-2</c:v>
                  </c:pt>
                  <c:pt idx="3">
                    <c:v>0.16278820596099705</c:v>
                  </c:pt>
                  <c:pt idx="4">
                    <c:v>4.9916597106239829E-2</c:v>
                  </c:pt>
                </c:numCache>
              </c:numRef>
            </c:plus>
            <c:minus>
              <c:numRef>
                <c:f>[3]Sheet1!$H$7:$H$11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1.8518009252256752E-2</c:v>
                  </c:pt>
                  <c:pt idx="2">
                    <c:v>6.282979654060114E-2</c:v>
                  </c:pt>
                  <c:pt idx="3">
                    <c:v>0.16278820596099705</c:v>
                  </c:pt>
                  <c:pt idx="4">
                    <c:v>4.9916597106239829E-2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[3]Sheet1!$B$7:$B$11</c:f>
              <c:numCache>
                <c:formatCode>General</c:formatCode>
                <c:ptCount val="5"/>
                <c:pt idx="0">
                  <c:v>0</c:v>
                </c:pt>
                <c:pt idx="1">
                  <c:v>12</c:v>
                </c:pt>
                <c:pt idx="2">
                  <c:v>18</c:v>
                </c:pt>
                <c:pt idx="3">
                  <c:v>24</c:v>
                </c:pt>
                <c:pt idx="4">
                  <c:v>36</c:v>
                </c:pt>
              </c:numCache>
            </c:numRef>
          </c:xVal>
          <c:yVal>
            <c:numRef>
              <c:f>[3]Sheet1!$G$7:$G$11</c:f>
              <c:numCache>
                <c:formatCode>General</c:formatCode>
                <c:ptCount val="5"/>
                <c:pt idx="0">
                  <c:v>0.1</c:v>
                </c:pt>
                <c:pt idx="1">
                  <c:v>0.35424999999999995</c:v>
                </c:pt>
                <c:pt idx="2">
                  <c:v>0.83774999999999999</c:v>
                </c:pt>
                <c:pt idx="3">
                  <c:v>2.605</c:v>
                </c:pt>
                <c:pt idx="4">
                  <c:v>5.6924999999999999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9A-4789-8FC7-D1036315BC47}"/>
            </c:ext>
          </c:extLst>
        </c:ser>
        <c:ser>
          <c:idx val="1"/>
          <c:order val="1"/>
          <c:tx>
            <c:strRef>
              <c:f>[3]Sheet1!$I$5</c:f>
              <c:strCache>
                <c:ptCount val="1"/>
                <c:pt idx="0">
                  <c:v>Vhs1 OE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[3]Sheet1!$N$7:$N$11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3.4247870980057507E-2</c:v>
                  </c:pt>
                  <c:pt idx="2">
                    <c:v>0.21311421038182018</c:v>
                  </c:pt>
                  <c:pt idx="3">
                    <c:v>0.23629078131263065</c:v>
                  </c:pt>
                  <c:pt idx="4">
                    <c:v>0.2486463351831269</c:v>
                  </c:pt>
                </c:numCache>
              </c:numRef>
            </c:plus>
            <c:minus>
              <c:numRef>
                <c:f>[3]Sheet1!$N$7:$N$11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3.4247870980057507E-2</c:v>
                  </c:pt>
                  <c:pt idx="2">
                    <c:v>0.21311421038182018</c:v>
                  </c:pt>
                  <c:pt idx="3">
                    <c:v>0.23629078131263065</c:v>
                  </c:pt>
                  <c:pt idx="4">
                    <c:v>0.2486463351831269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[3]Sheet1!$B$7:$B$11</c:f>
              <c:numCache>
                <c:formatCode>General</c:formatCode>
                <c:ptCount val="5"/>
                <c:pt idx="0">
                  <c:v>0</c:v>
                </c:pt>
                <c:pt idx="1">
                  <c:v>12</c:v>
                </c:pt>
                <c:pt idx="2">
                  <c:v>18</c:v>
                </c:pt>
                <c:pt idx="3">
                  <c:v>24</c:v>
                </c:pt>
                <c:pt idx="4">
                  <c:v>36</c:v>
                </c:pt>
              </c:numCache>
            </c:numRef>
          </c:xVal>
          <c:yVal>
            <c:numRef>
              <c:f>[3]Sheet1!$M$7:$M$11</c:f>
              <c:numCache>
                <c:formatCode>General</c:formatCode>
                <c:ptCount val="5"/>
                <c:pt idx="0">
                  <c:v>0.1</c:v>
                </c:pt>
                <c:pt idx="1">
                  <c:v>1.0102499999999999</c:v>
                </c:pt>
                <c:pt idx="2">
                  <c:v>2.3225000000000002</c:v>
                </c:pt>
                <c:pt idx="3">
                  <c:v>5.1049999999999995</c:v>
                </c:pt>
                <c:pt idx="4">
                  <c:v>6.2824999999999998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9A-4789-8FC7-D1036315BC47}"/>
            </c:ext>
          </c:extLst>
        </c:ser>
        <c:ser>
          <c:idx val="2"/>
          <c:order val="2"/>
          <c:tx>
            <c:strRef>
              <c:f>[3]Sheet1!$O$5</c:f>
              <c:strCache>
                <c:ptCount val="1"/>
                <c:pt idx="0">
                  <c:v>Vhs1 K41R OE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[3]Sheet1!$T$7:$T$11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1.2124355652982151E-2</c:v>
                  </c:pt>
                  <c:pt idx="2">
                    <c:v>3.2150686877058562E-2</c:v>
                  </c:pt>
                  <c:pt idx="3">
                    <c:v>0.21156165374030694</c:v>
                  </c:pt>
                  <c:pt idx="4">
                    <c:v>0.20838665984174679</c:v>
                  </c:pt>
                </c:numCache>
              </c:numRef>
            </c:plus>
            <c:minus>
              <c:numRef>
                <c:f>[3]Sheet1!$T$7:$T$11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1.2124355652982151E-2</c:v>
                  </c:pt>
                  <c:pt idx="2">
                    <c:v>3.2150686877058562E-2</c:v>
                  </c:pt>
                  <c:pt idx="3">
                    <c:v>0.21156165374030694</c:v>
                  </c:pt>
                  <c:pt idx="4">
                    <c:v>0.20838665984174679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[3]Sheet1!$B$7:$B$11</c:f>
              <c:numCache>
                <c:formatCode>General</c:formatCode>
                <c:ptCount val="5"/>
                <c:pt idx="0">
                  <c:v>0</c:v>
                </c:pt>
                <c:pt idx="1">
                  <c:v>12</c:v>
                </c:pt>
                <c:pt idx="2">
                  <c:v>18</c:v>
                </c:pt>
                <c:pt idx="3">
                  <c:v>24</c:v>
                </c:pt>
                <c:pt idx="4">
                  <c:v>36</c:v>
                </c:pt>
              </c:numCache>
            </c:numRef>
          </c:xVal>
          <c:yVal>
            <c:numRef>
              <c:f>[3]Sheet1!$S$7:$S$11</c:f>
              <c:numCache>
                <c:formatCode>General</c:formatCode>
                <c:ptCount val="5"/>
                <c:pt idx="0">
                  <c:v>0.1</c:v>
                </c:pt>
                <c:pt idx="1">
                  <c:v>0.30249999999999999</c:v>
                </c:pt>
                <c:pt idx="2">
                  <c:v>0.54049999999999998</c:v>
                </c:pt>
                <c:pt idx="3">
                  <c:v>1.7075</c:v>
                </c:pt>
                <c:pt idx="4">
                  <c:v>4.4675000000000002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E9A-4789-8FC7-D1036315B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213087"/>
        <c:axId val="1201220159"/>
      </c:scatterChart>
      <c:valAx>
        <c:axId val="1201213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Incubation Time (h)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1220159"/>
        <c:crosses val="autoZero"/>
        <c:crossBetween val="midCat"/>
      </c:valAx>
      <c:valAx>
        <c:axId val="12012201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Cells (OD600)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12130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968918128483118"/>
          <c:y val="0.19228402103447317"/>
          <c:w val="0.217783167685111"/>
          <c:h val="0.238517570462702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5820385963011"/>
          <c:y val="4.0011871307605987E-2"/>
          <c:w val="0.60271267331349343"/>
          <c:h val="0.8247112397169434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[4]Sheet1!$C$5</c:f>
              <c:strCache>
                <c:ptCount val="1"/>
                <c:pt idx="0">
                  <c:v>empty vector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[4]Sheet1!$H$7:$H$11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1.6090887690449744E-2</c:v>
                  </c:pt>
                  <c:pt idx="2">
                    <c:v>2.2649503305812269E-2</c:v>
                  </c:pt>
                  <c:pt idx="3">
                    <c:v>0.12175795661885913</c:v>
                  </c:pt>
                  <c:pt idx="4">
                    <c:v>0.18239152027072578</c:v>
                  </c:pt>
                </c:numCache>
              </c:numRef>
            </c:plus>
            <c:minus>
              <c:numRef>
                <c:f>[4]Sheet1!$H$7:$H$11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1.6090887690449744E-2</c:v>
                  </c:pt>
                  <c:pt idx="2">
                    <c:v>2.2649503305812269E-2</c:v>
                  </c:pt>
                  <c:pt idx="3">
                    <c:v>0.12175795661885913</c:v>
                  </c:pt>
                  <c:pt idx="4">
                    <c:v>0.18239152027072578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[4]Sheet1!$B$7:$B$11</c:f>
              <c:numCache>
                <c:formatCode>General</c:formatCode>
                <c:ptCount val="5"/>
                <c:pt idx="0">
                  <c:v>0</c:v>
                </c:pt>
                <c:pt idx="1">
                  <c:v>12</c:v>
                </c:pt>
                <c:pt idx="2">
                  <c:v>18</c:v>
                </c:pt>
                <c:pt idx="3">
                  <c:v>24</c:v>
                </c:pt>
                <c:pt idx="4">
                  <c:v>36</c:v>
                </c:pt>
              </c:numCache>
            </c:numRef>
          </c:xVal>
          <c:yVal>
            <c:numRef>
              <c:f>[4]Sheet1!$G$7:$G$11</c:f>
              <c:numCache>
                <c:formatCode>General</c:formatCode>
                <c:ptCount val="5"/>
                <c:pt idx="0">
                  <c:v>0.1</c:v>
                </c:pt>
                <c:pt idx="1">
                  <c:v>0.38674999999999998</c:v>
                </c:pt>
                <c:pt idx="2">
                  <c:v>0.90750000000000008</c:v>
                </c:pt>
                <c:pt idx="3">
                  <c:v>2.2824999999999998</c:v>
                </c:pt>
                <c:pt idx="4">
                  <c:v>5.6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A1-41AF-A1BB-CC737608BE69}"/>
            </c:ext>
          </c:extLst>
        </c:ser>
        <c:ser>
          <c:idx val="1"/>
          <c:order val="1"/>
          <c:tx>
            <c:strRef>
              <c:f>[4]Sheet1!$I$5</c:f>
              <c:strCache>
                <c:ptCount val="1"/>
                <c:pt idx="0">
                  <c:v>Vhs1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[4]Sheet1!$N$7:$N$11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1.9226717521892957E-2</c:v>
                  </c:pt>
                  <c:pt idx="2">
                    <c:v>8.5749149655647713E-2</c:v>
                  </c:pt>
                  <c:pt idx="3">
                    <c:v>0.19638397762207258</c:v>
                  </c:pt>
                  <c:pt idx="4">
                    <c:v>0.17231270024773779</c:v>
                  </c:pt>
                </c:numCache>
              </c:numRef>
            </c:plus>
            <c:minus>
              <c:numRef>
                <c:f>[4]Sheet1!$N$7:$N$11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1.9226717521892957E-2</c:v>
                  </c:pt>
                  <c:pt idx="2">
                    <c:v>8.5749149655647713E-2</c:v>
                  </c:pt>
                  <c:pt idx="3">
                    <c:v>0.19638397762207258</c:v>
                  </c:pt>
                  <c:pt idx="4">
                    <c:v>0.17231270024773779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[4]Sheet1!$B$7:$B$11</c:f>
              <c:numCache>
                <c:formatCode>General</c:formatCode>
                <c:ptCount val="5"/>
                <c:pt idx="0">
                  <c:v>0</c:v>
                </c:pt>
                <c:pt idx="1">
                  <c:v>12</c:v>
                </c:pt>
                <c:pt idx="2">
                  <c:v>18</c:v>
                </c:pt>
                <c:pt idx="3">
                  <c:v>24</c:v>
                </c:pt>
                <c:pt idx="4">
                  <c:v>36</c:v>
                </c:pt>
              </c:numCache>
            </c:numRef>
          </c:xVal>
          <c:yVal>
            <c:numRef>
              <c:f>[4]Sheet1!$M$7:$M$11</c:f>
              <c:numCache>
                <c:formatCode>General</c:formatCode>
                <c:ptCount val="5"/>
                <c:pt idx="0">
                  <c:v>0.1</c:v>
                </c:pt>
                <c:pt idx="1">
                  <c:v>1.0505</c:v>
                </c:pt>
                <c:pt idx="2">
                  <c:v>2.1742499999999998</c:v>
                </c:pt>
                <c:pt idx="3">
                  <c:v>4.5049999999999999</c:v>
                </c:pt>
                <c:pt idx="4">
                  <c:v>6.3275000000000006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A1-41AF-A1BB-CC737608BE69}"/>
            </c:ext>
          </c:extLst>
        </c:ser>
        <c:ser>
          <c:idx val="2"/>
          <c:order val="2"/>
          <c:tx>
            <c:strRef>
              <c:f>[4]Sheet1!$O$5</c:f>
              <c:strCache>
                <c:ptCount val="1"/>
                <c:pt idx="0">
                  <c:v>empty vector</c:v>
                </c:pt>
              </c:strCache>
            </c:strRef>
          </c:tx>
          <c:spPr>
            <a:ln w="19050" cap="rnd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[4]Sheet1!$T$7:$T$11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1.0801234497346443E-2</c:v>
                  </c:pt>
                  <c:pt idx="2">
                    <c:v>4.7842623952566297E-2</c:v>
                  </c:pt>
                  <c:pt idx="3">
                    <c:v>0.17366154822911528</c:v>
                  </c:pt>
                  <c:pt idx="4">
                    <c:v>0.10242883708539656</c:v>
                  </c:pt>
                </c:numCache>
              </c:numRef>
            </c:plus>
            <c:minus>
              <c:numRef>
                <c:f>[4]Sheet1!$T$7:$T$11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1.0801234497346443E-2</c:v>
                  </c:pt>
                  <c:pt idx="2">
                    <c:v>4.7842623952566297E-2</c:v>
                  </c:pt>
                  <c:pt idx="3">
                    <c:v>0.17366154822911528</c:v>
                  </c:pt>
                  <c:pt idx="4">
                    <c:v>0.10242883708539656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[4]Sheet1!$B$7:$B$11</c:f>
              <c:numCache>
                <c:formatCode>General</c:formatCode>
                <c:ptCount val="5"/>
                <c:pt idx="0">
                  <c:v>0</c:v>
                </c:pt>
                <c:pt idx="1">
                  <c:v>12</c:v>
                </c:pt>
                <c:pt idx="2">
                  <c:v>18</c:v>
                </c:pt>
                <c:pt idx="3">
                  <c:v>24</c:v>
                </c:pt>
                <c:pt idx="4">
                  <c:v>36</c:v>
                </c:pt>
              </c:numCache>
            </c:numRef>
          </c:xVal>
          <c:yVal>
            <c:numRef>
              <c:f>[4]Sheet1!$S$7:$S$11</c:f>
              <c:numCache>
                <c:formatCode>General</c:formatCode>
                <c:ptCount val="5"/>
                <c:pt idx="0">
                  <c:v>0.1</c:v>
                </c:pt>
                <c:pt idx="1">
                  <c:v>0.36099999999999999</c:v>
                </c:pt>
                <c:pt idx="2">
                  <c:v>0.87375000000000003</c:v>
                </c:pt>
                <c:pt idx="3">
                  <c:v>2.2575000000000003</c:v>
                </c:pt>
                <c:pt idx="4">
                  <c:v>6.0825000000000005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DA1-41AF-A1BB-CC737608BE69}"/>
            </c:ext>
          </c:extLst>
        </c:ser>
        <c:ser>
          <c:idx val="3"/>
          <c:order val="3"/>
          <c:tx>
            <c:strRef>
              <c:f>[4]Sheet1!$U$5</c:f>
              <c:strCache>
                <c:ptCount val="1"/>
                <c:pt idx="0">
                  <c:v>Vhs1</c:v>
                </c:pt>
              </c:strCache>
            </c:strRef>
          </c:tx>
          <c:spPr>
            <a:ln w="19050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[4]Sheet1!$Z$7:$Z$11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1.7327723451163447E-2</c:v>
                  </c:pt>
                  <c:pt idx="2">
                    <c:v>2.2781571499789006E-2</c:v>
                  </c:pt>
                  <c:pt idx="3">
                    <c:v>4.9244289008980473E-2</c:v>
                  </c:pt>
                  <c:pt idx="4">
                    <c:v>0.13625955623979782</c:v>
                  </c:pt>
                </c:numCache>
              </c:numRef>
            </c:plus>
            <c:minus>
              <c:numRef>
                <c:f>[4]Sheet1!$Z$7:$Z$11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1.7327723451163447E-2</c:v>
                  </c:pt>
                  <c:pt idx="2">
                    <c:v>2.2781571499789006E-2</c:v>
                  </c:pt>
                  <c:pt idx="3">
                    <c:v>4.9244289008980473E-2</c:v>
                  </c:pt>
                  <c:pt idx="4">
                    <c:v>0.13625955623979782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[4]Sheet1!$B$7:$B$11</c:f>
              <c:numCache>
                <c:formatCode>General</c:formatCode>
                <c:ptCount val="5"/>
                <c:pt idx="0">
                  <c:v>0</c:v>
                </c:pt>
                <c:pt idx="1">
                  <c:v>12</c:v>
                </c:pt>
                <c:pt idx="2">
                  <c:v>18</c:v>
                </c:pt>
                <c:pt idx="3">
                  <c:v>24</c:v>
                </c:pt>
                <c:pt idx="4">
                  <c:v>36</c:v>
                </c:pt>
              </c:numCache>
            </c:numRef>
          </c:xVal>
          <c:yVal>
            <c:numRef>
              <c:f>[4]Sheet1!$Y$7:$Y$11</c:f>
              <c:numCache>
                <c:formatCode>General</c:formatCode>
                <c:ptCount val="5"/>
                <c:pt idx="0">
                  <c:v>0.1</c:v>
                </c:pt>
                <c:pt idx="1">
                  <c:v>0.39724999999999999</c:v>
                </c:pt>
                <c:pt idx="2">
                  <c:v>0.83250000000000002</c:v>
                </c:pt>
                <c:pt idx="3">
                  <c:v>1.9175</c:v>
                </c:pt>
                <c:pt idx="4">
                  <c:v>4.7149999999999999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DA1-41AF-A1BB-CC737608B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213087"/>
        <c:axId val="1201220159"/>
      </c:scatterChart>
      <c:valAx>
        <c:axId val="1201213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Incubation Time (h)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1220159"/>
        <c:crosses val="autoZero"/>
        <c:crossBetween val="midCat"/>
      </c:valAx>
      <c:valAx>
        <c:axId val="12012201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Cells (OD</a:t>
                </a:r>
                <a:r>
                  <a:rPr lang="en-US" baseline="-25000"/>
                  <a:t>600</a:t>
                </a:r>
                <a:r>
                  <a:rPr lang="en-US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12130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968918128483118"/>
          <c:y val="0.19228402103447317"/>
          <c:w val="0.21667971192587182"/>
          <c:h val="0.31802342728360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'[5]Fig. 3A'!$F$3</c:f>
              <c:strCache>
                <c:ptCount val="1"/>
                <c:pt idx="0">
                  <c:v>0 mM H2O2 (24 h)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'[5]Fig. 3A'!$K$5:$K$9</c:f>
                <c:numCache>
                  <c:formatCode>General</c:formatCode>
                  <c:ptCount val="5"/>
                  <c:pt idx="0">
                    <c:v>0.32218007387174008</c:v>
                  </c:pt>
                  <c:pt idx="1">
                    <c:v>0.10708252269472668</c:v>
                  </c:pt>
                  <c:pt idx="2">
                    <c:v>0.43706406853000407</c:v>
                  </c:pt>
                  <c:pt idx="3">
                    <c:v>0.10045728777279778</c:v>
                  </c:pt>
                  <c:pt idx="4">
                    <c:v>0.46829477895872368</c:v>
                  </c:pt>
                </c:numCache>
              </c:numRef>
            </c:plus>
            <c:minus>
              <c:numRef>
                <c:f>'[5]Fig. 3A'!$K$5:$K$9</c:f>
                <c:numCache>
                  <c:formatCode>General</c:formatCode>
                  <c:ptCount val="5"/>
                  <c:pt idx="0">
                    <c:v>0.32218007387174008</c:v>
                  </c:pt>
                  <c:pt idx="1">
                    <c:v>0.10708252269472668</c:v>
                  </c:pt>
                  <c:pt idx="2">
                    <c:v>0.43706406853000407</c:v>
                  </c:pt>
                  <c:pt idx="3">
                    <c:v>0.10045728777279778</c:v>
                  </c:pt>
                  <c:pt idx="4">
                    <c:v>0.46829477895872368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'[5]Fig. 3A'!$B$13:$B$17</c:f>
              <c:strCache>
                <c:ptCount val="5"/>
                <c:pt idx="0">
                  <c:v>EV + EV</c:v>
                </c:pt>
                <c:pt idx="1">
                  <c:v>EV + EV</c:v>
                </c:pt>
                <c:pt idx="2">
                  <c:v>Sks1 + EV</c:v>
                </c:pt>
                <c:pt idx="3">
                  <c:v>Vhs1 + EV</c:v>
                </c:pt>
                <c:pt idx="4">
                  <c:v>Sks1 + Vhs1</c:v>
                </c:pt>
              </c:strCache>
            </c:strRef>
          </c:cat>
          <c:val>
            <c:numRef>
              <c:f>'[5]Fig. 3A'!$C$13:$C$17</c:f>
              <c:numCache>
                <c:formatCode>General</c:formatCode>
                <c:ptCount val="5"/>
                <c:pt idx="0">
                  <c:v>4.6500000000000004</c:v>
                </c:pt>
                <c:pt idx="1">
                  <c:v>4.6499999999999995</c:v>
                </c:pt>
                <c:pt idx="2">
                  <c:v>6.3125</c:v>
                </c:pt>
                <c:pt idx="3">
                  <c:v>5.3475000000000001</c:v>
                </c:pt>
                <c:pt idx="4">
                  <c:v>6.0350000000000001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C-48DF-9610-56739A7BF5FB}"/>
            </c:ext>
          </c:extLst>
        </c:ser>
        <c:ser>
          <c:idx val="1"/>
          <c:order val="1"/>
          <c:tx>
            <c:strRef>
              <c:f>'[5]Fig. 3A'!$M$3</c:f>
              <c:strCache>
                <c:ptCount val="1"/>
                <c:pt idx="0">
                  <c:v>1.5 mM H2O2 (48 h)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'[5]Fig. 3A'!$R$5:$R$9</c:f>
                <c:numCache>
                  <c:formatCode>General</c:formatCode>
                  <c:ptCount val="5"/>
                  <c:pt idx="0">
                    <c:v>5.1639777949431885E-2</c:v>
                  </c:pt>
                  <c:pt idx="1">
                    <c:v>0.40606854922126989</c:v>
                  </c:pt>
                  <c:pt idx="2">
                    <c:v>0.11460075625114059</c:v>
                  </c:pt>
                  <c:pt idx="3">
                    <c:v>0.13203534880225568</c:v>
                  </c:pt>
                  <c:pt idx="4">
                    <c:v>2.943920288775952E-2</c:v>
                  </c:pt>
                </c:numCache>
              </c:numRef>
            </c:plus>
            <c:minus>
              <c:numRef>
                <c:f>'[5]Fig. 3A'!$R$5:$R$9</c:f>
                <c:numCache>
                  <c:formatCode>General</c:formatCode>
                  <c:ptCount val="5"/>
                  <c:pt idx="0">
                    <c:v>5.1639777949431885E-2</c:v>
                  </c:pt>
                  <c:pt idx="1">
                    <c:v>0.40606854922126989</c:v>
                  </c:pt>
                  <c:pt idx="2">
                    <c:v>0.11460075625114059</c:v>
                  </c:pt>
                  <c:pt idx="3">
                    <c:v>0.13203534880225568</c:v>
                  </c:pt>
                  <c:pt idx="4">
                    <c:v>2.943920288775952E-2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'[5]Fig. 3A'!$B$13:$B$17</c:f>
              <c:strCache>
                <c:ptCount val="5"/>
                <c:pt idx="0">
                  <c:v>EV + EV</c:v>
                </c:pt>
                <c:pt idx="1">
                  <c:v>EV + EV</c:v>
                </c:pt>
                <c:pt idx="2">
                  <c:v>Sks1 + EV</c:v>
                </c:pt>
                <c:pt idx="3">
                  <c:v>Vhs1 + EV</c:v>
                </c:pt>
                <c:pt idx="4">
                  <c:v>Sks1 + Vhs1</c:v>
                </c:pt>
              </c:strCache>
            </c:strRef>
          </c:cat>
          <c:val>
            <c:numRef>
              <c:f>'[5]Fig. 3A'!$D$13:$D$17</c:f>
              <c:numCache>
                <c:formatCode>General</c:formatCode>
                <c:ptCount val="5"/>
                <c:pt idx="0">
                  <c:v>0.42000000000000004</c:v>
                </c:pt>
                <c:pt idx="1">
                  <c:v>4.6124999999999998</c:v>
                </c:pt>
                <c:pt idx="2">
                  <c:v>3.19</c:v>
                </c:pt>
                <c:pt idx="3">
                  <c:v>4.3950000000000005</c:v>
                </c:pt>
                <c:pt idx="4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BC-48DF-9610-56739A7BF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218752"/>
        <c:axId val="78223744"/>
      </c:barChart>
      <c:catAx>
        <c:axId val="7821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223744"/>
        <c:crosses val="autoZero"/>
        <c:auto val="1"/>
        <c:lblAlgn val="ctr"/>
        <c:lblOffset val="100"/>
        <c:noMultiLvlLbl val="0"/>
      </c:catAx>
      <c:valAx>
        <c:axId val="782237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Cells (OD600)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21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[6]Sheet1!$D$13</c:f>
              <c:strCache>
                <c:ptCount val="1"/>
                <c:pt idx="0">
                  <c:v>untreated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[6]Sheet1!$F$14:$F$18</c:f>
                <c:numCache>
                  <c:formatCode>General</c:formatCode>
                  <c:ptCount val="5"/>
                  <c:pt idx="0">
                    <c:v>0.1440775254275741</c:v>
                  </c:pt>
                  <c:pt idx="1">
                    <c:v>6.9940450861190911E-2</c:v>
                  </c:pt>
                  <c:pt idx="2">
                    <c:v>8.1649658092774486E-3</c:v>
                  </c:pt>
                  <c:pt idx="3">
                    <c:v>0.14174507634012068</c:v>
                  </c:pt>
                  <c:pt idx="4">
                    <c:v>0.44739989569362498</c:v>
                  </c:pt>
                </c:numCache>
              </c:numRef>
            </c:plus>
            <c:minus>
              <c:numRef>
                <c:f>[6]Sheet1!$F$14:$F$18</c:f>
                <c:numCache>
                  <c:formatCode>General</c:formatCode>
                  <c:ptCount val="5"/>
                  <c:pt idx="0">
                    <c:v>0.1440775254275741</c:v>
                  </c:pt>
                  <c:pt idx="1">
                    <c:v>6.9940450861190911E-2</c:v>
                  </c:pt>
                  <c:pt idx="2">
                    <c:v>8.1649658092774486E-3</c:v>
                  </c:pt>
                  <c:pt idx="3">
                    <c:v>0.14174507634012068</c:v>
                  </c:pt>
                  <c:pt idx="4">
                    <c:v>0.44739989569362498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[6]Sheet1!$C$14:$C$18</c:f>
              <c:strCache>
                <c:ptCount val="5"/>
                <c:pt idx="0">
                  <c:v>vector</c:v>
                </c:pt>
                <c:pt idx="1">
                  <c:v>vector</c:v>
                </c:pt>
                <c:pt idx="2">
                  <c:v>Ub WT</c:v>
                </c:pt>
                <c:pt idx="3">
                  <c:v>Ub S57A</c:v>
                </c:pt>
                <c:pt idx="4">
                  <c:v>Ub S57D</c:v>
                </c:pt>
              </c:strCache>
            </c:strRef>
          </c:cat>
          <c:val>
            <c:numRef>
              <c:f>[6]Sheet1!$D$14:$D$18</c:f>
              <c:numCache>
                <c:formatCode>General</c:formatCode>
                <c:ptCount val="5"/>
                <c:pt idx="0">
                  <c:v>6.7024999999999997</c:v>
                </c:pt>
                <c:pt idx="1">
                  <c:v>6.5775000000000006</c:v>
                </c:pt>
                <c:pt idx="2">
                  <c:v>6.27</c:v>
                </c:pt>
                <c:pt idx="3">
                  <c:v>6.5524999999999993</c:v>
                </c:pt>
                <c:pt idx="4">
                  <c:v>6.7450000000000001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C-4CF7-8694-FD5D1FE6D404}"/>
            </c:ext>
          </c:extLst>
        </c:ser>
        <c:ser>
          <c:idx val="1"/>
          <c:order val="1"/>
          <c:tx>
            <c:strRef>
              <c:f>[6]Sheet1!$E$13</c:f>
              <c:strCache>
                <c:ptCount val="1"/>
                <c:pt idx="0">
                  <c:v>H2O2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[6]Sheet1!$G$14:$G$18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0.40606854922126989</c:v>
                  </c:pt>
                  <c:pt idx="2">
                    <c:v>0.37229020937972568</c:v>
                  </c:pt>
                  <c:pt idx="3">
                    <c:v>0.74585500000000005</c:v>
                  </c:pt>
                  <c:pt idx="4">
                    <c:v>0.13735598518691008</c:v>
                  </c:pt>
                </c:numCache>
              </c:numRef>
            </c:plus>
            <c:minus>
              <c:numRef>
                <c:f>[6]Sheet1!$G$14:$G$18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0.40606854922126989</c:v>
                  </c:pt>
                  <c:pt idx="2">
                    <c:v>0.37229020937972568</c:v>
                  </c:pt>
                  <c:pt idx="3">
                    <c:v>0.74585500000000005</c:v>
                  </c:pt>
                  <c:pt idx="4">
                    <c:v>0.13735598518691008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[6]Sheet1!$E$14:$E$18</c:f>
              <c:numCache>
                <c:formatCode>General</c:formatCode>
                <c:ptCount val="5"/>
                <c:pt idx="0">
                  <c:v>0.02</c:v>
                </c:pt>
                <c:pt idx="1">
                  <c:v>4.6124999999999998</c:v>
                </c:pt>
                <c:pt idx="2">
                  <c:v>4.38</c:v>
                </c:pt>
                <c:pt idx="3">
                  <c:v>6.3250000000000002</c:v>
                </c:pt>
                <c:pt idx="4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2C-4CF7-8694-FD5D1FE6D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9088528"/>
        <c:axId val="219083952"/>
      </c:barChart>
      <c:catAx>
        <c:axId val="21908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083952"/>
        <c:crosses val="autoZero"/>
        <c:auto val="1"/>
        <c:lblAlgn val="ctr"/>
        <c:lblOffset val="100"/>
        <c:noMultiLvlLbl val="0"/>
      </c:catAx>
      <c:valAx>
        <c:axId val="2190839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Cells (OD600)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08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162898</xdr:colOff>
      <xdr:row>10</xdr:row>
      <xdr:rowOff>67647</xdr:rowOff>
    </xdr:from>
    <xdr:to>
      <xdr:col>11</xdr:col>
      <xdr:colOff>155510</xdr:colOff>
      <xdr:row>24</xdr:row>
      <xdr:rowOff>143847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128587</xdr:colOff>
      <xdr:row>9</xdr:row>
      <xdr:rowOff>0</xdr:rowOff>
    </xdr:from>
    <xdr:to>
      <xdr:col>16</xdr:col>
      <xdr:colOff>476251</xdr:colOff>
      <xdr:row>26</xdr:row>
      <xdr:rowOff>63500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12</xdr:row>
      <xdr:rowOff>57150</xdr:rowOff>
    </xdr:from>
    <xdr:to>
      <xdr:col>11</xdr:col>
      <xdr:colOff>123825</xdr:colOff>
      <xdr:row>26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12</xdr:row>
      <xdr:rowOff>57150</xdr:rowOff>
    </xdr:from>
    <xdr:to>
      <xdr:col>11</xdr:col>
      <xdr:colOff>586808</xdr:colOff>
      <xdr:row>26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10</xdr:row>
      <xdr:rowOff>190499</xdr:rowOff>
    </xdr:from>
    <xdr:to>
      <xdr:col>11</xdr:col>
      <xdr:colOff>76200</xdr:colOff>
      <xdr:row>24</xdr:row>
      <xdr:rowOff>28574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66674</xdr:colOff>
      <xdr:row>10</xdr:row>
      <xdr:rowOff>161925</xdr:rowOff>
    </xdr:from>
    <xdr:to>
      <xdr:col>14</xdr:col>
      <xdr:colOff>190500</xdr:colOff>
      <xdr:row>24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/Documents/Vanderbilt%20University_092520/Projects/Sks1%20Vhs1_Review%20Response/Growth%20Curve_Canavanine/Growth%20Curve_Vhs1%20OE%20in%20SUB280_Canavanine/072020_Growth%20Curve_SUB280%20Vhs1%20KD%20OE_Canavanine_note5%20p1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/Documents/Vanderbilt%20University_092520/Projects/Sks1%20Vhs1_Review%20Response/Growth%20Curve_Canavanine/071020_Growth%20Curve_Vhs1%20and%20Sks1%20Complementation_Canavanine_note5%20p1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/Documents/Vanderbilt%20University_092520/Projects/Sks1%20Vhs1_Review%20Response/Thialysine/Thialysine_Growth%20Phenotype_Vhs1%20OE/Growth%20Curve_Vhs1%20OE%20vs%20Vhs1%20K41R_thialys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/Documents/Vanderbilt%20University_092520/Projects/Sks1%20Vhs1_Review%20Response/Thialysine/Thialysine_Growth%20Phenotype_Vhs1%20OE/Growth%20Curve_Vhs1%20OE_SUB280%20Ub%20wt%20vs%20S57A_thialysin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/Documents/Vanderbilt%20University_092520/Projects/Sks1%20Vhs1_Review%20Response/Manuscript/Manuscript_092820/Statistical%20Report/Hepowit%20et%20al_Statistical%20Report_Ub%20Kinas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/Documents/Vanderbilt%20University_092520/Projects/Sks1%20Vhs1_Review%20Response/Manuscript/Manuscript_092820/Statistical%20Report/SR_Fig3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C3" t="str">
            <v>pRS327 (empty vector)</v>
          </cell>
          <cell r="H3" t="str">
            <v>pTDH3-Vhs1_pRS327</v>
          </cell>
          <cell r="M3" t="str">
            <v>pTDH3-Vhs1 K41R_pRS327</v>
          </cell>
        </row>
        <row r="4">
          <cell r="C4">
            <v>0</v>
          </cell>
          <cell r="D4">
            <v>6</v>
          </cell>
          <cell r="E4">
            <v>14</v>
          </cell>
          <cell r="F4">
            <v>24</v>
          </cell>
          <cell r="G4">
            <v>48</v>
          </cell>
          <cell r="H4">
            <v>0</v>
          </cell>
          <cell r="I4">
            <v>6</v>
          </cell>
          <cell r="J4">
            <v>14</v>
          </cell>
          <cell r="K4">
            <v>24</v>
          </cell>
          <cell r="L4">
            <v>48</v>
          </cell>
          <cell r="M4">
            <v>0</v>
          </cell>
          <cell r="N4">
            <v>6</v>
          </cell>
          <cell r="O4">
            <v>14</v>
          </cell>
          <cell r="P4">
            <v>24</v>
          </cell>
          <cell r="Q4">
            <v>48</v>
          </cell>
        </row>
        <row r="8">
          <cell r="C8">
            <v>0.10000000000000002</v>
          </cell>
          <cell r="D8">
            <v>0.15</v>
          </cell>
          <cell r="E8">
            <v>0.27600000000000002</v>
          </cell>
          <cell r="F8">
            <v>0.77866666666666673</v>
          </cell>
          <cell r="G8">
            <v>4.5066666666666668</v>
          </cell>
          <cell r="H8">
            <v>0.10000000000000002</v>
          </cell>
          <cell r="I8">
            <v>0.16266666666666665</v>
          </cell>
          <cell r="J8">
            <v>0.89666666666666661</v>
          </cell>
          <cell r="K8">
            <v>4.2566666666666668</v>
          </cell>
          <cell r="L8">
            <v>5.9899999999999993</v>
          </cell>
          <cell r="M8">
            <v>0.10000000000000002</v>
          </cell>
          <cell r="N8">
            <v>0.159</v>
          </cell>
          <cell r="O8">
            <v>0.33699999999999997</v>
          </cell>
          <cell r="P8">
            <v>0.73333333333333339</v>
          </cell>
          <cell r="Q8">
            <v>4.0766666666666671</v>
          </cell>
        </row>
        <row r="9">
          <cell r="C9">
            <v>1.6996749443881478E-17</v>
          </cell>
          <cell r="D9">
            <v>5.5677643628300267E-3</v>
          </cell>
          <cell r="E9">
            <v>8.1853527718724339E-3</v>
          </cell>
          <cell r="F9">
            <v>2.3180451534284968E-2</v>
          </cell>
          <cell r="G9">
            <v>0.17214335111567144</v>
          </cell>
          <cell r="H9">
            <v>1.6996749443881478E-17</v>
          </cell>
          <cell r="I9">
            <v>8.5049005481153891E-3</v>
          </cell>
          <cell r="J9">
            <v>3.5019042438840839E-2</v>
          </cell>
          <cell r="K9">
            <v>0.12503332889007368</v>
          </cell>
          <cell r="L9">
            <v>0.10999999999999988</v>
          </cell>
          <cell r="M9">
            <v>1.6996749443881478E-17</v>
          </cell>
          <cell r="N9">
            <v>1.4798648586948755E-2</v>
          </cell>
          <cell r="O9">
            <v>1.044030650891054E-2</v>
          </cell>
          <cell r="P9">
            <v>7.0237691685684995E-3</v>
          </cell>
          <cell r="Q9">
            <v>0.24440403706431146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treated"/>
      <sheetName val="Canavanine"/>
    </sheetNames>
    <sheetDataSet>
      <sheetData sheetId="0"/>
      <sheetData sheetId="1">
        <row r="5">
          <cell r="B5">
            <v>0</v>
          </cell>
          <cell r="F5">
            <v>0.10000000000000002</v>
          </cell>
          <cell r="G5">
            <v>1.6996749443881478E-17</v>
          </cell>
          <cell r="L5">
            <v>0.10000000000000002</v>
          </cell>
          <cell r="X5">
            <v>0.10000000000000002</v>
          </cell>
          <cell r="Y5">
            <v>1.6996749443881478E-17</v>
          </cell>
          <cell r="AD5">
            <v>0.10000000000000002</v>
          </cell>
          <cell r="AE5">
            <v>1.6996749443881478E-17</v>
          </cell>
        </row>
        <row r="6">
          <cell r="B6">
            <v>12</v>
          </cell>
          <cell r="F6">
            <v>0.28199999999999997</v>
          </cell>
          <cell r="G6">
            <v>4.9999999999999767E-3</v>
          </cell>
          <cell r="L6">
            <v>0.81566666666666665</v>
          </cell>
          <cell r="X6">
            <v>0.30666666666666664</v>
          </cell>
          <cell r="Y6">
            <v>1.3613718571108104E-2</v>
          </cell>
          <cell r="AD6">
            <v>0.33033333333333331</v>
          </cell>
          <cell r="AE6">
            <v>2.7300793639257692E-2</v>
          </cell>
        </row>
        <row r="7">
          <cell r="B7">
            <v>24</v>
          </cell>
          <cell r="F7">
            <v>0.71499999999999997</v>
          </cell>
          <cell r="G7">
            <v>9.5393920141694649E-3</v>
          </cell>
          <cell r="L7">
            <v>6.919999999999999</v>
          </cell>
          <cell r="X7">
            <v>0.81666666666666654</v>
          </cell>
          <cell r="Y7">
            <v>2.8867513459481316E-3</v>
          </cell>
          <cell r="AD7">
            <v>0.79133333333333333</v>
          </cell>
          <cell r="AE7">
            <v>5.0934598588124075E-2</v>
          </cell>
        </row>
        <row r="8">
          <cell r="B8">
            <v>48</v>
          </cell>
          <cell r="F8">
            <v>7.56</v>
          </cell>
          <cell r="G8">
            <v>0.10000000000000009</v>
          </cell>
          <cell r="L8">
            <v>8.9466666666666672</v>
          </cell>
          <cell r="X8">
            <v>7.27</v>
          </cell>
          <cell r="Y8">
            <v>0.28478061731796306</v>
          </cell>
          <cell r="AD8">
            <v>6.8266666666666671</v>
          </cell>
          <cell r="AE8">
            <v>0.31770006819850272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C5" t="str">
            <v>empty vector</v>
          </cell>
          <cell r="I5" t="str">
            <v>Vhs1 OE</v>
          </cell>
          <cell r="O5" t="str">
            <v>Vhs1 K41R OE</v>
          </cell>
        </row>
        <row r="7">
          <cell r="B7">
            <v>0</v>
          </cell>
          <cell r="G7">
            <v>0.1</v>
          </cell>
          <cell r="H7">
            <v>0</v>
          </cell>
          <cell r="M7">
            <v>0.1</v>
          </cell>
          <cell r="N7">
            <v>0</v>
          </cell>
          <cell r="S7">
            <v>0.1</v>
          </cell>
          <cell r="T7">
            <v>0</v>
          </cell>
        </row>
        <row r="8">
          <cell r="B8">
            <v>12</v>
          </cell>
          <cell r="G8">
            <v>0.35424999999999995</v>
          </cell>
          <cell r="H8">
            <v>1.8518009252256752E-2</v>
          </cell>
          <cell r="M8">
            <v>1.0102499999999999</v>
          </cell>
          <cell r="N8">
            <v>3.4247870980057507E-2</v>
          </cell>
          <cell r="S8">
            <v>0.30249999999999999</v>
          </cell>
          <cell r="T8">
            <v>1.2124355652982151E-2</v>
          </cell>
        </row>
        <row r="9">
          <cell r="B9">
            <v>18</v>
          </cell>
          <cell r="G9">
            <v>0.83774999999999999</v>
          </cell>
          <cell r="H9">
            <v>6.282979654060114E-2</v>
          </cell>
          <cell r="M9">
            <v>2.3225000000000002</v>
          </cell>
          <cell r="N9">
            <v>0.21311421038182018</v>
          </cell>
          <cell r="S9">
            <v>0.54049999999999998</v>
          </cell>
          <cell r="T9">
            <v>3.2150686877058562E-2</v>
          </cell>
        </row>
        <row r="10">
          <cell r="B10">
            <v>24</v>
          </cell>
          <cell r="G10">
            <v>2.605</v>
          </cell>
          <cell r="H10">
            <v>0.16278820596099705</v>
          </cell>
          <cell r="M10">
            <v>5.1049999999999995</v>
          </cell>
          <cell r="N10">
            <v>0.23629078131263065</v>
          </cell>
          <cell r="S10">
            <v>1.7075</v>
          </cell>
          <cell r="T10">
            <v>0.21156165374030694</v>
          </cell>
        </row>
        <row r="11">
          <cell r="B11">
            <v>36</v>
          </cell>
          <cell r="G11">
            <v>5.6924999999999999</v>
          </cell>
          <cell r="H11">
            <v>4.9916597106239829E-2</v>
          </cell>
          <cell r="M11">
            <v>6.2824999999999998</v>
          </cell>
          <cell r="N11">
            <v>0.2486463351831269</v>
          </cell>
          <cell r="S11">
            <v>4.4675000000000002</v>
          </cell>
          <cell r="T11">
            <v>0.20838665984174679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C5" t="str">
            <v>empty vector</v>
          </cell>
          <cell r="I5" t="str">
            <v>Vhs1</v>
          </cell>
          <cell r="O5" t="str">
            <v>empty vector</v>
          </cell>
          <cell r="U5" t="str">
            <v>Vhs1</v>
          </cell>
        </row>
        <row r="7">
          <cell r="B7">
            <v>0</v>
          </cell>
          <cell r="G7">
            <v>0.1</v>
          </cell>
          <cell r="H7">
            <v>0</v>
          </cell>
          <cell r="M7">
            <v>0.1</v>
          </cell>
          <cell r="N7">
            <v>0</v>
          </cell>
          <cell r="S7">
            <v>0.1</v>
          </cell>
          <cell r="T7">
            <v>0</v>
          </cell>
          <cell r="Y7">
            <v>0.1</v>
          </cell>
          <cell r="Z7">
            <v>0</v>
          </cell>
        </row>
        <row r="8">
          <cell r="B8">
            <v>12</v>
          </cell>
          <cell r="G8">
            <v>0.38674999999999998</v>
          </cell>
          <cell r="H8">
            <v>1.6090887690449744E-2</v>
          </cell>
          <cell r="M8">
            <v>1.0505</v>
          </cell>
          <cell r="N8">
            <v>1.9226717521892957E-2</v>
          </cell>
          <cell r="S8">
            <v>0.36099999999999999</v>
          </cell>
          <cell r="T8">
            <v>1.0801234497346443E-2</v>
          </cell>
          <cell r="Y8">
            <v>0.39724999999999999</v>
          </cell>
          <cell r="Z8">
            <v>1.7327723451163447E-2</v>
          </cell>
        </row>
        <row r="9">
          <cell r="B9">
            <v>18</v>
          </cell>
          <cell r="G9">
            <v>0.90750000000000008</v>
          </cell>
          <cell r="H9">
            <v>2.2649503305812269E-2</v>
          </cell>
          <cell r="M9">
            <v>2.1742499999999998</v>
          </cell>
          <cell r="N9">
            <v>8.5749149655647713E-2</v>
          </cell>
          <cell r="S9">
            <v>0.87375000000000003</v>
          </cell>
          <cell r="T9">
            <v>4.7842623952566297E-2</v>
          </cell>
          <cell r="Y9">
            <v>0.83250000000000002</v>
          </cell>
          <cell r="Z9">
            <v>2.2781571499789006E-2</v>
          </cell>
        </row>
        <row r="10">
          <cell r="B10">
            <v>24</v>
          </cell>
          <cell r="G10">
            <v>2.2824999999999998</v>
          </cell>
          <cell r="H10">
            <v>0.12175795661885913</v>
          </cell>
          <cell r="M10">
            <v>4.5049999999999999</v>
          </cell>
          <cell r="N10">
            <v>0.19638397762207258</v>
          </cell>
          <cell r="S10">
            <v>2.2575000000000003</v>
          </cell>
          <cell r="T10">
            <v>0.17366154822911528</v>
          </cell>
          <cell r="Y10">
            <v>1.9175</v>
          </cell>
          <cell r="Z10">
            <v>4.9244289008980473E-2</v>
          </cell>
        </row>
        <row r="11">
          <cell r="B11">
            <v>36</v>
          </cell>
          <cell r="G11">
            <v>5.6</v>
          </cell>
          <cell r="H11">
            <v>0.18239152027072578</v>
          </cell>
          <cell r="M11">
            <v>6.3275000000000006</v>
          </cell>
          <cell r="N11">
            <v>0.17231270024773779</v>
          </cell>
          <cell r="S11">
            <v>6.0825000000000005</v>
          </cell>
          <cell r="T11">
            <v>0.10242883708539656</v>
          </cell>
          <cell r="Y11">
            <v>4.7149999999999999</v>
          </cell>
          <cell r="Z11">
            <v>0.13625955623979782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. 2C"/>
      <sheetName val="Fig. 2D"/>
      <sheetName val="Fig. 2E"/>
      <sheetName val="Fig. 2G"/>
      <sheetName val="Fig. 3A"/>
      <sheetName val="Fig. 3B"/>
    </sheetNames>
    <sheetDataSet>
      <sheetData sheetId="0"/>
      <sheetData sheetId="1"/>
      <sheetData sheetId="2"/>
      <sheetData sheetId="3"/>
      <sheetData sheetId="4">
        <row r="3">
          <cell r="F3" t="str">
            <v>0 mM H2O2 (24 h)</v>
          </cell>
          <cell r="M3" t="str">
            <v>1.5 mM H2O2 (48 h)</v>
          </cell>
        </row>
        <row r="5">
          <cell r="K5">
            <v>0.32218007387174008</v>
          </cell>
          <cell r="R5">
            <v>5.1639777949431885E-2</v>
          </cell>
        </row>
        <row r="6">
          <cell r="K6">
            <v>0.10708252269472668</v>
          </cell>
          <cell r="R6">
            <v>0.40606854922126989</v>
          </cell>
        </row>
        <row r="7">
          <cell r="K7">
            <v>0.43706406853000407</v>
          </cell>
          <cell r="R7">
            <v>0.11460075625114059</v>
          </cell>
        </row>
        <row r="8">
          <cell r="K8">
            <v>0.10045728777279778</v>
          </cell>
          <cell r="R8">
            <v>0.13203534880225568</v>
          </cell>
        </row>
        <row r="9">
          <cell r="K9">
            <v>0.46829477895872368</v>
          </cell>
          <cell r="R9">
            <v>2.943920288775952E-2</v>
          </cell>
        </row>
        <row r="13">
          <cell r="B13" t="str">
            <v>EV + EV</v>
          </cell>
          <cell r="C13">
            <v>4.6500000000000004</v>
          </cell>
          <cell r="D13">
            <v>0.42000000000000004</v>
          </cell>
        </row>
        <row r="14">
          <cell r="B14" t="str">
            <v>EV + EV</v>
          </cell>
          <cell r="C14">
            <v>4.6499999999999995</v>
          </cell>
          <cell r="D14">
            <v>4.6124999999999998</v>
          </cell>
        </row>
        <row r="15">
          <cell r="B15" t="str">
            <v>Sks1 + EV</v>
          </cell>
          <cell r="C15">
            <v>6.3125</v>
          </cell>
          <cell r="D15">
            <v>3.19</v>
          </cell>
        </row>
        <row r="16">
          <cell r="B16" t="str">
            <v>Vhs1 + EV</v>
          </cell>
          <cell r="C16">
            <v>5.3475000000000001</v>
          </cell>
          <cell r="D16">
            <v>4.3950000000000005</v>
          </cell>
        </row>
        <row r="17">
          <cell r="B17" t="str">
            <v>Sks1 + Vhs1</v>
          </cell>
          <cell r="C17">
            <v>6.0350000000000001</v>
          </cell>
          <cell r="D17">
            <v>0.16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D13" t="str">
            <v>untreated</v>
          </cell>
          <cell r="E13" t="str">
            <v>H2O2</v>
          </cell>
        </row>
        <row r="14">
          <cell r="C14" t="str">
            <v>vector</v>
          </cell>
          <cell r="D14">
            <v>6.7024999999999997</v>
          </cell>
          <cell r="E14">
            <v>0.02</v>
          </cell>
          <cell r="F14">
            <v>0.1440775254275741</v>
          </cell>
          <cell r="G14">
            <v>0</v>
          </cell>
        </row>
        <row r="15">
          <cell r="C15" t="str">
            <v>vector</v>
          </cell>
          <cell r="D15">
            <v>6.5775000000000006</v>
          </cell>
          <cell r="E15">
            <v>4.6124999999999998</v>
          </cell>
          <cell r="F15">
            <v>6.9940450861190911E-2</v>
          </cell>
          <cell r="G15">
            <v>0.40606854922126989</v>
          </cell>
        </row>
        <row r="16">
          <cell r="C16" t="str">
            <v>Ub WT</v>
          </cell>
          <cell r="D16">
            <v>6.27</v>
          </cell>
          <cell r="E16">
            <v>4.38</v>
          </cell>
          <cell r="F16">
            <v>8.1649658092774486E-3</v>
          </cell>
          <cell r="G16">
            <v>0.37229020937972568</v>
          </cell>
        </row>
        <row r="17">
          <cell r="C17" t="str">
            <v>Ub S57A</v>
          </cell>
          <cell r="D17">
            <v>6.5524999999999993</v>
          </cell>
          <cell r="E17">
            <v>6.3250000000000002</v>
          </cell>
          <cell r="F17">
            <v>0.14174507634012068</v>
          </cell>
          <cell r="G17">
            <v>0.74585500000000005</v>
          </cell>
        </row>
        <row r="18">
          <cell r="C18" t="str">
            <v>Ub S57D</v>
          </cell>
          <cell r="D18">
            <v>6.7450000000000001</v>
          </cell>
          <cell r="E18">
            <v>0.39</v>
          </cell>
          <cell r="F18">
            <v>0.44739989569362498</v>
          </cell>
          <cell r="G18">
            <v>0.13735598518691008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3"/>
  <sheetViews>
    <sheetView topLeftCell="A18" workbookViewId="0">
      <selection activeCell="N10" sqref="N10:Q10"/>
    </sheetView>
  </sheetViews>
  <sheetFormatPr defaultRowHeight="15" x14ac:dyDescent="0.25"/>
  <cols>
    <col min="2" max="2" width="18.5703125" bestFit="1" customWidth="1"/>
    <col min="3" max="3" width="12" bestFit="1" customWidth="1"/>
  </cols>
  <sheetData>
    <row r="1" spans="2:17" x14ac:dyDescent="0.25">
      <c r="B1" t="s">
        <v>56</v>
      </c>
    </row>
    <row r="2" spans="2:17" x14ac:dyDescent="0.25">
      <c r="B2" t="s">
        <v>57</v>
      </c>
    </row>
    <row r="3" spans="2:17" x14ac:dyDescent="0.25">
      <c r="B3" s="16" t="s">
        <v>55</v>
      </c>
      <c r="C3" s="33" t="s">
        <v>48</v>
      </c>
      <c r="D3" s="34"/>
      <c r="E3" s="34"/>
      <c r="F3" s="34"/>
      <c r="G3" s="34"/>
      <c r="H3" s="34" t="s">
        <v>49</v>
      </c>
      <c r="I3" s="34"/>
      <c r="J3" s="34"/>
      <c r="K3" s="34"/>
      <c r="L3" s="34"/>
      <c r="M3" s="34" t="s">
        <v>50</v>
      </c>
      <c r="N3" s="34"/>
      <c r="O3" s="34"/>
      <c r="P3" s="34"/>
      <c r="Q3" s="34"/>
    </row>
    <row r="4" spans="2:17" x14ac:dyDescent="0.25">
      <c r="B4" s="16" t="s">
        <v>51</v>
      </c>
      <c r="C4" s="19">
        <v>0</v>
      </c>
      <c r="D4" s="20">
        <v>6</v>
      </c>
      <c r="E4" s="20">
        <v>14</v>
      </c>
      <c r="F4" s="20">
        <v>24</v>
      </c>
      <c r="G4" s="20">
        <v>48</v>
      </c>
      <c r="H4" s="19">
        <v>0</v>
      </c>
      <c r="I4" s="20">
        <v>6</v>
      </c>
      <c r="J4" s="20">
        <v>14</v>
      </c>
      <c r="K4" s="20">
        <v>24</v>
      </c>
      <c r="L4" s="20">
        <v>48</v>
      </c>
      <c r="M4" s="19">
        <v>0</v>
      </c>
      <c r="N4" s="20">
        <v>6</v>
      </c>
      <c r="O4" s="20">
        <v>14</v>
      </c>
      <c r="P4" s="20">
        <v>24</v>
      </c>
      <c r="Q4" s="20">
        <v>48</v>
      </c>
    </row>
    <row r="5" spans="2:17" x14ac:dyDescent="0.25">
      <c r="B5" s="15" t="s">
        <v>6</v>
      </c>
      <c r="C5">
        <v>0.1</v>
      </c>
      <c r="D5">
        <v>0.14499999999999999</v>
      </c>
      <c r="E5">
        <v>0.26700000000000002</v>
      </c>
      <c r="F5">
        <v>0.752</v>
      </c>
      <c r="G5" s="21">
        <v>4.37</v>
      </c>
      <c r="H5">
        <v>0.1</v>
      </c>
      <c r="I5">
        <v>0.16300000000000001</v>
      </c>
      <c r="J5">
        <v>0.93700000000000006</v>
      </c>
      <c r="K5">
        <v>4.38</v>
      </c>
      <c r="L5" s="21">
        <v>6.1</v>
      </c>
      <c r="M5">
        <v>0.1</v>
      </c>
      <c r="N5">
        <v>0.16600000000000001</v>
      </c>
      <c r="O5">
        <v>0.34399999999999997</v>
      </c>
      <c r="P5">
        <v>0.72599999999999998</v>
      </c>
      <c r="Q5" s="21">
        <v>4.29</v>
      </c>
    </row>
    <row r="6" spans="2:17" x14ac:dyDescent="0.25">
      <c r="B6" s="15" t="s">
        <v>7</v>
      </c>
      <c r="C6">
        <v>0.1</v>
      </c>
      <c r="D6">
        <v>0.14899999999999999</v>
      </c>
      <c r="E6">
        <v>0.28299999999999997</v>
      </c>
      <c r="F6">
        <v>0.79</v>
      </c>
      <c r="G6" s="21">
        <v>4.7</v>
      </c>
      <c r="H6">
        <v>0.1</v>
      </c>
      <c r="I6">
        <v>0.154</v>
      </c>
      <c r="J6">
        <v>0.874</v>
      </c>
      <c r="K6">
        <v>4.13</v>
      </c>
      <c r="L6" s="21">
        <v>5.88</v>
      </c>
      <c r="M6">
        <v>0.1</v>
      </c>
      <c r="N6">
        <v>0.16900000000000001</v>
      </c>
      <c r="O6">
        <v>0.34200000000000003</v>
      </c>
      <c r="P6">
        <v>0.73399999999999999</v>
      </c>
      <c r="Q6" s="21">
        <v>3.81</v>
      </c>
    </row>
    <row r="7" spans="2:17" x14ac:dyDescent="0.25">
      <c r="B7" s="15" t="s">
        <v>8</v>
      </c>
      <c r="C7">
        <v>0.1</v>
      </c>
      <c r="D7">
        <v>0.156</v>
      </c>
      <c r="E7">
        <v>0.27800000000000002</v>
      </c>
      <c r="F7">
        <v>0.79400000000000004</v>
      </c>
      <c r="G7" s="21">
        <v>4.45</v>
      </c>
      <c r="H7">
        <v>0.1</v>
      </c>
      <c r="I7">
        <v>0.17100000000000001</v>
      </c>
      <c r="J7">
        <v>0.879</v>
      </c>
      <c r="K7">
        <v>4.26</v>
      </c>
      <c r="L7" s="22">
        <v>5.99</v>
      </c>
      <c r="M7">
        <v>0.1</v>
      </c>
      <c r="N7">
        <v>0.14199999999999999</v>
      </c>
      <c r="O7">
        <v>0.32500000000000001</v>
      </c>
      <c r="P7">
        <v>0.74</v>
      </c>
      <c r="Q7" s="21">
        <v>4.13</v>
      </c>
    </row>
    <row r="8" spans="2:17" x14ac:dyDescent="0.25">
      <c r="B8" s="15" t="s">
        <v>35</v>
      </c>
      <c r="C8" s="2">
        <f>AVERAGE(C5:C7)</f>
        <v>0.10000000000000002</v>
      </c>
      <c r="D8" s="2">
        <f t="shared" ref="D8:Q8" si="0">AVERAGE(D5:D7)</f>
        <v>0.15</v>
      </c>
      <c r="E8" s="2">
        <f t="shared" si="0"/>
        <v>0.27600000000000002</v>
      </c>
      <c r="F8" s="2">
        <f t="shared" si="0"/>
        <v>0.77866666666666673</v>
      </c>
      <c r="G8" s="2">
        <f t="shared" si="0"/>
        <v>4.5066666666666668</v>
      </c>
      <c r="H8" s="14">
        <f t="shared" si="0"/>
        <v>0.10000000000000002</v>
      </c>
      <c r="I8" s="2">
        <f t="shared" si="0"/>
        <v>0.16266666666666665</v>
      </c>
      <c r="J8" s="2">
        <f t="shared" si="0"/>
        <v>0.89666666666666661</v>
      </c>
      <c r="K8" s="2">
        <f>AVERAGE(K5:K7)</f>
        <v>4.2566666666666668</v>
      </c>
      <c r="L8" s="2">
        <f>AVERAGE(L5:L7)</f>
        <v>5.9899999999999993</v>
      </c>
      <c r="M8" s="2">
        <f t="shared" si="0"/>
        <v>0.10000000000000002</v>
      </c>
      <c r="N8" s="2">
        <f t="shared" si="0"/>
        <v>0.159</v>
      </c>
      <c r="O8" s="2">
        <f t="shared" si="0"/>
        <v>0.33699999999999997</v>
      </c>
      <c r="P8" s="2">
        <f t="shared" si="0"/>
        <v>0.73333333333333339</v>
      </c>
      <c r="Q8" s="2">
        <f t="shared" si="0"/>
        <v>4.0766666666666671</v>
      </c>
    </row>
    <row r="9" spans="2:17" x14ac:dyDescent="0.25">
      <c r="B9" s="15" t="s">
        <v>11</v>
      </c>
      <c r="C9" s="2">
        <f>STDEV(C5:C7)</f>
        <v>1.6996749443881478E-17</v>
      </c>
      <c r="D9" s="2">
        <f t="shared" ref="D9:Q9" si="1">STDEV(D5:D7)</f>
        <v>5.5677643628300267E-3</v>
      </c>
      <c r="E9" s="2">
        <f t="shared" si="1"/>
        <v>8.1853527718724339E-3</v>
      </c>
      <c r="F9" s="2">
        <f t="shared" si="1"/>
        <v>2.3180451534284968E-2</v>
      </c>
      <c r="G9" s="2">
        <f t="shared" si="1"/>
        <v>0.17214335111567144</v>
      </c>
      <c r="H9" s="2">
        <f t="shared" si="1"/>
        <v>1.6996749443881478E-17</v>
      </c>
      <c r="I9" s="2">
        <f t="shared" si="1"/>
        <v>8.5049005481153891E-3</v>
      </c>
      <c r="J9" s="2">
        <f t="shared" si="1"/>
        <v>3.5019042438840839E-2</v>
      </c>
      <c r="K9" s="2">
        <f>STDEV(K5:K7)</f>
        <v>0.12503332889007368</v>
      </c>
      <c r="L9" s="2">
        <f>STDEV(L5:L7)</f>
        <v>0.10999999999999988</v>
      </c>
      <c r="M9" s="2">
        <f t="shared" si="1"/>
        <v>1.6996749443881478E-17</v>
      </c>
      <c r="N9" s="2">
        <f t="shared" si="1"/>
        <v>1.4798648586948755E-2</v>
      </c>
      <c r="O9" s="2">
        <f t="shared" si="1"/>
        <v>1.044030650891054E-2</v>
      </c>
      <c r="P9" s="2">
        <f t="shared" si="1"/>
        <v>7.0237691685684995E-3</v>
      </c>
      <c r="Q9" s="2">
        <f t="shared" si="1"/>
        <v>0.24440403706431146</v>
      </c>
    </row>
    <row r="10" spans="2:17" x14ac:dyDescent="0.25">
      <c r="B10" s="70" t="s">
        <v>76</v>
      </c>
      <c r="C10" s="70"/>
      <c r="D10" s="70"/>
      <c r="E10" s="70"/>
      <c r="F10" s="70"/>
      <c r="G10" s="70"/>
      <c r="I10" s="71">
        <f>TTEST(D5:D7,I5:I7,1,1)</f>
        <v>4.2135441923714212E-2</v>
      </c>
      <c r="J10" s="71">
        <f t="shared" ref="J10:L10" si="2">TTEST(E5:E7,J5:J7,1,1)</f>
        <v>7.9862039791544419E-4</v>
      </c>
      <c r="K10" s="71">
        <f t="shared" si="2"/>
        <v>2.8694369033010851E-4</v>
      </c>
      <c r="L10" s="71">
        <f t="shared" si="2"/>
        <v>5.8080780208650158E-3</v>
      </c>
      <c r="N10" s="71">
        <f>TTEST(D5:D7,N5:N7,1,1)</f>
        <v>0.25796188446198831</v>
      </c>
      <c r="O10" s="71">
        <f t="shared" ref="O10:Q10" si="3">TTEST(E5:E7,O5:O7,1,1)</f>
        <v>9.9097181344702991E-3</v>
      </c>
      <c r="P10" s="71">
        <f t="shared" si="3"/>
        <v>2.1364073249264082E-2</v>
      </c>
      <c r="Q10" s="71">
        <f t="shared" si="3"/>
        <v>0.10766162062652618</v>
      </c>
    </row>
    <row r="11" spans="2:17" x14ac:dyDescent="0.25">
      <c r="C11" t="s">
        <v>52</v>
      </c>
    </row>
    <row r="12" spans="2:17" x14ac:dyDescent="0.25">
      <c r="C12" t="s">
        <v>53</v>
      </c>
    </row>
    <row r="13" spans="2:17" x14ac:dyDescent="0.25">
      <c r="C13" t="s">
        <v>54</v>
      </c>
    </row>
  </sheetData>
  <mergeCells count="4">
    <mergeCell ref="C3:G3"/>
    <mergeCell ref="H3:L3"/>
    <mergeCell ref="M3:Q3"/>
    <mergeCell ref="B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zoomScale="60" zoomScaleNormal="60" workbookViewId="0">
      <selection activeCell="AA2" sqref="AA2:AE8"/>
    </sheetView>
  </sheetViews>
  <sheetFormatPr defaultRowHeight="15" x14ac:dyDescent="0.25"/>
  <cols>
    <col min="2" max="2" width="9.7109375" bestFit="1" customWidth="1"/>
    <col min="13" max="13" width="14.7109375" bestFit="1" customWidth="1"/>
    <col min="19" max="19" width="14.7109375" bestFit="1" customWidth="1"/>
    <col min="25" max="25" width="14.7109375" bestFit="1" customWidth="1"/>
    <col min="26" max="26" width="5.42578125" style="72" customWidth="1"/>
    <col min="28" max="31" width="10.7109375" customWidth="1"/>
  </cols>
  <sheetData>
    <row r="1" spans="1:31" x14ac:dyDescent="0.25">
      <c r="A1" t="s">
        <v>64</v>
      </c>
    </row>
    <row r="2" spans="1:31" x14ac:dyDescent="0.25">
      <c r="A2" t="s">
        <v>58</v>
      </c>
      <c r="AB2" s="69" t="s">
        <v>80</v>
      </c>
      <c r="AC2" s="69"/>
      <c r="AD2" s="69"/>
      <c r="AE2" s="69"/>
    </row>
    <row r="3" spans="1:31" x14ac:dyDescent="0.25">
      <c r="B3" s="35" t="s">
        <v>59</v>
      </c>
      <c r="C3" s="35"/>
      <c r="D3" s="35"/>
      <c r="E3" s="35"/>
      <c r="F3" s="35"/>
      <c r="G3" s="35"/>
      <c r="H3" s="35" t="s">
        <v>60</v>
      </c>
      <c r="I3" s="35"/>
      <c r="J3" s="35"/>
      <c r="K3" s="35"/>
      <c r="L3" s="35"/>
      <c r="M3" s="35"/>
      <c r="N3" s="35" t="s">
        <v>61</v>
      </c>
      <c r="O3" s="35"/>
      <c r="P3" s="35"/>
      <c r="Q3" s="35"/>
      <c r="R3" s="35"/>
      <c r="S3" s="35"/>
      <c r="T3" s="35" t="s">
        <v>62</v>
      </c>
      <c r="U3" s="35"/>
      <c r="V3" s="35"/>
      <c r="W3" s="35"/>
      <c r="X3" s="35"/>
      <c r="Y3" s="35"/>
      <c r="Z3" s="73"/>
      <c r="AB3" s="34" t="s">
        <v>78</v>
      </c>
      <c r="AC3" s="34"/>
      <c r="AD3" s="34" t="s">
        <v>23</v>
      </c>
      <c r="AE3" s="34"/>
    </row>
    <row r="4" spans="1:31" x14ac:dyDescent="0.25">
      <c r="B4" s="26" t="s">
        <v>63</v>
      </c>
      <c r="C4" s="17" t="s">
        <v>6</v>
      </c>
      <c r="D4" s="18" t="s">
        <v>7</v>
      </c>
      <c r="E4" s="28" t="s">
        <v>8</v>
      </c>
      <c r="F4" s="26" t="s">
        <v>35</v>
      </c>
      <c r="G4" s="26" t="s">
        <v>11</v>
      </c>
      <c r="H4" s="27" t="s">
        <v>63</v>
      </c>
      <c r="I4" s="18" t="s">
        <v>6</v>
      </c>
      <c r="J4" s="18" t="s">
        <v>7</v>
      </c>
      <c r="K4" s="18" t="s">
        <v>8</v>
      </c>
      <c r="L4" s="26" t="s">
        <v>35</v>
      </c>
      <c r="M4" s="26" t="s">
        <v>11</v>
      </c>
      <c r="N4" s="26" t="s">
        <v>63</v>
      </c>
      <c r="O4" s="18" t="s">
        <v>6</v>
      </c>
      <c r="P4" s="18" t="s">
        <v>7</v>
      </c>
      <c r="Q4" s="18" t="s">
        <v>8</v>
      </c>
      <c r="R4" s="26" t="s">
        <v>35</v>
      </c>
      <c r="S4" s="26" t="s">
        <v>11</v>
      </c>
      <c r="T4" s="26" t="s">
        <v>63</v>
      </c>
      <c r="U4" s="18" t="s">
        <v>6</v>
      </c>
      <c r="V4" s="18" t="s">
        <v>7</v>
      </c>
      <c r="W4" s="18" t="s">
        <v>8</v>
      </c>
      <c r="X4" s="26" t="s">
        <v>35</v>
      </c>
      <c r="Y4" s="26" t="s">
        <v>11</v>
      </c>
      <c r="Z4" s="74"/>
      <c r="AA4" s="26" t="s">
        <v>63</v>
      </c>
      <c r="AB4" s="20" t="s">
        <v>77</v>
      </c>
      <c r="AC4" s="20" t="s">
        <v>53</v>
      </c>
      <c r="AD4" s="20" t="s">
        <v>77</v>
      </c>
      <c r="AE4" s="20" t="s">
        <v>53</v>
      </c>
    </row>
    <row r="5" spans="1:31" x14ac:dyDescent="0.25">
      <c r="B5" s="20">
        <v>0</v>
      </c>
      <c r="C5">
        <v>0.1</v>
      </c>
      <c r="D5">
        <v>0.1</v>
      </c>
      <c r="E5">
        <v>0.1</v>
      </c>
      <c r="F5" s="2">
        <f>AVERAGE(C5:E5)</f>
        <v>0.10000000000000002</v>
      </c>
      <c r="G5" s="2">
        <f>STDEV(C5:E5)</f>
        <v>1.6996749443881478E-17</v>
      </c>
      <c r="H5" s="20">
        <v>0</v>
      </c>
      <c r="I5">
        <v>0.1</v>
      </c>
      <c r="J5">
        <v>0.1</v>
      </c>
      <c r="K5">
        <v>0.1</v>
      </c>
      <c r="L5" s="2">
        <f t="shared" ref="L5:L8" si="0">AVERAGE(I5:K5)</f>
        <v>0.10000000000000002</v>
      </c>
      <c r="M5" s="2">
        <f t="shared" ref="M5:M8" si="1">STDEV(I5:K5)</f>
        <v>1.6996749443881478E-17</v>
      </c>
      <c r="N5" s="20">
        <v>0</v>
      </c>
      <c r="O5">
        <v>0.1</v>
      </c>
      <c r="P5">
        <v>0.1</v>
      </c>
      <c r="Q5">
        <v>0.1</v>
      </c>
      <c r="R5" s="2">
        <f t="shared" ref="R5:R8" si="2">AVERAGE(O5:Q5)</f>
        <v>0.10000000000000002</v>
      </c>
      <c r="S5" s="2">
        <f t="shared" ref="S5:S8" si="3">STDEV(O5:Q5)</f>
        <v>1.6996749443881478E-17</v>
      </c>
      <c r="T5" s="20">
        <v>0</v>
      </c>
      <c r="U5">
        <v>0.1</v>
      </c>
      <c r="V5">
        <v>0.1</v>
      </c>
      <c r="W5">
        <v>0.1</v>
      </c>
      <c r="X5" s="2">
        <f t="shared" ref="X5:X8" si="4">AVERAGE(U5:W5)</f>
        <v>0.10000000000000002</v>
      </c>
      <c r="Y5" s="2">
        <f t="shared" ref="Y5:Y8" si="5">STDEV(U5:W5)</f>
        <v>1.6996749443881478E-17</v>
      </c>
      <c r="Z5" s="74"/>
      <c r="AA5" s="73"/>
      <c r="AB5" s="74"/>
      <c r="AC5" s="74"/>
      <c r="AD5" s="74"/>
      <c r="AE5" s="74"/>
    </row>
    <row r="6" spans="1:31" x14ac:dyDescent="0.25">
      <c r="B6" s="20">
        <v>12</v>
      </c>
      <c r="C6">
        <v>0.28199999999999997</v>
      </c>
      <c r="D6">
        <v>0.27700000000000002</v>
      </c>
      <c r="E6">
        <v>0.28699999999999998</v>
      </c>
      <c r="F6" s="2">
        <f t="shared" ref="F6:F8" si="6">AVERAGE(C6:E6)</f>
        <v>0.28199999999999997</v>
      </c>
      <c r="G6" s="2">
        <f t="shared" ref="G6:G8" si="7">STDEV(C6:E6)</f>
        <v>4.9999999999999767E-3</v>
      </c>
      <c r="H6" s="20">
        <v>4</v>
      </c>
      <c r="I6">
        <v>0.8</v>
      </c>
      <c r="J6">
        <v>0.81899999999999995</v>
      </c>
      <c r="K6">
        <v>0.82799999999999996</v>
      </c>
      <c r="L6" s="2">
        <f t="shared" si="0"/>
        <v>0.81566666666666665</v>
      </c>
      <c r="M6" s="2">
        <f t="shared" si="1"/>
        <v>1.4294521094927662E-2</v>
      </c>
      <c r="N6" s="20">
        <v>4</v>
      </c>
      <c r="O6">
        <v>0.29599999999999999</v>
      </c>
      <c r="P6">
        <v>0.32200000000000001</v>
      </c>
      <c r="Q6">
        <v>0.30199999999999999</v>
      </c>
      <c r="R6" s="2">
        <f t="shared" si="2"/>
        <v>0.30666666666666664</v>
      </c>
      <c r="S6" s="2">
        <f t="shared" si="3"/>
        <v>1.3613718571108104E-2</v>
      </c>
      <c r="T6" s="20">
        <v>4</v>
      </c>
      <c r="U6">
        <v>0.30099999999999999</v>
      </c>
      <c r="V6">
        <v>0.33500000000000002</v>
      </c>
      <c r="W6">
        <v>0.35499999999999998</v>
      </c>
      <c r="X6" s="2">
        <f t="shared" si="4"/>
        <v>0.33033333333333331</v>
      </c>
      <c r="Y6" s="2">
        <f t="shared" si="5"/>
        <v>2.7300793639257692E-2</v>
      </c>
      <c r="Z6" s="74"/>
      <c r="AA6" s="20">
        <v>12</v>
      </c>
      <c r="AB6" s="2"/>
      <c r="AC6" s="2">
        <f>TTEST(C6:E6,I6:K6,1,1)</f>
        <v>1.0783803204204231E-4</v>
      </c>
      <c r="AD6" s="2">
        <f>TTEST(C6:E6,O6:Q6,1,1)</f>
        <v>6.8070496247938761E-2</v>
      </c>
      <c r="AE6" s="2">
        <f>TTEST(C6:E6,U6:W6,1,1)</f>
        <v>4.1900150935214486E-2</v>
      </c>
    </row>
    <row r="7" spans="1:31" x14ac:dyDescent="0.25">
      <c r="B7" s="20">
        <v>24</v>
      </c>
      <c r="C7">
        <v>0.70599999999999996</v>
      </c>
      <c r="D7">
        <v>0.72499999999999998</v>
      </c>
      <c r="E7">
        <v>0.71399999999999997</v>
      </c>
      <c r="F7" s="2">
        <f t="shared" si="6"/>
        <v>0.71499999999999997</v>
      </c>
      <c r="G7" s="2">
        <f t="shared" si="7"/>
        <v>9.5393920141694649E-3</v>
      </c>
      <c r="H7" s="20">
        <v>8</v>
      </c>
      <c r="I7">
        <v>6.77</v>
      </c>
      <c r="J7">
        <v>6.83</v>
      </c>
      <c r="K7">
        <v>7.16</v>
      </c>
      <c r="L7" s="2">
        <f t="shared" si="0"/>
        <v>6.919999999999999</v>
      </c>
      <c r="M7" s="2">
        <f t="shared" si="1"/>
        <v>0.21000000000000021</v>
      </c>
      <c r="N7" s="20">
        <v>8</v>
      </c>
      <c r="O7">
        <v>0.81499999999999995</v>
      </c>
      <c r="P7">
        <v>0.81499999999999995</v>
      </c>
      <c r="Q7">
        <v>0.82</v>
      </c>
      <c r="R7" s="2">
        <f t="shared" si="2"/>
        <v>0.81666666666666654</v>
      </c>
      <c r="S7" s="2">
        <f t="shared" si="3"/>
        <v>2.8867513459481316E-3</v>
      </c>
      <c r="T7" s="20">
        <v>8</v>
      </c>
      <c r="U7">
        <v>0.81399999999999995</v>
      </c>
      <c r="V7">
        <v>0.82699999999999996</v>
      </c>
      <c r="W7">
        <v>0.73299999999999998</v>
      </c>
      <c r="X7" s="2">
        <f t="shared" si="4"/>
        <v>0.79133333333333333</v>
      </c>
      <c r="Y7" s="2">
        <f t="shared" si="5"/>
        <v>5.0934598588124075E-2</v>
      </c>
      <c r="Z7" s="74"/>
      <c r="AA7" s="20">
        <v>24</v>
      </c>
      <c r="AB7" s="2"/>
      <c r="AC7" s="2">
        <f t="shared" ref="AC7:AC8" si="8">TTEST(C7:E7,I7:K7,1,1)</f>
        <v>1.9027525653714575E-4</v>
      </c>
      <c r="AD7" s="2">
        <f t="shared" ref="AD7:AD8" si="9">TTEST(C7:E7,O7:Q7,1,1)</f>
        <v>1.6738999538905282E-3</v>
      </c>
      <c r="AE7" s="2">
        <f t="shared" ref="AE7:AE8" si="10">TTEST(C7:E7,U7:W7,1,1)</f>
        <v>5.8592300975205569E-2</v>
      </c>
    </row>
    <row r="8" spans="1:31" x14ac:dyDescent="0.25">
      <c r="B8" s="20">
        <v>48</v>
      </c>
      <c r="C8" s="24">
        <v>7.46</v>
      </c>
      <c r="D8" s="25">
        <v>7.56</v>
      </c>
      <c r="E8" s="22">
        <v>7.66</v>
      </c>
      <c r="F8" s="2">
        <f t="shared" si="6"/>
        <v>7.56</v>
      </c>
      <c r="G8" s="2">
        <f t="shared" si="7"/>
        <v>0.10000000000000009</v>
      </c>
      <c r="H8" s="20">
        <v>12</v>
      </c>
      <c r="I8" s="25">
        <v>8.9600000000000009</v>
      </c>
      <c r="J8" s="25">
        <v>8.9600000000000009</v>
      </c>
      <c r="K8" s="22">
        <v>8.92</v>
      </c>
      <c r="L8" s="2">
        <f t="shared" si="0"/>
        <v>8.9466666666666672</v>
      </c>
      <c r="M8" s="2">
        <f t="shared" si="1"/>
        <v>2.3094010767585563E-2</v>
      </c>
      <c r="N8" s="20">
        <v>12</v>
      </c>
      <c r="O8" s="25">
        <v>7.58</v>
      </c>
      <c r="P8" s="25">
        <v>7.21</v>
      </c>
      <c r="Q8" s="22">
        <v>7.02</v>
      </c>
      <c r="R8" s="2">
        <f t="shared" si="2"/>
        <v>7.27</v>
      </c>
      <c r="S8" s="2">
        <f t="shared" si="3"/>
        <v>0.28478061731796306</v>
      </c>
      <c r="T8" s="20">
        <v>12</v>
      </c>
      <c r="U8" s="25">
        <v>7</v>
      </c>
      <c r="V8" s="25">
        <v>7.02</v>
      </c>
      <c r="W8" s="22">
        <v>6.46</v>
      </c>
      <c r="X8" s="2">
        <f t="shared" si="4"/>
        <v>6.8266666666666671</v>
      </c>
      <c r="Y8" s="2">
        <f t="shared" si="5"/>
        <v>0.31770006819850272</v>
      </c>
      <c r="Z8" s="74"/>
      <c r="AA8" s="20">
        <v>48</v>
      </c>
      <c r="AB8" s="2"/>
      <c r="AC8" s="2">
        <f t="shared" si="8"/>
        <v>1.2549671508197359E-3</v>
      </c>
      <c r="AD8" s="2">
        <f t="shared" si="9"/>
        <v>0.16027027587671716</v>
      </c>
      <c r="AE8" s="2">
        <f t="shared" si="10"/>
        <v>4.4410918994496285E-2</v>
      </c>
    </row>
  </sheetData>
  <mergeCells count="7">
    <mergeCell ref="AD3:AE3"/>
    <mergeCell ref="AB2:AE2"/>
    <mergeCell ref="B3:G3"/>
    <mergeCell ref="H3:M3"/>
    <mergeCell ref="N3:S3"/>
    <mergeCell ref="T3:Y3"/>
    <mergeCell ref="AB3:AC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1"/>
  <sheetViews>
    <sheetView topLeftCell="A7" zoomScale="80" zoomScaleNormal="80" workbookViewId="0">
      <selection activeCell="W17" sqref="W17"/>
    </sheetView>
  </sheetViews>
  <sheetFormatPr defaultRowHeight="15" x14ac:dyDescent="0.25"/>
  <cols>
    <col min="1" max="1" width="13.140625" bestFit="1" customWidth="1"/>
    <col min="21" max="21" width="9.140625" style="72"/>
    <col min="23" max="23" width="11.140625" customWidth="1"/>
    <col min="24" max="24" width="10.85546875" bestFit="1" customWidth="1"/>
  </cols>
  <sheetData>
    <row r="1" spans="2:24" x14ac:dyDescent="0.25">
      <c r="B1" t="s">
        <v>71</v>
      </c>
    </row>
    <row r="2" spans="2:24" x14ac:dyDescent="0.25">
      <c r="B2" t="s">
        <v>72</v>
      </c>
    </row>
    <row r="3" spans="2:24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74"/>
    </row>
    <row r="4" spans="2:24" x14ac:dyDescent="0.25">
      <c r="B4" s="36" t="s">
        <v>3</v>
      </c>
      <c r="C4" s="38" t="s">
        <v>69</v>
      </c>
      <c r="D4" s="39"/>
      <c r="E4" s="39"/>
      <c r="F4" s="39"/>
      <c r="G4" s="39"/>
      <c r="H4" s="39"/>
      <c r="I4" s="38" t="s">
        <v>70</v>
      </c>
      <c r="J4" s="39"/>
      <c r="K4" s="39"/>
      <c r="L4" s="39"/>
      <c r="M4" s="39"/>
      <c r="N4" s="39"/>
      <c r="O4" s="38" t="s">
        <v>73</v>
      </c>
      <c r="P4" s="39"/>
      <c r="Q4" s="39"/>
      <c r="R4" s="39"/>
      <c r="S4" s="39"/>
      <c r="T4" s="40"/>
      <c r="U4" s="73"/>
      <c r="V4" s="35" t="s">
        <v>82</v>
      </c>
      <c r="W4" s="35"/>
      <c r="X4" s="35"/>
    </row>
    <row r="5" spans="2:24" x14ac:dyDescent="0.25">
      <c r="B5" s="37"/>
      <c r="C5" s="41" t="s">
        <v>52</v>
      </c>
      <c r="D5" s="42"/>
      <c r="E5" s="42"/>
      <c r="F5" s="42"/>
      <c r="G5" s="42"/>
      <c r="H5" s="42"/>
      <c r="I5" s="41" t="s">
        <v>74</v>
      </c>
      <c r="J5" s="42"/>
      <c r="K5" s="42"/>
      <c r="L5" s="42"/>
      <c r="M5" s="42"/>
      <c r="N5" s="42"/>
      <c r="O5" s="41" t="s">
        <v>75</v>
      </c>
      <c r="P5" s="42"/>
      <c r="Q5" s="42"/>
      <c r="R5" s="42"/>
      <c r="S5" s="42"/>
      <c r="T5" s="43"/>
      <c r="U5" s="73"/>
      <c r="V5" s="76" t="s">
        <v>63</v>
      </c>
      <c r="W5" s="34" t="s">
        <v>81</v>
      </c>
      <c r="X5" s="34"/>
    </row>
    <row r="6" spans="2:24" s="23" customFormat="1" x14ac:dyDescent="0.25">
      <c r="B6" s="31" t="s">
        <v>63</v>
      </c>
      <c r="C6" s="20" t="s">
        <v>6</v>
      </c>
      <c r="D6" s="20" t="s">
        <v>7</v>
      </c>
      <c r="E6" s="20" t="s">
        <v>8</v>
      </c>
      <c r="F6" s="20" t="s">
        <v>9</v>
      </c>
      <c r="G6" s="31" t="s">
        <v>10</v>
      </c>
      <c r="H6" s="31" t="s">
        <v>11</v>
      </c>
      <c r="I6" s="20" t="s">
        <v>6</v>
      </c>
      <c r="J6" s="20" t="s">
        <v>7</v>
      </c>
      <c r="K6" s="20" t="s">
        <v>8</v>
      </c>
      <c r="L6" s="20" t="s">
        <v>9</v>
      </c>
      <c r="M6" s="31" t="s">
        <v>10</v>
      </c>
      <c r="N6" s="31" t="s">
        <v>11</v>
      </c>
      <c r="O6" s="20" t="s">
        <v>6</v>
      </c>
      <c r="P6" s="20" t="s">
        <v>7</v>
      </c>
      <c r="Q6" s="20" t="s">
        <v>8</v>
      </c>
      <c r="R6" s="20" t="s">
        <v>9</v>
      </c>
      <c r="S6" s="31" t="s">
        <v>10</v>
      </c>
      <c r="T6" s="31" t="s">
        <v>11</v>
      </c>
      <c r="U6" s="73"/>
      <c r="V6" s="76"/>
      <c r="W6" s="20" t="s">
        <v>25</v>
      </c>
      <c r="X6" s="20" t="s">
        <v>83</v>
      </c>
    </row>
    <row r="7" spans="2:24" x14ac:dyDescent="0.25">
      <c r="B7" s="32">
        <v>0</v>
      </c>
      <c r="C7">
        <v>0.1</v>
      </c>
      <c r="D7">
        <v>0.1</v>
      </c>
      <c r="E7">
        <v>0.1</v>
      </c>
      <c r="F7">
        <v>0.1</v>
      </c>
      <c r="G7" s="2">
        <f>AVERAGE(C7:F7)</f>
        <v>0.1</v>
      </c>
      <c r="H7" s="2">
        <f>STDEV(C7:F7)</f>
        <v>0</v>
      </c>
      <c r="I7">
        <v>0.1</v>
      </c>
      <c r="J7">
        <v>0.1</v>
      </c>
      <c r="K7">
        <v>0.1</v>
      </c>
      <c r="L7">
        <v>0.1</v>
      </c>
      <c r="M7" s="2">
        <f t="shared" ref="M7:M11" si="0">AVERAGE(I7:L7)</f>
        <v>0.1</v>
      </c>
      <c r="N7" s="2">
        <f t="shared" ref="N7:N11" si="1">STDEV(I7:L7)</f>
        <v>0</v>
      </c>
      <c r="O7">
        <v>0.1</v>
      </c>
      <c r="P7">
        <v>0.1</v>
      </c>
      <c r="Q7">
        <v>0.1</v>
      </c>
      <c r="R7">
        <v>0.1</v>
      </c>
      <c r="S7" s="2">
        <f t="shared" ref="S7:S11" si="2">AVERAGE(O7:R7)</f>
        <v>0.1</v>
      </c>
      <c r="T7" s="2">
        <f t="shared" ref="T7:T11" si="3">STDEV(O7:R7)</f>
        <v>0</v>
      </c>
      <c r="U7" s="74"/>
    </row>
    <row r="8" spans="2:24" x14ac:dyDescent="0.25">
      <c r="B8" s="20">
        <v>12</v>
      </c>
      <c r="C8">
        <v>0.34</v>
      </c>
      <c r="D8">
        <v>0.38100000000000001</v>
      </c>
      <c r="E8">
        <v>0.35199999999999998</v>
      </c>
      <c r="F8">
        <v>0.34399999999999997</v>
      </c>
      <c r="G8" s="2">
        <f t="shared" ref="G8:G11" si="4">AVERAGE(C8:F8)</f>
        <v>0.35424999999999995</v>
      </c>
      <c r="H8" s="2">
        <f t="shared" ref="H8:H11" si="5">STDEV(C8:F8)</f>
        <v>1.8518009252256752E-2</v>
      </c>
      <c r="I8">
        <v>1.0589999999999999</v>
      </c>
      <c r="J8">
        <v>1.0089999999999999</v>
      </c>
      <c r="K8">
        <v>0.98399999999999999</v>
      </c>
      <c r="L8">
        <v>0.98899999999999999</v>
      </c>
      <c r="M8" s="2">
        <f t="shared" si="0"/>
        <v>1.0102499999999999</v>
      </c>
      <c r="N8" s="2">
        <f t="shared" si="1"/>
        <v>3.4247870980057507E-2</v>
      </c>
      <c r="O8">
        <v>0.30399999999999999</v>
      </c>
      <c r="P8">
        <v>0.29199999999999998</v>
      </c>
      <c r="Q8">
        <v>0.31900000000000001</v>
      </c>
      <c r="R8">
        <v>0.29499999999999998</v>
      </c>
      <c r="S8" s="2">
        <f t="shared" si="2"/>
        <v>0.30249999999999999</v>
      </c>
      <c r="T8" s="2">
        <f t="shared" si="3"/>
        <v>1.2124355652982151E-2</v>
      </c>
      <c r="U8" s="74"/>
      <c r="V8" s="20">
        <v>12</v>
      </c>
      <c r="W8" s="2">
        <f>TTEST(C8:F8,I8:L8,1,1)</f>
        <v>3.7662100217507286E-5</v>
      </c>
      <c r="X8" s="2">
        <f>TTEST(C8:F8,O8:R8,1,1)</f>
        <v>1.387842029015931E-2</v>
      </c>
    </row>
    <row r="9" spans="2:24" x14ac:dyDescent="0.25">
      <c r="B9" s="20">
        <v>18</v>
      </c>
      <c r="C9">
        <v>0.79400000000000004</v>
      </c>
      <c r="D9">
        <v>0.81100000000000005</v>
      </c>
      <c r="E9">
        <v>0.93100000000000005</v>
      </c>
      <c r="F9">
        <v>0.81499999999999995</v>
      </c>
      <c r="G9" s="2">
        <f t="shared" si="4"/>
        <v>0.83774999999999999</v>
      </c>
      <c r="H9" s="2">
        <f t="shared" si="5"/>
        <v>6.282979654060114E-2</v>
      </c>
      <c r="I9">
        <v>2.6240000000000001</v>
      </c>
      <c r="J9">
        <v>2.3170000000000002</v>
      </c>
      <c r="K9">
        <v>2.202</v>
      </c>
      <c r="L9">
        <v>2.1469999999999998</v>
      </c>
      <c r="M9" s="2">
        <f t="shared" si="0"/>
        <v>2.3225000000000002</v>
      </c>
      <c r="N9" s="2">
        <f t="shared" si="1"/>
        <v>0.21311421038182018</v>
      </c>
      <c r="O9">
        <v>0.55800000000000005</v>
      </c>
      <c r="P9">
        <v>0.51200000000000001</v>
      </c>
      <c r="Q9">
        <v>0.57699999999999996</v>
      </c>
      <c r="R9">
        <v>0.51500000000000001</v>
      </c>
      <c r="S9" s="2">
        <f t="shared" si="2"/>
        <v>0.54049999999999998</v>
      </c>
      <c r="T9" s="2">
        <f t="shared" si="3"/>
        <v>3.2150686877058562E-2</v>
      </c>
      <c r="U9" s="74"/>
      <c r="V9" s="20">
        <v>18</v>
      </c>
      <c r="W9" s="2">
        <f t="shared" ref="W9:W11" si="6">TTEST(C9:F9,I9:L9,1,1)</f>
        <v>6.4747939052547346E-4</v>
      </c>
      <c r="X9" s="2">
        <f t="shared" ref="X9:X11" si="7">TTEST(C9:F9,O9:R9,1,1)</f>
        <v>5.7562712956483726E-4</v>
      </c>
    </row>
    <row r="10" spans="2:24" x14ac:dyDescent="0.25">
      <c r="B10" s="20">
        <v>24</v>
      </c>
      <c r="C10">
        <v>2.42</v>
      </c>
      <c r="D10">
        <v>2.66</v>
      </c>
      <c r="E10">
        <v>2.8</v>
      </c>
      <c r="F10">
        <v>2.54</v>
      </c>
      <c r="G10" s="2">
        <f t="shared" si="4"/>
        <v>2.605</v>
      </c>
      <c r="H10" s="2">
        <f t="shared" si="5"/>
        <v>0.16278820596099705</v>
      </c>
      <c r="I10">
        <v>5.29</v>
      </c>
      <c r="J10">
        <v>5.25</v>
      </c>
      <c r="K10">
        <v>5.1100000000000003</v>
      </c>
      <c r="L10">
        <v>4.7699999999999996</v>
      </c>
      <c r="M10" s="2">
        <f t="shared" si="0"/>
        <v>5.1049999999999995</v>
      </c>
      <c r="N10" s="2">
        <f t="shared" si="1"/>
        <v>0.23629078131263065</v>
      </c>
      <c r="O10">
        <v>1.65</v>
      </c>
      <c r="P10">
        <v>2.02</v>
      </c>
      <c r="Q10">
        <v>1.6</v>
      </c>
      <c r="R10">
        <v>1.56</v>
      </c>
      <c r="S10" s="2">
        <f t="shared" si="2"/>
        <v>1.7075</v>
      </c>
      <c r="T10" s="2">
        <f t="shared" si="3"/>
        <v>0.21156165374030694</v>
      </c>
      <c r="U10" s="74"/>
      <c r="V10" s="20">
        <v>24</v>
      </c>
      <c r="W10" s="2">
        <f t="shared" si="6"/>
        <v>2.1469884461144798E-4</v>
      </c>
      <c r="X10" s="2">
        <f t="shared" si="7"/>
        <v>2.6431664751874967E-3</v>
      </c>
    </row>
    <row r="11" spans="2:24" x14ac:dyDescent="0.25">
      <c r="B11" s="20">
        <v>36</v>
      </c>
      <c r="C11" s="24">
        <v>5.76</v>
      </c>
      <c r="D11" s="25">
        <v>5.69</v>
      </c>
      <c r="E11" s="25">
        <v>5.68</v>
      </c>
      <c r="F11" s="25">
        <v>5.64</v>
      </c>
      <c r="G11" s="2">
        <f t="shared" si="4"/>
        <v>5.6924999999999999</v>
      </c>
      <c r="H11" s="2">
        <f t="shared" si="5"/>
        <v>4.9916597106239829E-2</v>
      </c>
      <c r="I11" s="25">
        <v>6.51</v>
      </c>
      <c r="J11" s="25">
        <v>6.27</v>
      </c>
      <c r="K11" s="25">
        <v>6.41</v>
      </c>
      <c r="L11" s="25">
        <v>5.94</v>
      </c>
      <c r="M11" s="2">
        <f t="shared" si="0"/>
        <v>6.2824999999999998</v>
      </c>
      <c r="N11" s="2">
        <f t="shared" si="1"/>
        <v>0.2486463351831269</v>
      </c>
      <c r="O11" s="25">
        <v>4.32</v>
      </c>
      <c r="P11" s="25">
        <v>4.7699999999999996</v>
      </c>
      <c r="Q11" s="25">
        <v>4.34</v>
      </c>
      <c r="R11" s="25">
        <v>4.4400000000000004</v>
      </c>
      <c r="S11" s="2">
        <f t="shared" si="2"/>
        <v>4.4675000000000002</v>
      </c>
      <c r="T11" s="2">
        <f t="shared" si="3"/>
        <v>0.20838665984174679</v>
      </c>
      <c r="U11" s="74"/>
      <c r="V11" s="20">
        <v>36</v>
      </c>
      <c r="W11" s="2">
        <f t="shared" si="6"/>
        <v>5.4023681338838123E-3</v>
      </c>
      <c r="X11" s="2">
        <f t="shared" si="7"/>
        <v>8.3866415970416681E-4</v>
      </c>
    </row>
  </sheetData>
  <mergeCells count="10">
    <mergeCell ref="W5:X5"/>
    <mergeCell ref="V5:V6"/>
    <mergeCell ref="V4:X4"/>
    <mergeCell ref="B4:B5"/>
    <mergeCell ref="C4:H4"/>
    <mergeCell ref="I4:N4"/>
    <mergeCell ref="O4:T4"/>
    <mergeCell ref="C5:H5"/>
    <mergeCell ref="I5:N5"/>
    <mergeCell ref="O5:T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11"/>
  <sheetViews>
    <sheetView topLeftCell="E1" zoomScale="71" zoomScaleNormal="71" workbookViewId="0">
      <selection activeCell="AF8" sqref="AF8:AF11"/>
    </sheetView>
  </sheetViews>
  <sheetFormatPr defaultRowHeight="15" x14ac:dyDescent="0.25"/>
  <cols>
    <col min="1" max="1" width="7.7109375" customWidth="1"/>
    <col min="2" max="2" width="10.5703125" bestFit="1" customWidth="1"/>
    <col min="30" max="30" width="13.42578125" bestFit="1" customWidth="1"/>
  </cols>
  <sheetData>
    <row r="1" spans="2:32" x14ac:dyDescent="0.25">
      <c r="B1" t="s">
        <v>65</v>
      </c>
    </row>
    <row r="2" spans="2:32" x14ac:dyDescent="0.25">
      <c r="B2" t="s">
        <v>66</v>
      </c>
    </row>
    <row r="3" spans="2:32" x14ac:dyDescent="0.25">
      <c r="B3" s="29" t="s">
        <v>67</v>
      </c>
      <c r="C3" s="35" t="s">
        <v>43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 t="s">
        <v>68</v>
      </c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2:32" x14ac:dyDescent="0.25">
      <c r="B4" s="47" t="s">
        <v>3</v>
      </c>
      <c r="C4" s="48" t="s">
        <v>69</v>
      </c>
      <c r="D4" s="49"/>
      <c r="E4" s="49"/>
      <c r="F4" s="49"/>
      <c r="G4" s="49"/>
      <c r="H4" s="49"/>
      <c r="I4" s="48" t="s">
        <v>70</v>
      </c>
      <c r="J4" s="49"/>
      <c r="K4" s="49"/>
      <c r="L4" s="49"/>
      <c r="M4" s="49"/>
      <c r="N4" s="49"/>
      <c r="O4" s="48" t="s">
        <v>69</v>
      </c>
      <c r="P4" s="49"/>
      <c r="Q4" s="49"/>
      <c r="R4" s="49"/>
      <c r="S4" s="49"/>
      <c r="T4" s="49"/>
      <c r="U4" s="48" t="s">
        <v>70</v>
      </c>
      <c r="V4" s="49"/>
      <c r="W4" s="49"/>
      <c r="X4" s="49"/>
      <c r="Y4" s="49"/>
      <c r="Z4" s="50"/>
      <c r="AC4" s="69" t="s">
        <v>80</v>
      </c>
      <c r="AD4" s="69"/>
      <c r="AE4" s="69"/>
      <c r="AF4" s="69"/>
    </row>
    <row r="5" spans="2:32" x14ac:dyDescent="0.25">
      <c r="B5" s="47"/>
      <c r="C5" s="44" t="s">
        <v>52</v>
      </c>
      <c r="D5" s="45"/>
      <c r="E5" s="45"/>
      <c r="F5" s="45"/>
      <c r="G5" s="45"/>
      <c r="H5" s="45"/>
      <c r="I5" s="44" t="s">
        <v>53</v>
      </c>
      <c r="J5" s="45"/>
      <c r="K5" s="45"/>
      <c r="L5" s="45"/>
      <c r="M5" s="45"/>
      <c r="N5" s="45"/>
      <c r="O5" s="44" t="s">
        <v>52</v>
      </c>
      <c r="P5" s="45"/>
      <c r="Q5" s="45"/>
      <c r="R5" s="45"/>
      <c r="S5" s="45"/>
      <c r="T5" s="45"/>
      <c r="U5" s="44" t="s">
        <v>53</v>
      </c>
      <c r="V5" s="45"/>
      <c r="W5" s="45"/>
      <c r="X5" s="45"/>
      <c r="Y5" s="45"/>
      <c r="Z5" s="46"/>
      <c r="AC5" s="34" t="s">
        <v>78</v>
      </c>
      <c r="AD5" s="34"/>
      <c r="AE5" s="34" t="s">
        <v>23</v>
      </c>
      <c r="AF5" s="34"/>
    </row>
    <row r="6" spans="2:32" s="23" customFormat="1" x14ac:dyDescent="0.25">
      <c r="B6" s="30" t="s">
        <v>63</v>
      </c>
      <c r="C6" s="20" t="s">
        <v>6</v>
      </c>
      <c r="D6" s="20" t="s">
        <v>7</v>
      </c>
      <c r="E6" s="20" t="s">
        <v>8</v>
      </c>
      <c r="F6" s="20" t="s">
        <v>9</v>
      </c>
      <c r="G6" s="31" t="s">
        <v>10</v>
      </c>
      <c r="H6" s="31" t="s">
        <v>11</v>
      </c>
      <c r="I6" s="20" t="s">
        <v>6</v>
      </c>
      <c r="J6" s="20" t="s">
        <v>7</v>
      </c>
      <c r="K6" s="20" t="s">
        <v>8</v>
      </c>
      <c r="L6" s="20" t="s">
        <v>9</v>
      </c>
      <c r="M6" s="31" t="s">
        <v>10</v>
      </c>
      <c r="N6" s="31" t="s">
        <v>11</v>
      </c>
      <c r="O6" s="20" t="s">
        <v>6</v>
      </c>
      <c r="P6" s="20" t="s">
        <v>7</v>
      </c>
      <c r="Q6" s="20" t="s">
        <v>8</v>
      </c>
      <c r="R6" s="20" t="s">
        <v>9</v>
      </c>
      <c r="S6" s="31" t="s">
        <v>10</v>
      </c>
      <c r="T6" s="31" t="s">
        <v>11</v>
      </c>
      <c r="U6" s="20" t="s">
        <v>6</v>
      </c>
      <c r="V6" s="20" t="s">
        <v>7</v>
      </c>
      <c r="W6" s="20" t="s">
        <v>8</v>
      </c>
      <c r="X6" s="20" t="s">
        <v>9</v>
      </c>
      <c r="Y6" s="31" t="s">
        <v>10</v>
      </c>
      <c r="Z6" s="31" t="s">
        <v>11</v>
      </c>
      <c r="AB6" s="26" t="s">
        <v>63</v>
      </c>
      <c r="AC6" s="20" t="s">
        <v>77</v>
      </c>
      <c r="AD6" s="20" t="s">
        <v>53</v>
      </c>
      <c r="AE6" s="20" t="s">
        <v>77</v>
      </c>
      <c r="AF6" s="20" t="s">
        <v>53</v>
      </c>
    </row>
    <row r="7" spans="2:32" x14ac:dyDescent="0.25">
      <c r="B7" s="20">
        <v>0</v>
      </c>
      <c r="C7">
        <v>0.1</v>
      </c>
      <c r="D7">
        <v>0.1</v>
      </c>
      <c r="E7">
        <v>0.1</v>
      </c>
      <c r="F7">
        <v>0.1</v>
      </c>
      <c r="G7" s="2">
        <f>AVERAGE(C7:F7)</f>
        <v>0.1</v>
      </c>
      <c r="H7" s="2">
        <f>STDEV(C7:F7)</f>
        <v>0</v>
      </c>
      <c r="I7">
        <v>0.1</v>
      </c>
      <c r="J7">
        <v>0.1</v>
      </c>
      <c r="K7">
        <v>0.1</v>
      </c>
      <c r="L7">
        <v>0.1</v>
      </c>
      <c r="M7" s="2">
        <f t="shared" ref="M7:M11" si="0">AVERAGE(I7:L7)</f>
        <v>0.1</v>
      </c>
      <c r="N7" s="2">
        <f t="shared" ref="N7:N11" si="1">STDEV(I7:L7)</f>
        <v>0</v>
      </c>
      <c r="O7">
        <v>0.1</v>
      </c>
      <c r="P7">
        <v>0.1</v>
      </c>
      <c r="Q7">
        <v>0.1</v>
      </c>
      <c r="R7">
        <v>0.1</v>
      </c>
      <c r="S7" s="2">
        <f t="shared" ref="S7:S11" si="2">AVERAGE(O7:R7)</f>
        <v>0.1</v>
      </c>
      <c r="T7" s="2">
        <f t="shared" ref="T7:T11" si="3">STDEV(O7:R7)</f>
        <v>0</v>
      </c>
      <c r="U7">
        <v>0.1</v>
      </c>
      <c r="V7">
        <v>0.1</v>
      </c>
      <c r="W7">
        <v>0.1</v>
      </c>
      <c r="X7">
        <v>0.1</v>
      </c>
      <c r="Y7" s="2">
        <f t="shared" ref="Y7:Y11" si="4">AVERAGE(U7:X7)</f>
        <v>0.1</v>
      </c>
      <c r="Z7" s="2">
        <f t="shared" ref="Z7:Z11" si="5">STDEV(U7:X7)</f>
        <v>0</v>
      </c>
      <c r="AB7" s="73"/>
      <c r="AC7" s="74"/>
      <c r="AD7" s="74"/>
      <c r="AE7" s="74"/>
      <c r="AF7" s="74"/>
    </row>
    <row r="8" spans="2:32" x14ac:dyDescent="0.25">
      <c r="B8" s="20">
        <v>12</v>
      </c>
      <c r="C8">
        <v>0.38600000000000001</v>
      </c>
      <c r="D8">
        <v>0.40300000000000002</v>
      </c>
      <c r="E8">
        <v>0.39300000000000002</v>
      </c>
      <c r="F8">
        <v>0.36499999999999999</v>
      </c>
      <c r="G8" s="2">
        <f t="shared" ref="G8:G11" si="6">AVERAGE(C8:F8)</f>
        <v>0.38674999999999998</v>
      </c>
      <c r="H8" s="2">
        <f t="shared" ref="H8:H11" si="7">STDEV(C8:F8)</f>
        <v>1.6090887690449744E-2</v>
      </c>
      <c r="I8">
        <v>1.079</v>
      </c>
      <c r="J8">
        <v>1.04</v>
      </c>
      <c r="K8">
        <v>1.0449999999999999</v>
      </c>
      <c r="L8">
        <v>1.038</v>
      </c>
      <c r="M8" s="2">
        <f t="shared" si="0"/>
        <v>1.0505</v>
      </c>
      <c r="N8" s="2">
        <f t="shared" si="1"/>
        <v>1.9226717521892957E-2</v>
      </c>
      <c r="O8">
        <v>0.35799999999999998</v>
      </c>
      <c r="P8">
        <v>0.377</v>
      </c>
      <c r="Q8">
        <v>0.35499999999999998</v>
      </c>
      <c r="R8">
        <v>0.35399999999999998</v>
      </c>
      <c r="S8" s="2">
        <f t="shared" si="2"/>
        <v>0.36099999999999999</v>
      </c>
      <c r="T8" s="2">
        <f t="shared" si="3"/>
        <v>1.0801234497346443E-2</v>
      </c>
      <c r="U8">
        <v>0.38700000000000001</v>
      </c>
      <c r="V8">
        <v>0.40100000000000002</v>
      </c>
      <c r="W8">
        <v>0.38100000000000001</v>
      </c>
      <c r="X8">
        <v>0.42</v>
      </c>
      <c r="Y8" s="2">
        <f t="shared" si="4"/>
        <v>0.39724999999999999</v>
      </c>
      <c r="Z8" s="2">
        <f t="shared" si="5"/>
        <v>1.7327723451163447E-2</v>
      </c>
      <c r="AB8" s="20">
        <v>12</v>
      </c>
      <c r="AC8" s="2"/>
      <c r="AD8" s="2">
        <f>TTEST(C8:F8,I8:L8,1,1)</f>
        <v>6.8885959799190192E-6</v>
      </c>
      <c r="AE8" s="2">
        <f>TTEST(C8:F8,O8:R8,1,1)</f>
        <v>9.5427239856454276E-3</v>
      </c>
      <c r="AF8" s="2">
        <f>TTEST(C8:F8,U8:X8,1,1)</f>
        <v>0.26831670834375665</v>
      </c>
    </row>
    <row r="9" spans="2:32" x14ac:dyDescent="0.25">
      <c r="B9" s="20">
        <v>18</v>
      </c>
      <c r="C9">
        <v>0.89100000000000001</v>
      </c>
      <c r="D9">
        <v>0.92700000000000005</v>
      </c>
      <c r="E9">
        <v>0.88500000000000001</v>
      </c>
      <c r="F9">
        <v>0.92700000000000005</v>
      </c>
      <c r="G9" s="2">
        <f t="shared" si="6"/>
        <v>0.90750000000000008</v>
      </c>
      <c r="H9" s="2">
        <f t="shared" si="7"/>
        <v>2.2649503305812269E-2</v>
      </c>
      <c r="I9">
        <v>2.1549999999999998</v>
      </c>
      <c r="J9">
        <v>2.234</v>
      </c>
      <c r="K9">
        <v>2.2469999999999999</v>
      </c>
      <c r="L9">
        <v>2.0609999999999999</v>
      </c>
      <c r="M9" s="2">
        <f t="shared" si="0"/>
        <v>2.1742499999999998</v>
      </c>
      <c r="N9" s="2">
        <f t="shared" si="1"/>
        <v>8.5749149655647713E-2</v>
      </c>
      <c r="O9">
        <v>0.85799999999999998</v>
      </c>
      <c r="P9">
        <v>0.91100000000000003</v>
      </c>
      <c r="Q9">
        <v>0.91300000000000003</v>
      </c>
      <c r="R9">
        <v>0.81299999999999994</v>
      </c>
      <c r="S9" s="2">
        <f t="shared" si="2"/>
        <v>0.87375000000000003</v>
      </c>
      <c r="T9" s="2">
        <f t="shared" si="3"/>
        <v>4.7842623952566297E-2</v>
      </c>
      <c r="U9">
        <v>0.80100000000000005</v>
      </c>
      <c r="V9">
        <v>0.83099999999999996</v>
      </c>
      <c r="W9">
        <v>0.84599999999999997</v>
      </c>
      <c r="X9">
        <v>0.85199999999999998</v>
      </c>
      <c r="Y9" s="2">
        <f t="shared" si="4"/>
        <v>0.83250000000000002</v>
      </c>
      <c r="Z9" s="2">
        <f t="shared" si="5"/>
        <v>2.2781571499789006E-2</v>
      </c>
      <c r="AB9" s="20">
        <v>18</v>
      </c>
      <c r="AC9" s="2"/>
      <c r="AD9" s="2">
        <f t="shared" ref="AD9:AD11" si="8">TTEST(C9:F9,I9:L9,1,1)</f>
        <v>6.187346026556425E-5</v>
      </c>
      <c r="AE9" s="2">
        <f t="shared" ref="AE9:AE11" si="9">TTEST(C9:F9,O9:R9,1,1)</f>
        <v>0.16902515342982544</v>
      </c>
      <c r="AF9" s="2">
        <f t="shared" ref="AF9:AF11" si="10">TTEST(C9:F9,U9:X9,1,1)</f>
        <v>4.9414908843565045E-3</v>
      </c>
    </row>
    <row r="10" spans="2:32" x14ac:dyDescent="0.25">
      <c r="B10" s="20">
        <v>24</v>
      </c>
      <c r="C10">
        <v>2.1</v>
      </c>
      <c r="D10">
        <v>2.34</v>
      </c>
      <c r="E10">
        <v>2.34</v>
      </c>
      <c r="F10">
        <v>2.35</v>
      </c>
      <c r="G10" s="2">
        <f t="shared" si="6"/>
        <v>2.2824999999999998</v>
      </c>
      <c r="H10" s="2">
        <f t="shared" si="7"/>
        <v>0.12175795661885913</v>
      </c>
      <c r="I10">
        <v>4.57</v>
      </c>
      <c r="J10">
        <v>4.67</v>
      </c>
      <c r="K10">
        <v>4.22</v>
      </c>
      <c r="L10">
        <v>4.5599999999999996</v>
      </c>
      <c r="M10" s="2">
        <f t="shared" si="0"/>
        <v>4.5049999999999999</v>
      </c>
      <c r="N10" s="2">
        <f t="shared" si="1"/>
        <v>0.19638397762207258</v>
      </c>
      <c r="O10">
        <v>2.0499999999999998</v>
      </c>
      <c r="P10">
        <v>2.1800000000000002</v>
      </c>
      <c r="Q10">
        <v>2.38</v>
      </c>
      <c r="R10">
        <v>2.42</v>
      </c>
      <c r="S10" s="2">
        <f t="shared" si="2"/>
        <v>2.2575000000000003</v>
      </c>
      <c r="T10" s="2">
        <f t="shared" si="3"/>
        <v>0.17366154822911528</v>
      </c>
      <c r="U10">
        <v>1.98</v>
      </c>
      <c r="V10">
        <v>1.92</v>
      </c>
      <c r="W10">
        <v>1.86</v>
      </c>
      <c r="X10">
        <v>1.91</v>
      </c>
      <c r="Y10" s="2">
        <f t="shared" si="4"/>
        <v>1.9175</v>
      </c>
      <c r="Z10" s="2">
        <f t="shared" si="5"/>
        <v>4.9244289008980473E-2</v>
      </c>
      <c r="AB10" s="20">
        <v>24</v>
      </c>
      <c r="AC10" s="2"/>
      <c r="AD10" s="2">
        <f t="shared" si="8"/>
        <v>1.9825309130133548E-4</v>
      </c>
      <c r="AE10" s="2">
        <f t="shared" si="9"/>
        <v>0.33095922448390436</v>
      </c>
      <c r="AF10" s="2">
        <f t="shared" si="10"/>
        <v>1.0762301462692513E-2</v>
      </c>
    </row>
    <row r="11" spans="2:32" x14ac:dyDescent="0.25">
      <c r="B11" s="20">
        <v>36</v>
      </c>
      <c r="C11" s="24">
        <v>5.37</v>
      </c>
      <c r="D11" s="25">
        <v>5.72</v>
      </c>
      <c r="E11" s="25">
        <v>5.77</v>
      </c>
      <c r="F11" s="22">
        <v>5.54</v>
      </c>
      <c r="G11" s="2">
        <f t="shared" si="6"/>
        <v>5.6</v>
      </c>
      <c r="H11" s="2">
        <f t="shared" si="7"/>
        <v>0.18239152027072578</v>
      </c>
      <c r="I11" s="24">
        <v>6.41</v>
      </c>
      <c r="J11" s="25">
        <v>6.3</v>
      </c>
      <c r="K11" s="25">
        <v>6.5</v>
      </c>
      <c r="L11" s="22">
        <v>6.1</v>
      </c>
      <c r="M11" s="2">
        <f t="shared" si="0"/>
        <v>6.3275000000000006</v>
      </c>
      <c r="N11" s="2">
        <f t="shared" si="1"/>
        <v>0.17231270024773779</v>
      </c>
      <c r="O11" s="24">
        <v>6.15</v>
      </c>
      <c r="P11" s="25">
        <v>6.13</v>
      </c>
      <c r="Q11" s="25">
        <v>5.93</v>
      </c>
      <c r="R11" s="25">
        <v>6.12</v>
      </c>
      <c r="S11" s="2">
        <f t="shared" si="2"/>
        <v>6.0825000000000005</v>
      </c>
      <c r="T11" s="2">
        <f t="shared" si="3"/>
        <v>0.10242883708539656</v>
      </c>
      <c r="U11" s="25">
        <v>4.84</v>
      </c>
      <c r="V11" s="25">
        <v>4.7</v>
      </c>
      <c r="W11" s="25">
        <v>4.79</v>
      </c>
      <c r="X11" s="22">
        <v>4.53</v>
      </c>
      <c r="Y11" s="2">
        <f t="shared" si="4"/>
        <v>4.7149999999999999</v>
      </c>
      <c r="Z11" s="2">
        <f t="shared" si="5"/>
        <v>0.13625955623979782</v>
      </c>
      <c r="AB11" s="20">
        <v>36</v>
      </c>
      <c r="AC11" s="2"/>
      <c r="AD11" s="2">
        <f t="shared" si="8"/>
        <v>3.5981914401659802E-3</v>
      </c>
      <c r="AE11" s="2">
        <f t="shared" si="9"/>
        <v>1.7484751585018318E-2</v>
      </c>
      <c r="AF11" s="2">
        <f t="shared" si="10"/>
        <v>2.4938904148689351E-3</v>
      </c>
    </row>
  </sheetData>
  <mergeCells count="14">
    <mergeCell ref="AC4:AF4"/>
    <mergeCell ref="AC5:AD5"/>
    <mergeCell ref="AE5:AF5"/>
    <mergeCell ref="U5:Z5"/>
    <mergeCell ref="C3:N3"/>
    <mergeCell ref="O3:Z3"/>
    <mergeCell ref="B4:B5"/>
    <mergeCell ref="C4:H4"/>
    <mergeCell ref="I4:N4"/>
    <mergeCell ref="O4:T4"/>
    <mergeCell ref="U4:Z4"/>
    <mergeCell ref="C5:H5"/>
    <mergeCell ref="I5:N5"/>
    <mergeCell ref="O5:T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opLeftCell="N1" workbookViewId="0">
      <selection activeCell="W2" sqref="W2:Y4"/>
    </sheetView>
  </sheetViews>
  <sheetFormatPr defaultRowHeight="15" x14ac:dyDescent="0.25"/>
  <cols>
    <col min="1" max="1" width="11" bestFit="1" customWidth="1"/>
    <col min="2" max="2" width="20.5703125" bestFit="1" customWidth="1"/>
    <col min="3" max="4" width="12.7109375" customWidth="1"/>
    <col min="5" max="5" width="4" customWidth="1"/>
    <col min="6" max="11" width="12.7109375" customWidth="1"/>
    <col min="12" max="12" width="4.7109375" customWidth="1"/>
    <col min="13" max="18" width="12.7109375" customWidth="1"/>
    <col min="20" max="20" width="21.140625" bestFit="1" customWidth="1"/>
    <col min="21" max="21" width="12" bestFit="1" customWidth="1"/>
    <col min="22" max="22" width="11.28515625" bestFit="1" customWidth="1"/>
    <col min="23" max="24" width="16.7109375" customWidth="1"/>
    <col min="25" max="25" width="30.28515625" customWidth="1"/>
  </cols>
  <sheetData>
    <row r="1" spans="1:25" x14ac:dyDescent="0.25">
      <c r="B1" t="s">
        <v>26</v>
      </c>
      <c r="C1" t="s">
        <v>27</v>
      </c>
    </row>
    <row r="2" spans="1:25" x14ac:dyDescent="0.25">
      <c r="C2" t="s">
        <v>1</v>
      </c>
      <c r="W2" s="67" t="s">
        <v>79</v>
      </c>
      <c r="X2" s="80"/>
      <c r="Y2" s="68"/>
    </row>
    <row r="3" spans="1:25" x14ac:dyDescent="0.25">
      <c r="B3" s="53" t="s">
        <v>28</v>
      </c>
      <c r="C3" s="54" t="s">
        <v>3</v>
      </c>
      <c r="D3" s="54"/>
      <c r="E3" s="10"/>
      <c r="F3" s="55" t="s">
        <v>4</v>
      </c>
      <c r="G3" s="55"/>
      <c r="H3" s="55"/>
      <c r="I3" s="55"/>
      <c r="J3" s="55"/>
      <c r="K3" s="55"/>
      <c r="M3" s="55" t="s">
        <v>5</v>
      </c>
      <c r="N3" s="55"/>
      <c r="O3" s="55"/>
      <c r="P3" s="55"/>
      <c r="Q3" s="55"/>
      <c r="R3" s="55"/>
      <c r="T3" s="53" t="s">
        <v>28</v>
      </c>
      <c r="U3" s="54" t="s">
        <v>3</v>
      </c>
      <c r="V3" s="54"/>
      <c r="W3" s="78" t="s">
        <v>86</v>
      </c>
      <c r="X3" s="79"/>
      <c r="Y3" s="77" t="s">
        <v>87</v>
      </c>
    </row>
    <row r="4" spans="1:25" x14ac:dyDescent="0.25">
      <c r="B4" s="53"/>
      <c r="C4" s="11" t="s">
        <v>29</v>
      </c>
      <c r="D4" s="11" t="s">
        <v>30</v>
      </c>
      <c r="E4" s="10"/>
      <c r="F4" s="5" t="s">
        <v>31</v>
      </c>
      <c r="G4" s="5" t="s">
        <v>32</v>
      </c>
      <c r="H4" s="5" t="s">
        <v>33</v>
      </c>
      <c r="I4" s="5" t="s">
        <v>34</v>
      </c>
      <c r="J4" s="5" t="s">
        <v>35</v>
      </c>
      <c r="K4" s="5" t="s">
        <v>11</v>
      </c>
      <c r="M4" s="5" t="s">
        <v>31</v>
      </c>
      <c r="N4" s="5" t="s">
        <v>32</v>
      </c>
      <c r="O4" s="5" t="s">
        <v>33</v>
      </c>
      <c r="P4" s="5" t="s">
        <v>34</v>
      </c>
      <c r="Q4" s="5" t="s">
        <v>35</v>
      </c>
      <c r="R4" s="5" t="s">
        <v>11</v>
      </c>
      <c r="T4" s="53"/>
      <c r="U4" s="11" t="s">
        <v>29</v>
      </c>
      <c r="V4" s="11" t="s">
        <v>30</v>
      </c>
      <c r="W4" s="20" t="s">
        <v>84</v>
      </c>
      <c r="X4" s="20" t="s">
        <v>85</v>
      </c>
      <c r="Y4" s="20" t="s">
        <v>85</v>
      </c>
    </row>
    <row r="5" spans="1:25" x14ac:dyDescent="0.25">
      <c r="B5" s="6" t="s">
        <v>36</v>
      </c>
      <c r="C5" s="2" t="s">
        <v>37</v>
      </c>
      <c r="D5" s="2" t="s">
        <v>13</v>
      </c>
      <c r="F5" s="3">
        <v>5.13</v>
      </c>
      <c r="G5" s="3">
        <v>4.54</v>
      </c>
      <c r="H5" s="3">
        <v>4.4800000000000004</v>
      </c>
      <c r="I5" s="3">
        <v>4.45</v>
      </c>
      <c r="J5" s="12">
        <f>AVERAGE(F5:I5)</f>
        <v>4.6500000000000004</v>
      </c>
      <c r="K5" s="2">
        <f>STDEV(F5:I5)</f>
        <v>0.32218007387174008</v>
      </c>
      <c r="M5" s="3">
        <v>0.44</v>
      </c>
      <c r="N5" s="3">
        <v>0.36</v>
      </c>
      <c r="O5" s="3">
        <v>0.4</v>
      </c>
      <c r="P5" s="3">
        <v>0.48</v>
      </c>
      <c r="Q5" s="12">
        <f>AVERAGE(M5:P5)</f>
        <v>0.42000000000000004</v>
      </c>
      <c r="R5" s="2">
        <f>STDEV(M5:P5)</f>
        <v>5.1639777949431885E-2</v>
      </c>
      <c r="T5" s="6" t="s">
        <v>36</v>
      </c>
      <c r="U5" s="2" t="s">
        <v>37</v>
      </c>
      <c r="V5" s="2" t="s">
        <v>13</v>
      </c>
      <c r="W5" s="2"/>
      <c r="X5" s="2">
        <f>TTEST(F5:I5,M5:P5,1,1)</f>
        <v>5.8502707715767435E-5</v>
      </c>
      <c r="Y5" s="2"/>
    </row>
    <row r="6" spans="1:25" x14ac:dyDescent="0.25">
      <c r="B6" s="56" t="s">
        <v>38</v>
      </c>
      <c r="C6" s="2" t="s">
        <v>37</v>
      </c>
      <c r="D6" s="2" t="s">
        <v>13</v>
      </c>
      <c r="F6" s="3">
        <v>4.53</v>
      </c>
      <c r="G6" s="3">
        <v>4.6500000000000004</v>
      </c>
      <c r="H6" s="3">
        <v>4.63</v>
      </c>
      <c r="I6" s="3">
        <v>4.79</v>
      </c>
      <c r="J6" s="12">
        <f t="shared" ref="J6:J9" si="0">AVERAGE(F6:I6)</f>
        <v>4.6499999999999995</v>
      </c>
      <c r="K6" s="2">
        <f t="shared" ref="K6:K9" si="1">STDEV(F6:I6)</f>
        <v>0.10708252269472668</v>
      </c>
      <c r="M6" s="3">
        <v>4.92</v>
      </c>
      <c r="N6" s="3">
        <v>4.82</v>
      </c>
      <c r="O6" s="3">
        <v>4.6900000000000004</v>
      </c>
      <c r="P6" s="3">
        <v>4.0199999999999996</v>
      </c>
      <c r="Q6" s="12">
        <f t="shared" ref="Q6:Q9" si="2">AVERAGE(M6:P6)</f>
        <v>4.6124999999999998</v>
      </c>
      <c r="R6" s="2">
        <f t="shared" ref="R6:R9" si="3">STDEV(M6:P6)</f>
        <v>0.40606854922126989</v>
      </c>
      <c r="T6" s="56" t="s">
        <v>38</v>
      </c>
      <c r="U6" s="2" t="s">
        <v>37</v>
      </c>
      <c r="V6" s="2" t="s">
        <v>13</v>
      </c>
      <c r="W6" s="2">
        <f>TTEST(F5:I5,F6:I6,1,1)</f>
        <v>0.5</v>
      </c>
      <c r="X6" s="2">
        <f>TTEST(F5:I5,M6:P6,1,1)</f>
        <v>0.41968141556393584</v>
      </c>
      <c r="Y6" s="2">
        <f>TTEST(M5:P5,M6:P6,1,1)</f>
        <v>1.6128556536144077E-4</v>
      </c>
    </row>
    <row r="7" spans="1:25" x14ac:dyDescent="0.25">
      <c r="B7" s="57"/>
      <c r="C7" s="2" t="s">
        <v>39</v>
      </c>
      <c r="D7" s="2" t="s">
        <v>13</v>
      </c>
      <c r="F7" s="3">
        <v>6.78</v>
      </c>
      <c r="G7" s="3">
        <v>6.54</v>
      </c>
      <c r="H7" s="3">
        <v>6.14</v>
      </c>
      <c r="I7" s="3">
        <v>5.79</v>
      </c>
      <c r="J7" s="12">
        <f t="shared" si="0"/>
        <v>6.3125</v>
      </c>
      <c r="K7" s="2">
        <f t="shared" si="1"/>
        <v>0.43706406853000407</v>
      </c>
      <c r="M7" s="3">
        <v>3.08</v>
      </c>
      <c r="N7" s="3">
        <v>3.18</v>
      </c>
      <c r="O7" s="3">
        <v>3.35</v>
      </c>
      <c r="P7" s="3">
        <v>3.15</v>
      </c>
      <c r="Q7" s="12">
        <f t="shared" si="2"/>
        <v>3.19</v>
      </c>
      <c r="R7" s="2">
        <f t="shared" si="3"/>
        <v>0.11460075625114059</v>
      </c>
      <c r="T7" s="57"/>
      <c r="U7" s="2" t="s">
        <v>39</v>
      </c>
      <c r="V7" s="2" t="s">
        <v>13</v>
      </c>
      <c r="W7" s="2">
        <f>TTEST(F5:I5,F7:I7,1,1)</f>
        <v>5.7425825631463381E-4</v>
      </c>
      <c r="X7" s="2">
        <f>TTEST(F5:I5,M7:P7,1,1)</f>
        <v>2.7544422703567983E-3</v>
      </c>
      <c r="Y7" s="2">
        <f>TTEST(M5:P5,M7:P7,1,1)</f>
        <v>1.9127750461257971E-5</v>
      </c>
    </row>
    <row r="8" spans="1:25" x14ac:dyDescent="0.25">
      <c r="B8" s="57"/>
      <c r="C8" s="2" t="s">
        <v>40</v>
      </c>
      <c r="D8" s="2" t="s">
        <v>13</v>
      </c>
      <c r="F8" s="3">
        <v>5.3</v>
      </c>
      <c r="G8" s="3">
        <v>5.26</v>
      </c>
      <c r="H8" s="3">
        <v>5.34</v>
      </c>
      <c r="I8" s="3">
        <v>5.49</v>
      </c>
      <c r="J8" s="12">
        <f t="shared" si="0"/>
        <v>5.3475000000000001</v>
      </c>
      <c r="K8" s="2">
        <f t="shared" si="1"/>
        <v>0.10045728777279778</v>
      </c>
      <c r="M8" s="3">
        <v>4.34</v>
      </c>
      <c r="N8" s="3">
        <v>4.46</v>
      </c>
      <c r="O8" s="3">
        <v>4.24</v>
      </c>
      <c r="P8" s="3">
        <v>4.54</v>
      </c>
      <c r="Q8" s="12">
        <f t="shared" si="2"/>
        <v>4.3950000000000005</v>
      </c>
      <c r="R8" s="2">
        <f t="shared" si="3"/>
        <v>0.13203534880225568</v>
      </c>
      <c r="T8" s="57"/>
      <c r="U8" s="2" t="s">
        <v>40</v>
      </c>
      <c r="V8" s="2" t="s">
        <v>13</v>
      </c>
      <c r="W8" s="2">
        <f>TTEST(F5:I5,F8:I8,1,1)</f>
        <v>1.69344388301048E-2</v>
      </c>
      <c r="X8" s="2">
        <f>TTEST(F5:I5,M8:P8,1,1)</f>
        <v>0.13669056129101168</v>
      </c>
      <c r="Y8" s="2">
        <f>TTEST(M5:P5,M8:P8,1,1)</f>
        <v>4.2584137912628016E-6</v>
      </c>
    </row>
    <row r="9" spans="1:25" x14ac:dyDescent="0.25">
      <c r="B9" s="57"/>
      <c r="C9" s="2" t="s">
        <v>40</v>
      </c>
      <c r="D9" s="2" t="s">
        <v>41</v>
      </c>
      <c r="F9" s="3">
        <v>6.68</v>
      </c>
      <c r="G9" s="3">
        <v>6.08</v>
      </c>
      <c r="H9" s="3">
        <v>5.66</v>
      </c>
      <c r="I9" s="3">
        <v>5.72</v>
      </c>
      <c r="J9" s="12">
        <f t="shared" si="0"/>
        <v>6.0350000000000001</v>
      </c>
      <c r="K9" s="2">
        <f t="shared" si="1"/>
        <v>0.46829477895872368</v>
      </c>
      <c r="M9" s="3">
        <v>0.13</v>
      </c>
      <c r="N9" s="3">
        <v>0.16</v>
      </c>
      <c r="O9" s="3">
        <v>0.2</v>
      </c>
      <c r="P9" s="3">
        <v>0.15</v>
      </c>
      <c r="Q9" s="12">
        <f t="shared" si="2"/>
        <v>0.16</v>
      </c>
      <c r="R9" s="2">
        <f t="shared" si="3"/>
        <v>2.943920288775952E-2</v>
      </c>
      <c r="T9" s="57"/>
      <c r="U9" s="2" t="s">
        <v>40</v>
      </c>
      <c r="V9" s="2" t="s">
        <v>41</v>
      </c>
      <c r="W9" s="2">
        <f>TTEST(F5:I5,F9:I9,1,1)</f>
        <v>3.413164855944237E-4</v>
      </c>
      <c r="X9" s="2">
        <f>TTEST(F5:I5,M9:P9,1,1)</f>
        <v>6.0983302126482817E-5</v>
      </c>
      <c r="Y9" s="2">
        <f>TTEST(M5:P5,M9:P9,1,1)</f>
        <v>2.4993730941140447E-3</v>
      </c>
    </row>
    <row r="12" spans="1:25" x14ac:dyDescent="0.25">
      <c r="C12" s="58" t="s">
        <v>42</v>
      </c>
      <c r="D12" s="58"/>
    </row>
    <row r="13" spans="1:25" x14ac:dyDescent="0.25">
      <c r="A13" s="13" t="s">
        <v>43</v>
      </c>
      <c r="B13" t="s">
        <v>44</v>
      </c>
      <c r="C13">
        <v>4.6500000000000004</v>
      </c>
      <c r="D13">
        <v>0.42000000000000004</v>
      </c>
    </row>
    <row r="14" spans="1:25" x14ac:dyDescent="0.25">
      <c r="A14" s="51" t="s">
        <v>14</v>
      </c>
      <c r="B14" t="s">
        <v>44</v>
      </c>
      <c r="C14">
        <v>4.6499999999999995</v>
      </c>
      <c r="D14">
        <v>4.6124999999999998</v>
      </c>
    </row>
    <row r="15" spans="1:25" x14ac:dyDescent="0.25">
      <c r="A15" s="52"/>
      <c r="B15" t="s">
        <v>45</v>
      </c>
      <c r="C15">
        <v>6.3125</v>
      </c>
      <c r="D15">
        <v>3.19</v>
      </c>
    </row>
    <row r="16" spans="1:25" x14ac:dyDescent="0.25">
      <c r="A16" s="52"/>
      <c r="B16" t="s">
        <v>46</v>
      </c>
      <c r="C16">
        <v>5.3475000000000001</v>
      </c>
      <c r="D16">
        <v>4.3950000000000005</v>
      </c>
    </row>
    <row r="17" spans="1:4" x14ac:dyDescent="0.25">
      <c r="A17" s="52"/>
      <c r="B17" t="s">
        <v>47</v>
      </c>
      <c r="C17">
        <v>6.0350000000000001</v>
      </c>
      <c r="D17">
        <v>0.16</v>
      </c>
    </row>
  </sheetData>
  <mergeCells count="12">
    <mergeCell ref="W2:Y2"/>
    <mergeCell ref="T3:T4"/>
    <mergeCell ref="U3:V3"/>
    <mergeCell ref="T6:T9"/>
    <mergeCell ref="W3:X3"/>
    <mergeCell ref="A14:A17"/>
    <mergeCell ref="B3:B4"/>
    <mergeCell ref="C3:D3"/>
    <mergeCell ref="F3:K3"/>
    <mergeCell ref="M3:R3"/>
    <mergeCell ref="B6:B9"/>
    <mergeCell ref="C12:D1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tabSelected="1" topLeftCell="A10" workbookViewId="0">
      <selection activeCell="D36" sqref="D36:E36"/>
    </sheetView>
  </sheetViews>
  <sheetFormatPr defaultRowHeight="15" x14ac:dyDescent="0.25"/>
  <cols>
    <col min="2" max="2" width="13.85546875" bestFit="1" customWidth="1"/>
    <col min="3" max="3" width="15.28515625" bestFit="1" customWidth="1"/>
    <col min="4" max="4" width="14.140625" customWidth="1"/>
    <col min="5" max="5" width="19" customWidth="1"/>
    <col min="6" max="6" width="30.85546875" bestFit="1" customWidth="1"/>
    <col min="10" max="10" width="2.140625" customWidth="1"/>
  </cols>
  <sheetData>
    <row r="1" spans="2:16" x14ac:dyDescent="0.25">
      <c r="B1" t="s">
        <v>0</v>
      </c>
    </row>
    <row r="2" spans="2:16" x14ac:dyDescent="0.25">
      <c r="B2" t="s">
        <v>1</v>
      </c>
    </row>
    <row r="4" spans="2:16" x14ac:dyDescent="0.25">
      <c r="B4" s="64" t="s">
        <v>2</v>
      </c>
      <c r="C4" s="64" t="s">
        <v>3</v>
      </c>
      <c r="D4" s="66" t="s">
        <v>4</v>
      </c>
      <c r="E4" s="66"/>
      <c r="F4" s="66"/>
      <c r="G4" s="66"/>
      <c r="H4" s="66"/>
      <c r="I4" s="66"/>
      <c r="K4" s="66" t="s">
        <v>5</v>
      </c>
      <c r="L4" s="66"/>
      <c r="M4" s="66"/>
      <c r="N4" s="66"/>
      <c r="O4" s="66"/>
      <c r="P4" s="66"/>
    </row>
    <row r="5" spans="2:16" x14ac:dyDescent="0.25">
      <c r="B5" s="65"/>
      <c r="C5" s="65"/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K5" s="1" t="s">
        <v>6</v>
      </c>
      <c r="L5" s="1" t="s">
        <v>7</v>
      </c>
      <c r="M5" s="1" t="s">
        <v>8</v>
      </c>
      <c r="N5" s="1" t="s">
        <v>9</v>
      </c>
      <c r="O5" s="1" t="s">
        <v>10</v>
      </c>
      <c r="P5" s="1" t="s">
        <v>11</v>
      </c>
    </row>
    <row r="6" spans="2:16" x14ac:dyDescent="0.25">
      <c r="B6" s="2" t="s">
        <v>12</v>
      </c>
      <c r="C6" s="2" t="s">
        <v>13</v>
      </c>
      <c r="D6" s="3">
        <v>6.76</v>
      </c>
      <c r="E6" s="3">
        <v>6.49</v>
      </c>
      <c r="F6" s="3">
        <v>6.75</v>
      </c>
      <c r="G6" s="3">
        <v>6.81</v>
      </c>
      <c r="H6" s="4">
        <f>AVERAGE(D6:G6)</f>
        <v>6.7024999999999997</v>
      </c>
      <c r="I6" s="4">
        <f>STDEV(D6:G6)</f>
        <v>0.1440775254275741</v>
      </c>
      <c r="K6" s="3">
        <v>0.02</v>
      </c>
      <c r="L6" s="3">
        <v>0.02</v>
      </c>
      <c r="M6" s="3">
        <v>0.02</v>
      </c>
      <c r="N6" s="3">
        <v>0.02</v>
      </c>
      <c r="O6" s="4">
        <f>AVERAGE(K6:N6)</f>
        <v>0.02</v>
      </c>
      <c r="P6" s="4">
        <f>STDEV(K6:N6)</f>
        <v>0</v>
      </c>
    </row>
    <row r="7" spans="2:16" x14ac:dyDescent="0.25">
      <c r="B7" s="59" t="s">
        <v>14</v>
      </c>
      <c r="C7" s="2" t="s">
        <v>13</v>
      </c>
      <c r="D7" s="3">
        <v>6.57</v>
      </c>
      <c r="E7" s="3">
        <v>6.57</v>
      </c>
      <c r="F7" s="3">
        <v>6.67</v>
      </c>
      <c r="G7" s="3">
        <v>6.5</v>
      </c>
      <c r="H7" s="4">
        <f t="shared" ref="H7:H8" si="0">AVERAGE(D7:G7)</f>
        <v>6.5775000000000006</v>
      </c>
      <c r="I7" s="4">
        <f t="shared" ref="I7:I8" si="1">STDEV(D7:G7)</f>
        <v>6.9940450861190911E-2</v>
      </c>
      <c r="K7" s="3">
        <v>4.92</v>
      </c>
      <c r="L7" s="3">
        <v>4.82</v>
      </c>
      <c r="M7" s="3">
        <v>4.6900000000000004</v>
      </c>
      <c r="N7" s="3">
        <v>4.0199999999999996</v>
      </c>
      <c r="O7" s="4">
        <f t="shared" ref="O7:O8" si="2">AVERAGE(K7:N7)</f>
        <v>4.6124999999999998</v>
      </c>
      <c r="P7" s="4">
        <f t="shared" ref="P7:P8" si="3">STDEV(K7:N7)</f>
        <v>0.40606854922126989</v>
      </c>
    </row>
    <row r="8" spans="2:16" x14ac:dyDescent="0.25">
      <c r="B8" s="60"/>
      <c r="C8" s="2" t="s">
        <v>15</v>
      </c>
      <c r="D8" s="3">
        <v>6.26</v>
      </c>
      <c r="E8" s="3">
        <v>6.27</v>
      </c>
      <c r="F8" s="3">
        <v>6.27</v>
      </c>
      <c r="G8" s="3">
        <v>6.28</v>
      </c>
      <c r="H8" s="4">
        <f t="shared" si="0"/>
        <v>6.27</v>
      </c>
      <c r="I8" s="4">
        <f t="shared" si="1"/>
        <v>8.1649658092774486E-3</v>
      </c>
      <c r="K8" s="3">
        <v>4.88</v>
      </c>
      <c r="L8" s="3">
        <v>4.3499999999999996</v>
      </c>
      <c r="M8" s="3">
        <v>4.3099999999999996</v>
      </c>
      <c r="N8" s="3">
        <v>3.98</v>
      </c>
      <c r="O8" s="4">
        <f t="shared" si="2"/>
        <v>4.38</v>
      </c>
      <c r="P8" s="4">
        <f t="shared" si="3"/>
        <v>0.37229020937972568</v>
      </c>
    </row>
    <row r="9" spans="2:16" x14ac:dyDescent="0.25">
      <c r="B9" s="60"/>
      <c r="C9" s="2" t="s">
        <v>16</v>
      </c>
      <c r="D9" s="3">
        <v>6.59</v>
      </c>
      <c r="E9" s="3">
        <v>6.36</v>
      </c>
      <c r="F9" s="3">
        <v>6.56</v>
      </c>
      <c r="G9" s="3">
        <v>6.7</v>
      </c>
      <c r="H9" s="4">
        <f>AVERAGE(D9:G9)</f>
        <v>6.5524999999999993</v>
      </c>
      <c r="I9" s="4">
        <f>STDEV(D9:G9)</f>
        <v>0.14174507634012068</v>
      </c>
      <c r="K9" s="3">
        <v>6.63</v>
      </c>
      <c r="L9" s="3">
        <v>6.9</v>
      </c>
      <c r="M9" s="3">
        <v>5.23</v>
      </c>
      <c r="N9" s="3">
        <v>6.54</v>
      </c>
      <c r="O9" s="4">
        <f>AVERAGE(K9:N9)</f>
        <v>6.3250000000000002</v>
      </c>
      <c r="P9" s="4">
        <f>STDEV(K9:N9)</f>
        <v>0.74585521383174802</v>
      </c>
    </row>
    <row r="10" spans="2:16" x14ac:dyDescent="0.25">
      <c r="B10" s="61"/>
      <c r="C10" s="2" t="s">
        <v>17</v>
      </c>
      <c r="D10" s="3">
        <v>7.3</v>
      </c>
      <c r="E10" s="3">
        <v>6.51</v>
      </c>
      <c r="F10" s="3">
        <v>6.28</v>
      </c>
      <c r="G10" s="3">
        <v>6.89</v>
      </c>
      <c r="H10" s="4">
        <f>AVERAGE(D10:G10)</f>
        <v>6.7450000000000001</v>
      </c>
      <c r="I10" s="4">
        <f>STDEV(D10:G10)</f>
        <v>0.44739989569362498</v>
      </c>
      <c r="K10" s="3">
        <v>0.54</v>
      </c>
      <c r="L10" s="3">
        <v>0.43</v>
      </c>
      <c r="M10" s="3">
        <v>0.38</v>
      </c>
      <c r="N10" s="3">
        <v>0.21</v>
      </c>
      <c r="O10" s="4">
        <f>AVERAGE(K10:N10)</f>
        <v>0.39</v>
      </c>
      <c r="P10" s="4">
        <f>STDEV(K10:N10)</f>
        <v>0.13735598518691008</v>
      </c>
    </row>
    <row r="12" spans="2:16" x14ac:dyDescent="0.25">
      <c r="B12" s="64" t="s">
        <v>2</v>
      </c>
      <c r="C12" s="64" t="s">
        <v>3</v>
      </c>
      <c r="D12" s="66" t="s">
        <v>18</v>
      </c>
      <c r="E12" s="66"/>
      <c r="F12" s="67" t="s">
        <v>11</v>
      </c>
      <c r="G12" s="68"/>
    </row>
    <row r="13" spans="2:16" x14ac:dyDescent="0.25">
      <c r="B13" s="65"/>
      <c r="C13" s="65"/>
      <c r="D13" s="5" t="s">
        <v>19</v>
      </c>
      <c r="E13" s="5" t="s">
        <v>20</v>
      </c>
      <c r="F13" s="5" t="s">
        <v>19</v>
      </c>
      <c r="G13" s="5" t="s">
        <v>20</v>
      </c>
    </row>
    <row r="14" spans="2:16" x14ac:dyDescent="0.25">
      <c r="B14" s="2" t="s">
        <v>12</v>
      </c>
      <c r="C14" s="6" t="s">
        <v>21</v>
      </c>
      <c r="D14" s="7">
        <v>6.7024999999999997</v>
      </c>
      <c r="E14" s="7">
        <v>0.02</v>
      </c>
      <c r="F14" s="7">
        <v>0.1440775254275741</v>
      </c>
      <c r="G14" s="7">
        <v>0</v>
      </c>
    </row>
    <row r="15" spans="2:16" x14ac:dyDescent="0.25">
      <c r="B15" s="59" t="s">
        <v>14</v>
      </c>
      <c r="C15" s="6" t="s">
        <v>21</v>
      </c>
      <c r="D15" s="7">
        <v>6.5775000000000006</v>
      </c>
      <c r="E15" s="7">
        <v>4.6124999999999998</v>
      </c>
      <c r="F15" s="7">
        <v>6.9940450861190911E-2</v>
      </c>
      <c r="G15" s="7">
        <v>0.40606854922126989</v>
      </c>
    </row>
    <row r="16" spans="2:16" x14ac:dyDescent="0.25">
      <c r="B16" s="60"/>
      <c r="C16" s="6" t="s">
        <v>22</v>
      </c>
      <c r="D16" s="7">
        <v>6.27</v>
      </c>
      <c r="E16" s="7">
        <v>4.38</v>
      </c>
      <c r="F16" s="7">
        <v>8.1649658092774486E-3</v>
      </c>
      <c r="G16" s="7">
        <v>0.37229020937972568</v>
      </c>
    </row>
    <row r="17" spans="2:14" x14ac:dyDescent="0.25">
      <c r="B17" s="60"/>
      <c r="C17" s="6" t="s">
        <v>23</v>
      </c>
      <c r="D17" s="7">
        <v>6.5524999999999993</v>
      </c>
      <c r="E17" s="7">
        <v>6.3250000000000002</v>
      </c>
      <c r="F17" s="7">
        <v>0.14174507634012068</v>
      </c>
      <c r="G17" s="7">
        <v>0.74585500000000005</v>
      </c>
    </row>
    <row r="18" spans="2:14" x14ac:dyDescent="0.25">
      <c r="B18" s="61"/>
      <c r="C18" s="6" t="s">
        <v>24</v>
      </c>
      <c r="D18" s="7">
        <v>6.7450000000000001</v>
      </c>
      <c r="E18" s="7">
        <v>0.39</v>
      </c>
      <c r="F18" s="7">
        <v>0.44739989569362498</v>
      </c>
      <c r="G18" s="7">
        <v>0.13735598518691008</v>
      </c>
    </row>
    <row r="20" spans="2:14" x14ac:dyDescent="0.25">
      <c r="C20" s="82"/>
      <c r="D20" s="70" t="s">
        <v>79</v>
      </c>
      <c r="E20" s="70"/>
      <c r="F20" s="70"/>
    </row>
    <row r="21" spans="2:14" x14ac:dyDescent="0.25">
      <c r="B21" s="83" t="s">
        <v>2</v>
      </c>
      <c r="C21" s="83" t="s">
        <v>3</v>
      </c>
      <c r="D21" s="44" t="s">
        <v>86</v>
      </c>
      <c r="E21" s="46"/>
      <c r="F21" s="81" t="s">
        <v>87</v>
      </c>
    </row>
    <row r="22" spans="2:14" x14ac:dyDescent="0.25">
      <c r="B22" s="83"/>
      <c r="C22" s="83"/>
      <c r="D22" s="20" t="s">
        <v>84</v>
      </c>
      <c r="E22" s="20" t="s">
        <v>85</v>
      </c>
      <c r="F22" s="20" t="s">
        <v>85</v>
      </c>
    </row>
    <row r="23" spans="2:14" x14ac:dyDescent="0.25">
      <c r="B23" s="2" t="s">
        <v>12</v>
      </c>
      <c r="C23" s="2" t="s">
        <v>13</v>
      </c>
      <c r="D23" s="2"/>
      <c r="E23" s="2">
        <f>TTEST(D6:G6,K6:N6,1,1)</f>
        <v>1.3808322409988965E-6</v>
      </c>
      <c r="F23" s="2"/>
    </row>
    <row r="24" spans="2:14" x14ac:dyDescent="0.25">
      <c r="B24" s="59" t="s">
        <v>14</v>
      </c>
      <c r="C24" s="2" t="s">
        <v>13</v>
      </c>
      <c r="D24" s="2">
        <f>TTEST(D6:F6,D7:F7,1,1)</f>
        <v>0.25196752417048224</v>
      </c>
      <c r="E24" s="2">
        <f>TTEST(D6:G6,K7:N7,1,1)</f>
        <v>1.7245876613571434E-3</v>
      </c>
      <c r="F24" s="2">
        <f>TTEST(K6:N6,K7:N7,1,1)</f>
        <v>9.4613678779979188E-5</v>
      </c>
    </row>
    <row r="25" spans="2:14" x14ac:dyDescent="0.25">
      <c r="B25" s="60"/>
      <c r="C25" s="2" t="s">
        <v>15</v>
      </c>
      <c r="D25" s="2">
        <f>TTEST(D6:F6,D8:F8,1,1)</f>
        <v>2.3629455557222536E-2</v>
      </c>
      <c r="E25" s="2">
        <f>TTEST(D8:G8,K8:N8,1,1)</f>
        <v>1.0837040753328439E-3</v>
      </c>
      <c r="F25" s="2">
        <f>TTEST(K6:N6,K8:N8,1,1)</f>
        <v>8.5249854010310504E-5</v>
      </c>
    </row>
    <row r="26" spans="2:14" ht="15.75" x14ac:dyDescent="0.25">
      <c r="B26" s="60"/>
      <c r="C26" s="2" t="s">
        <v>16</v>
      </c>
      <c r="D26" s="2">
        <f>TTEST(D6:F6,D9:F9,1,1)</f>
        <v>5.7308483204780471E-3</v>
      </c>
      <c r="E26" s="2">
        <f>TTEST(D9:G9,K9:N9,1,1)</f>
        <v>0.30289068860273111</v>
      </c>
      <c r="F26" s="2">
        <f>TTEST(K6:N6,K9:N9,1,1)</f>
        <v>2.2532855606048234E-4</v>
      </c>
      <c r="I26" s="8" t="s">
        <v>25</v>
      </c>
      <c r="J26" s="9"/>
      <c r="K26" s="62" t="s">
        <v>14</v>
      </c>
      <c r="L26" s="63"/>
      <c r="M26" s="63"/>
      <c r="N26" s="63"/>
    </row>
    <row r="27" spans="2:14" x14ac:dyDescent="0.25">
      <c r="B27" s="61"/>
      <c r="C27" s="2" t="s">
        <v>17</v>
      </c>
      <c r="D27" s="2">
        <f>TTEST(D6:F6,D10:F10,1,1)</f>
        <v>0.46372265151822734</v>
      </c>
      <c r="E27" s="2">
        <f>TTEST(D6:G6,K10:N10,1,1)</f>
        <v>6.6323269557262508E-6</v>
      </c>
      <c r="F27" s="2">
        <f>TTEST(K6:N6,K10:N10,1,1)</f>
        <v>6.2644545507893421E-3</v>
      </c>
    </row>
    <row r="30" spans="2:14" x14ac:dyDescent="0.25">
      <c r="B30" s="64" t="s">
        <v>2</v>
      </c>
      <c r="C30" s="64" t="s">
        <v>3</v>
      </c>
      <c r="D30" s="70" t="s">
        <v>79</v>
      </c>
      <c r="E30" s="70"/>
    </row>
    <row r="31" spans="2:14" x14ac:dyDescent="0.25">
      <c r="B31" s="65"/>
      <c r="C31" s="65"/>
      <c r="D31" s="84" t="s">
        <v>88</v>
      </c>
      <c r="E31" s="84"/>
    </row>
    <row r="32" spans="2:14" x14ac:dyDescent="0.25">
      <c r="B32" s="2" t="s">
        <v>12</v>
      </c>
      <c r="C32" s="2" t="s">
        <v>13</v>
      </c>
      <c r="D32" s="75">
        <f>TTEST(D6:G6,K6:N6,1,1)</f>
        <v>1.3808322409988965E-6</v>
      </c>
      <c r="E32" s="75"/>
    </row>
    <row r="33" spans="2:5" x14ac:dyDescent="0.25">
      <c r="B33" s="59" t="s">
        <v>14</v>
      </c>
      <c r="C33" s="2" t="s">
        <v>13</v>
      </c>
      <c r="D33" s="75">
        <f t="shared" ref="D33:D35" si="4">TTEST(D7:G7,K7:N7,1,1)</f>
        <v>8.9226013099391534E-4</v>
      </c>
      <c r="E33" s="75"/>
    </row>
    <row r="34" spans="2:5" x14ac:dyDescent="0.25">
      <c r="B34" s="60"/>
      <c r="C34" s="2" t="s">
        <v>15</v>
      </c>
      <c r="D34" s="75">
        <f t="shared" si="4"/>
        <v>1.0837040753328439E-3</v>
      </c>
      <c r="E34" s="75"/>
    </row>
    <row r="35" spans="2:5" x14ac:dyDescent="0.25">
      <c r="B35" s="60"/>
      <c r="C35" s="2" t="s">
        <v>16</v>
      </c>
      <c r="D35" s="75">
        <f t="shared" si="4"/>
        <v>0.30289068860273111</v>
      </c>
      <c r="E35" s="75"/>
    </row>
    <row r="36" spans="2:5" x14ac:dyDescent="0.25">
      <c r="B36" s="61"/>
      <c r="C36" s="2" t="s">
        <v>17</v>
      </c>
      <c r="D36" s="75">
        <f t="shared" ref="D36" si="5">TTEST(D10:G10,K10:N10,1,1)</f>
        <v>4.2247973847199656E-5</v>
      </c>
      <c r="E36" s="75"/>
    </row>
  </sheetData>
  <mergeCells count="26">
    <mergeCell ref="D36:E36"/>
    <mergeCell ref="D30:E30"/>
    <mergeCell ref="D31:E31"/>
    <mergeCell ref="D32:E32"/>
    <mergeCell ref="D33:E33"/>
    <mergeCell ref="D34:E34"/>
    <mergeCell ref="D35:E35"/>
    <mergeCell ref="B30:B31"/>
    <mergeCell ref="C30:C31"/>
    <mergeCell ref="B33:B36"/>
    <mergeCell ref="B15:B18"/>
    <mergeCell ref="K26:N26"/>
    <mergeCell ref="B4:B5"/>
    <mergeCell ref="C4:C5"/>
    <mergeCell ref="D4:I4"/>
    <mergeCell ref="K4:P4"/>
    <mergeCell ref="B7:B10"/>
    <mergeCell ref="B12:B13"/>
    <mergeCell ref="C12:C13"/>
    <mergeCell ref="D12:E12"/>
    <mergeCell ref="F12:G12"/>
    <mergeCell ref="B21:B22"/>
    <mergeCell ref="C21:C22"/>
    <mergeCell ref="B24:B27"/>
    <mergeCell ref="D20:F20"/>
    <mergeCell ref="D21:E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 4B</vt:lpstr>
      <vt:lpstr>Fig 4D</vt:lpstr>
      <vt:lpstr>Fig 4 Suppl 3 </vt:lpstr>
      <vt:lpstr>Fig 4 Suppl 4</vt:lpstr>
      <vt:lpstr>Fig 4E</vt:lpstr>
      <vt:lpstr>Fig 4F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</dc:creator>
  <cp:lastModifiedBy>Nat</cp:lastModifiedBy>
  <dcterms:created xsi:type="dcterms:W3CDTF">2020-09-29T21:42:12Z</dcterms:created>
  <dcterms:modified xsi:type="dcterms:W3CDTF">2020-10-05T16:13:33Z</dcterms:modified>
</cp:coreProperties>
</file>