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bertkortum/Desktop/eLife raw data/"/>
    </mc:Choice>
  </mc:AlternateContent>
  <xr:revisionPtr revIDLastSave="0" documentId="13_ncr:1_{623291DE-DBB4-F341-BC70-03956B4AE8E7}" xr6:coauthVersionLast="45" xr6:coauthVersionMax="45" xr10:uidLastSave="{00000000-0000-0000-0000-000000000000}"/>
  <bookViews>
    <workbookView xWindow="7200" yWindow="940" windowWidth="31080" windowHeight="25380" activeTab="1" xr2:uid="{5982B0DC-0728-B944-BE9F-ED3BC79F54F3}"/>
  </bookViews>
  <sheets>
    <sheet name="Fig 6 B and E" sheetId="2" r:id="rId1"/>
    <sheet name="Fig 6 C and F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4" i="3" l="1"/>
  <c r="V4" i="3"/>
  <c r="X4" i="3" s="1"/>
  <c r="W13" i="3"/>
  <c r="V13" i="3"/>
  <c r="W28" i="3"/>
  <c r="W20" i="3"/>
  <c r="W12" i="3"/>
  <c r="W33" i="3"/>
  <c r="W32" i="3"/>
  <c r="W31" i="3"/>
  <c r="W30" i="3"/>
  <c r="W29" i="3"/>
  <c r="X29" i="3" s="1"/>
  <c r="W25" i="3"/>
  <c r="W24" i="3"/>
  <c r="W23" i="3"/>
  <c r="W22" i="3"/>
  <c r="W21" i="3"/>
  <c r="W17" i="3"/>
  <c r="W16" i="3"/>
  <c r="W15" i="3"/>
  <c r="W14" i="3"/>
  <c r="W9" i="3"/>
  <c r="X9" i="3" s="1"/>
  <c r="W8" i="3"/>
  <c r="W7" i="3"/>
  <c r="W6" i="3"/>
  <c r="W5" i="3"/>
  <c r="H30" i="3"/>
  <c r="V33" i="3"/>
  <c r="O33" i="3"/>
  <c r="N33" i="3"/>
  <c r="P33" i="3" s="1"/>
  <c r="G33" i="3"/>
  <c r="F33" i="3"/>
  <c r="V32" i="3"/>
  <c r="O32" i="3"/>
  <c r="N32" i="3"/>
  <c r="P32" i="3" s="1"/>
  <c r="G32" i="3"/>
  <c r="F32" i="3"/>
  <c r="H32" i="3" s="1"/>
  <c r="V31" i="3"/>
  <c r="O31" i="3"/>
  <c r="N31" i="3"/>
  <c r="G31" i="3"/>
  <c r="F31" i="3"/>
  <c r="H31" i="3" s="1"/>
  <c r="V30" i="3"/>
  <c r="O30" i="3"/>
  <c r="N30" i="3"/>
  <c r="P30" i="3" s="1"/>
  <c r="G30" i="3"/>
  <c r="F30" i="3"/>
  <c r="V29" i="3"/>
  <c r="O29" i="3"/>
  <c r="N29" i="3"/>
  <c r="G29" i="3"/>
  <c r="F29" i="3"/>
  <c r="V28" i="3"/>
  <c r="V25" i="3"/>
  <c r="O25" i="3"/>
  <c r="N25" i="3"/>
  <c r="G25" i="3"/>
  <c r="F25" i="3"/>
  <c r="H25" i="3" s="1"/>
  <c r="V24" i="3"/>
  <c r="O24" i="3"/>
  <c r="N24" i="3"/>
  <c r="P24" i="3" s="1"/>
  <c r="G24" i="3"/>
  <c r="F24" i="3"/>
  <c r="H24" i="3" s="1"/>
  <c r="V23" i="3"/>
  <c r="O23" i="3"/>
  <c r="N23" i="3"/>
  <c r="P23" i="3" s="1"/>
  <c r="G23" i="3"/>
  <c r="F23" i="3"/>
  <c r="V22" i="3"/>
  <c r="O22" i="3"/>
  <c r="N22" i="3"/>
  <c r="P22" i="3" s="1"/>
  <c r="G22" i="3"/>
  <c r="F22" i="3"/>
  <c r="H22" i="3" s="1"/>
  <c r="V21" i="3"/>
  <c r="O21" i="3"/>
  <c r="N21" i="3"/>
  <c r="P21" i="3" s="1"/>
  <c r="G21" i="3"/>
  <c r="F21" i="3"/>
  <c r="H21" i="3" s="1"/>
  <c r="V20" i="3"/>
  <c r="V17" i="3"/>
  <c r="O17" i="3"/>
  <c r="N17" i="3"/>
  <c r="G17" i="3"/>
  <c r="F17" i="3"/>
  <c r="H17" i="3" s="1"/>
  <c r="V16" i="3"/>
  <c r="O16" i="3"/>
  <c r="N16" i="3"/>
  <c r="G16" i="3"/>
  <c r="F16" i="3"/>
  <c r="V15" i="3"/>
  <c r="O15" i="3"/>
  <c r="N15" i="3"/>
  <c r="G15" i="3"/>
  <c r="F15" i="3"/>
  <c r="V14" i="3"/>
  <c r="O14" i="3"/>
  <c r="N14" i="3"/>
  <c r="G14" i="3"/>
  <c r="F14" i="3"/>
  <c r="H14" i="3" s="1"/>
  <c r="O13" i="3"/>
  <c r="N13" i="3"/>
  <c r="P13" i="3" s="1"/>
  <c r="G13" i="3"/>
  <c r="F13" i="3"/>
  <c r="H13" i="3" s="1"/>
  <c r="V12" i="3"/>
  <c r="V9" i="3"/>
  <c r="O9" i="3"/>
  <c r="N9" i="3"/>
  <c r="P9" i="3" s="1"/>
  <c r="G9" i="3"/>
  <c r="F9" i="3"/>
  <c r="H9" i="3" s="1"/>
  <c r="V8" i="3"/>
  <c r="O8" i="3"/>
  <c r="N8" i="3"/>
  <c r="P8" i="3" s="1"/>
  <c r="G8" i="3"/>
  <c r="F8" i="3"/>
  <c r="V7" i="3"/>
  <c r="O7" i="3"/>
  <c r="N7" i="3"/>
  <c r="G7" i="3"/>
  <c r="F7" i="3"/>
  <c r="H7" i="3" s="1"/>
  <c r="V6" i="3"/>
  <c r="O6" i="3"/>
  <c r="N6" i="3"/>
  <c r="G6" i="3"/>
  <c r="F6" i="3"/>
  <c r="H6" i="3" s="1"/>
  <c r="V5" i="3"/>
  <c r="O5" i="3"/>
  <c r="N5" i="3"/>
  <c r="P5" i="3" s="1"/>
  <c r="G5" i="3"/>
  <c r="F5" i="3"/>
  <c r="Y33" i="2"/>
  <c r="X33" i="2"/>
  <c r="Y32" i="2"/>
  <c r="X32" i="2"/>
  <c r="Y31" i="2"/>
  <c r="X31" i="2"/>
  <c r="Y30" i="2"/>
  <c r="X30" i="2"/>
  <c r="Y29" i="2"/>
  <c r="X29" i="2"/>
  <c r="Y28" i="2"/>
  <c r="X28" i="2"/>
  <c r="Y25" i="2"/>
  <c r="X25" i="2"/>
  <c r="Y24" i="2"/>
  <c r="X24" i="2"/>
  <c r="Y23" i="2"/>
  <c r="X23" i="2"/>
  <c r="Y22" i="2"/>
  <c r="X22" i="2"/>
  <c r="Y21" i="2"/>
  <c r="X21" i="2"/>
  <c r="Y20" i="2"/>
  <c r="X20" i="2"/>
  <c r="Y17" i="2"/>
  <c r="X17" i="2"/>
  <c r="Y16" i="2"/>
  <c r="X16" i="2"/>
  <c r="Y15" i="2"/>
  <c r="X15" i="2"/>
  <c r="Y14" i="2"/>
  <c r="X14" i="2"/>
  <c r="Y13" i="2"/>
  <c r="X13" i="2"/>
  <c r="Y12" i="2"/>
  <c r="X12" i="2"/>
  <c r="Y9" i="2"/>
  <c r="X9" i="2"/>
  <c r="Y8" i="2"/>
  <c r="X8" i="2"/>
  <c r="Y7" i="2"/>
  <c r="X7" i="2"/>
  <c r="Y6" i="2"/>
  <c r="X6" i="2"/>
  <c r="Y5" i="2"/>
  <c r="X5" i="2"/>
  <c r="Y4" i="2"/>
  <c r="X4" i="2"/>
  <c r="S33" i="2"/>
  <c r="R33" i="2"/>
  <c r="S32" i="2"/>
  <c r="R32" i="2"/>
  <c r="S31" i="2"/>
  <c r="R31" i="2"/>
  <c r="S30" i="2"/>
  <c r="R30" i="2"/>
  <c r="S29" i="2"/>
  <c r="R29" i="2"/>
  <c r="S28" i="2"/>
  <c r="R28" i="2"/>
  <c r="S25" i="2"/>
  <c r="R25" i="2"/>
  <c r="S24" i="2"/>
  <c r="R24" i="2"/>
  <c r="S23" i="2"/>
  <c r="R23" i="2"/>
  <c r="S22" i="2"/>
  <c r="R22" i="2"/>
  <c r="S21" i="2"/>
  <c r="R21" i="2"/>
  <c r="S20" i="2"/>
  <c r="R20" i="2"/>
  <c r="S17" i="2"/>
  <c r="R17" i="2"/>
  <c r="S16" i="2"/>
  <c r="R16" i="2"/>
  <c r="S15" i="2"/>
  <c r="R15" i="2"/>
  <c r="S14" i="2"/>
  <c r="R14" i="2"/>
  <c r="S13" i="2"/>
  <c r="R13" i="2"/>
  <c r="S12" i="2"/>
  <c r="R12" i="2"/>
  <c r="S9" i="2"/>
  <c r="R9" i="2"/>
  <c r="S8" i="2"/>
  <c r="R8" i="2"/>
  <c r="S7" i="2"/>
  <c r="R7" i="2"/>
  <c r="S6" i="2"/>
  <c r="R6" i="2"/>
  <c r="S5" i="2"/>
  <c r="R5" i="2"/>
  <c r="S4" i="2"/>
  <c r="R4" i="2"/>
  <c r="M33" i="2"/>
  <c r="L33" i="2"/>
  <c r="M32" i="2"/>
  <c r="L32" i="2"/>
  <c r="M31" i="2"/>
  <c r="L31" i="2"/>
  <c r="M30" i="2"/>
  <c r="L30" i="2"/>
  <c r="M29" i="2"/>
  <c r="L29" i="2"/>
  <c r="M28" i="2"/>
  <c r="L28" i="2"/>
  <c r="M25" i="2"/>
  <c r="L25" i="2"/>
  <c r="M24" i="2"/>
  <c r="L24" i="2"/>
  <c r="M23" i="2"/>
  <c r="L23" i="2"/>
  <c r="M22" i="2"/>
  <c r="L22" i="2"/>
  <c r="M21" i="2"/>
  <c r="L21" i="2"/>
  <c r="M20" i="2"/>
  <c r="L20" i="2"/>
  <c r="M17" i="2"/>
  <c r="L17" i="2"/>
  <c r="M16" i="2"/>
  <c r="L16" i="2"/>
  <c r="M15" i="2"/>
  <c r="L15" i="2"/>
  <c r="M14" i="2"/>
  <c r="L14" i="2"/>
  <c r="M13" i="2"/>
  <c r="L13" i="2"/>
  <c r="M12" i="2"/>
  <c r="L12" i="2"/>
  <c r="M9" i="2"/>
  <c r="L9" i="2"/>
  <c r="M8" i="2"/>
  <c r="L8" i="2"/>
  <c r="M7" i="2"/>
  <c r="L7" i="2"/>
  <c r="M6" i="2"/>
  <c r="L6" i="2"/>
  <c r="M5" i="2"/>
  <c r="L5" i="2"/>
  <c r="M4" i="2"/>
  <c r="L4" i="2"/>
  <c r="F5" i="2"/>
  <c r="G5" i="2"/>
  <c r="F6" i="2"/>
  <c r="G6" i="2"/>
  <c r="F7" i="2"/>
  <c r="G7" i="2"/>
  <c r="F8" i="2"/>
  <c r="G8" i="2"/>
  <c r="F9" i="2"/>
  <c r="G9" i="2"/>
  <c r="F12" i="2"/>
  <c r="G12" i="2"/>
  <c r="F13" i="2"/>
  <c r="G13" i="2"/>
  <c r="F14" i="2"/>
  <c r="G14" i="2"/>
  <c r="F15" i="2"/>
  <c r="G15" i="2"/>
  <c r="F16" i="2"/>
  <c r="G16" i="2"/>
  <c r="F17" i="2"/>
  <c r="G17" i="2"/>
  <c r="F20" i="2"/>
  <c r="G20" i="2"/>
  <c r="F21" i="2"/>
  <c r="G21" i="2"/>
  <c r="F22" i="2"/>
  <c r="G22" i="2"/>
  <c r="F23" i="2"/>
  <c r="G23" i="2"/>
  <c r="F24" i="2"/>
  <c r="G24" i="2"/>
  <c r="F25" i="2"/>
  <c r="G25" i="2"/>
  <c r="F28" i="2"/>
  <c r="G28" i="2"/>
  <c r="F29" i="2"/>
  <c r="G29" i="2"/>
  <c r="F30" i="2"/>
  <c r="G30" i="2"/>
  <c r="F31" i="2"/>
  <c r="G31" i="2"/>
  <c r="F32" i="2"/>
  <c r="G32" i="2"/>
  <c r="F33" i="2"/>
  <c r="G33" i="2"/>
  <c r="G4" i="2"/>
  <c r="F4" i="2"/>
  <c r="X20" i="3" l="1"/>
  <c r="X30" i="3"/>
  <c r="X28" i="3"/>
  <c r="H29" i="3"/>
  <c r="P31" i="3"/>
  <c r="P6" i="3"/>
  <c r="H23" i="3"/>
  <c r="P25" i="3"/>
  <c r="P29" i="3"/>
  <c r="H33" i="3"/>
  <c r="P15" i="3"/>
  <c r="X17" i="3"/>
  <c r="X12" i="3"/>
  <c r="X8" i="3"/>
  <c r="X21" i="3"/>
  <c r="H8" i="3"/>
  <c r="P14" i="3"/>
  <c r="X13" i="3"/>
  <c r="X22" i="3"/>
  <c r="X31" i="3"/>
  <c r="X5" i="3"/>
  <c r="X14" i="3"/>
  <c r="X23" i="3"/>
  <c r="X32" i="3"/>
  <c r="H16" i="3"/>
  <c r="X6" i="3"/>
  <c r="X24" i="3"/>
  <c r="X33" i="3"/>
  <c r="H5" i="3"/>
  <c r="P7" i="3"/>
  <c r="H15" i="3"/>
  <c r="P17" i="3"/>
  <c r="X7" i="3"/>
  <c r="X25" i="3"/>
  <c r="X15" i="3"/>
  <c r="X16" i="3"/>
  <c r="P16" i="3"/>
</calcChain>
</file>

<file path=xl/sharedStrings.xml><?xml version="1.0" encoding="utf-8"?>
<sst xmlns="http://schemas.openxmlformats.org/spreadsheetml/2006/main" count="276" uniqueCount="30">
  <si>
    <t>NT</t>
  </si>
  <si>
    <t>BAY-293</t>
  </si>
  <si>
    <t>SOS2 KO</t>
  </si>
  <si>
    <t>SOS2 KO + BAY-293</t>
  </si>
  <si>
    <t>Trial 1</t>
  </si>
  <si>
    <t>Trial 2</t>
  </si>
  <si>
    <t>H1975</t>
  </si>
  <si>
    <t>pAKT</t>
  </si>
  <si>
    <t>pERK</t>
  </si>
  <si>
    <t>PC9</t>
  </si>
  <si>
    <t>Trial 3</t>
  </si>
  <si>
    <t>Mean</t>
  </si>
  <si>
    <t>SD</t>
  </si>
  <si>
    <t>NT vs. NT + BAY</t>
  </si>
  <si>
    <t>NT vs. SOS2</t>
  </si>
  <si>
    <t>NT vs. SOS2 + BAY</t>
  </si>
  <si>
    <t>NT + BAY vs. SOS2</t>
  </si>
  <si>
    <t>NT + BAY vs. SOS2 + BAY</t>
  </si>
  <si>
    <t>SOS2 vs. SOS2 + BAY</t>
  </si>
  <si>
    <t>P-values</t>
  </si>
  <si>
    <t>Log [OSM]</t>
  </si>
  <si>
    <t>no tx</t>
  </si>
  <si>
    <t>&lt;0.0001</t>
  </si>
  <si>
    <t>&gt;0.9999</t>
  </si>
  <si>
    <t>T-value</t>
  </si>
  <si>
    <t>Is it different than 1?</t>
  </si>
  <si>
    <t>significance?</t>
  </si>
  <si>
    <t>yes</t>
  </si>
  <si>
    <t>***</t>
  </si>
  <si>
    <t>*** For significance on a 1-tailed T Test , T-value &lt; -2.919986 indicates significance with a sample size of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</si>
</sst>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Font="1"/>
    <xf numFmtId="0" fontId="2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9C5F8-C8A9-8A4A-85B3-5EF01FBA060C}">
  <dimension ref="A2:AM44"/>
  <sheetViews>
    <sheetView workbookViewId="0">
      <selection activeCell="B36" sqref="B36:P55"/>
    </sheetView>
  </sheetViews>
  <sheetFormatPr baseColWidth="10" defaultRowHeight="16"/>
  <cols>
    <col min="1" max="5" width="10.83203125" style="3"/>
    <col min="6" max="7" width="10.83203125" style="2"/>
    <col min="8" max="11" width="10.83203125" style="3"/>
    <col min="12" max="13" width="10.83203125" style="2"/>
    <col min="14" max="17" width="10.83203125" style="3"/>
    <col min="18" max="19" width="10.83203125" style="2"/>
    <col min="20" max="23" width="10.83203125" style="3"/>
    <col min="24" max="25" width="10.83203125" style="2"/>
    <col min="26" max="26" width="10.83203125" style="3"/>
    <col min="27" max="27" width="25.1640625" style="3" customWidth="1"/>
    <col min="28" max="16384" width="10.83203125" style="3"/>
  </cols>
  <sheetData>
    <row r="2" spans="1:35">
      <c r="C2" s="3" t="s">
        <v>0</v>
      </c>
      <c r="I2" s="3" t="s">
        <v>1</v>
      </c>
      <c r="O2" s="3" t="s">
        <v>2</v>
      </c>
      <c r="U2" s="3" t="s">
        <v>3</v>
      </c>
      <c r="AA2" s="3" t="s">
        <v>19</v>
      </c>
    </row>
    <row r="3" spans="1:35">
      <c r="C3" s="3" t="s">
        <v>4</v>
      </c>
      <c r="D3" s="3" t="s">
        <v>5</v>
      </c>
      <c r="E3" s="3" t="s">
        <v>10</v>
      </c>
      <c r="F3" s="2" t="s">
        <v>11</v>
      </c>
      <c r="G3" s="2" t="s">
        <v>12</v>
      </c>
      <c r="I3" s="3" t="s">
        <v>4</v>
      </c>
      <c r="J3" s="3" t="s">
        <v>5</v>
      </c>
      <c r="K3" s="3" t="s">
        <v>10</v>
      </c>
      <c r="L3" s="2" t="s">
        <v>11</v>
      </c>
      <c r="M3" s="2" t="s">
        <v>12</v>
      </c>
      <c r="O3" s="3" t="s">
        <v>4</v>
      </c>
      <c r="P3" s="3" t="s">
        <v>5</v>
      </c>
      <c r="Q3" s="3" t="s">
        <v>10</v>
      </c>
      <c r="R3" s="2" t="s">
        <v>11</v>
      </c>
      <c r="S3" s="2" t="s">
        <v>12</v>
      </c>
      <c r="U3" s="3" t="s">
        <v>4</v>
      </c>
      <c r="V3" s="3" t="s">
        <v>5</v>
      </c>
      <c r="W3" s="3" t="s">
        <v>10</v>
      </c>
      <c r="X3" s="2" t="s">
        <v>11</v>
      </c>
      <c r="Y3" s="2" t="s">
        <v>12</v>
      </c>
      <c r="AB3" s="2" t="s">
        <v>21</v>
      </c>
      <c r="AC3" s="2">
        <v>-9</v>
      </c>
      <c r="AD3" s="2">
        <v>-8</v>
      </c>
      <c r="AE3" s="2">
        <v>-7</v>
      </c>
      <c r="AF3" s="2">
        <v>-6</v>
      </c>
      <c r="AG3" s="2">
        <v>-5</v>
      </c>
      <c r="AH3" s="2" t="s">
        <v>20</v>
      </c>
      <c r="AI3" s="2"/>
    </row>
    <row r="4" spans="1:35">
      <c r="A4" s="3" t="s">
        <v>6</v>
      </c>
      <c r="B4" s="3" t="s">
        <v>21</v>
      </c>
      <c r="C4" s="1">
        <v>100</v>
      </c>
      <c r="D4" s="1">
        <v>100</v>
      </c>
      <c r="E4" s="1">
        <v>100</v>
      </c>
      <c r="F4" s="2">
        <f>AVERAGE(C4:E4)</f>
        <v>100</v>
      </c>
      <c r="G4" s="2">
        <f>STDEV(C4:E4)</f>
        <v>0</v>
      </c>
      <c r="I4" s="1">
        <v>77.589251000000004</v>
      </c>
      <c r="J4" s="1">
        <v>78.861228199999999</v>
      </c>
      <c r="K4" s="1">
        <v>72.719939969999999</v>
      </c>
      <c r="L4" s="2">
        <f>AVERAGE(I4:K4)</f>
        <v>76.390139723333334</v>
      </c>
      <c r="M4" s="2">
        <f>STDEV(I4:K4)</f>
        <v>3.24148980738117</v>
      </c>
      <c r="O4" s="1">
        <v>92.787812700000003</v>
      </c>
      <c r="P4" s="1">
        <v>94.769473000000005</v>
      </c>
      <c r="Q4" s="1">
        <v>93.939882999999995</v>
      </c>
      <c r="R4" s="2">
        <f>AVERAGE(O4:Q4)</f>
        <v>93.832389566666677</v>
      </c>
      <c r="S4" s="2">
        <f>STDEV(O4:Q4)</f>
        <v>0.99519370717783562</v>
      </c>
      <c r="U4" s="1">
        <v>8.7270807099999992</v>
      </c>
      <c r="V4" s="1">
        <v>14.9347037</v>
      </c>
      <c r="W4" s="1">
        <v>21.142326600000001</v>
      </c>
      <c r="X4" s="2">
        <f>AVERAGE(U4:W4)</f>
        <v>14.934703669999999</v>
      </c>
      <c r="Y4" s="2">
        <f>STDEV(U4:W4)</f>
        <v>6.2076229449999971</v>
      </c>
      <c r="AA4" s="4" t="s">
        <v>13</v>
      </c>
      <c r="AB4" s="1">
        <v>2.46E-2</v>
      </c>
      <c r="AC4" s="4" t="s">
        <v>22</v>
      </c>
      <c r="AD4" s="4" t="s">
        <v>22</v>
      </c>
      <c r="AE4" s="4">
        <v>4.0000000000000002E-4</v>
      </c>
      <c r="AF4" s="4">
        <v>0.14410000000000001</v>
      </c>
      <c r="AG4" s="4">
        <v>0.65469999999999995</v>
      </c>
    </row>
    <row r="5" spans="1:35">
      <c r="A5" s="3" t="s">
        <v>8</v>
      </c>
      <c r="B5" s="3">
        <v>-9</v>
      </c>
      <c r="C5" s="1">
        <v>85.950188699999998</v>
      </c>
      <c r="D5" s="1">
        <v>96.382866000000007</v>
      </c>
      <c r="E5" s="1">
        <v>97.268954500000007</v>
      </c>
      <c r="F5" s="2">
        <f t="shared" ref="F5:F33" si="0">AVERAGE(C5:E5)</f>
        <v>93.200669733333328</v>
      </c>
      <c r="G5" s="2">
        <f t="shared" ref="G5:G33" si="1">STDEV(C5:E5)</f>
        <v>6.2947116390270752</v>
      </c>
      <c r="I5" s="1">
        <v>40.111281900000002</v>
      </c>
      <c r="J5" s="1">
        <v>47.3962504</v>
      </c>
      <c r="K5" s="1">
        <v>51.097605309999999</v>
      </c>
      <c r="L5" s="2">
        <f t="shared" ref="L5:L9" si="2">AVERAGE(I5:K5)</f>
        <v>46.201712536666669</v>
      </c>
      <c r="M5" s="2">
        <f t="shared" ref="M5:M9" si="3">STDEV(I5:K5)</f>
        <v>5.5897241477090098</v>
      </c>
      <c r="O5" s="1">
        <v>56.849159899999997</v>
      </c>
      <c r="P5" s="1">
        <v>87.002438799999993</v>
      </c>
      <c r="Q5" s="1">
        <v>84.842077000000003</v>
      </c>
      <c r="R5" s="2">
        <f t="shared" ref="R5:R9" si="4">AVERAGE(O5:Q5)</f>
        <v>76.231225233333319</v>
      </c>
      <c r="S5" s="2">
        <f t="shared" ref="S5:S9" si="5">STDEV(O5:Q5)</f>
        <v>16.820081248790952</v>
      </c>
      <c r="U5" s="1">
        <v>5.2251212000000002</v>
      </c>
      <c r="V5" s="1">
        <v>13.1837239</v>
      </c>
      <c r="W5" s="1">
        <v>21.142326600000001</v>
      </c>
      <c r="X5" s="2">
        <f t="shared" ref="X5:X9" si="6">AVERAGE(U5:W5)</f>
        <v>13.183723899999999</v>
      </c>
      <c r="Y5" s="2">
        <f t="shared" ref="Y5:Y9" si="7">STDEV(U5:W5)</f>
        <v>7.958602700000001</v>
      </c>
      <c r="AA5" s="4" t="s">
        <v>14</v>
      </c>
      <c r="AB5" s="1">
        <v>0.86760000000000004</v>
      </c>
      <c r="AC5" s="4">
        <v>0.22209999999999999</v>
      </c>
      <c r="AD5" s="4">
        <v>8.0799999999999997E-2</v>
      </c>
      <c r="AE5" s="4">
        <v>5.1000000000000004E-3</v>
      </c>
      <c r="AF5" s="4">
        <v>0.15190000000000001</v>
      </c>
      <c r="AG5" s="4">
        <v>0.6865</v>
      </c>
    </row>
    <row r="6" spans="1:35">
      <c r="B6" s="3">
        <v>-8</v>
      </c>
      <c r="C6" s="1">
        <v>70.623516499999994</v>
      </c>
      <c r="D6" s="1">
        <v>95.339350699999997</v>
      </c>
      <c r="E6" s="1">
        <v>96.329753499999995</v>
      </c>
      <c r="F6" s="2">
        <f t="shared" si="0"/>
        <v>87.430873566666662</v>
      </c>
      <c r="G6" s="2">
        <f t="shared" si="1"/>
        <v>14.564019469273738</v>
      </c>
      <c r="I6" s="1">
        <v>48.048710399999997</v>
      </c>
      <c r="J6" s="1">
        <v>27.242214199999999</v>
      </c>
      <c r="K6" s="1">
        <v>31.5079867</v>
      </c>
      <c r="L6" s="2">
        <f t="shared" si="2"/>
        <v>35.599637100000002</v>
      </c>
      <c r="M6" s="2">
        <f t="shared" si="3"/>
        <v>10.990167117792993</v>
      </c>
      <c r="O6" s="1">
        <v>53.460751600000002</v>
      </c>
      <c r="P6" s="1">
        <v>71.850931000000003</v>
      </c>
      <c r="Q6" s="1">
        <v>72.735007699999997</v>
      </c>
      <c r="R6" s="2">
        <f t="shared" si="4"/>
        <v>66.015563433333341</v>
      </c>
      <c r="S6" s="2">
        <f t="shared" si="5"/>
        <v>10.881767918434662</v>
      </c>
      <c r="U6" s="1">
        <v>5.9365126000000004</v>
      </c>
      <c r="V6" s="1">
        <v>11.8816785</v>
      </c>
      <c r="W6" s="1">
        <v>17.826844399999999</v>
      </c>
      <c r="X6" s="2">
        <f t="shared" si="6"/>
        <v>11.8816785</v>
      </c>
      <c r="Y6" s="2">
        <f t="shared" si="7"/>
        <v>5.9451658999999983</v>
      </c>
      <c r="AA6" s="4" t="s">
        <v>15</v>
      </c>
      <c r="AB6" s="1" t="s">
        <v>22</v>
      </c>
      <c r="AC6" s="4" t="s">
        <v>22</v>
      </c>
      <c r="AD6" s="4" t="s">
        <v>22</v>
      </c>
      <c r="AE6" s="4" t="s">
        <v>22</v>
      </c>
      <c r="AF6" s="4">
        <v>7.5399999999999995E-2</v>
      </c>
      <c r="AG6" s="4">
        <v>0.6885</v>
      </c>
    </row>
    <row r="7" spans="1:35">
      <c r="B7" s="3">
        <v>-7</v>
      </c>
      <c r="C7" s="1">
        <v>45.916125800000003</v>
      </c>
      <c r="D7" s="1">
        <v>72.925039900000002</v>
      </c>
      <c r="E7" s="1">
        <v>59.8218739</v>
      </c>
      <c r="F7" s="2">
        <f t="shared" si="0"/>
        <v>59.55434653333333</v>
      </c>
      <c r="G7" s="2">
        <f t="shared" si="1"/>
        <v>13.506444327958103</v>
      </c>
      <c r="I7" s="1">
        <v>17.596051299999999</v>
      </c>
      <c r="J7" s="1">
        <v>35.243341899999997</v>
      </c>
      <c r="K7" s="1">
        <v>10.62143867</v>
      </c>
      <c r="L7" s="2">
        <f t="shared" si="2"/>
        <v>21.153610623333332</v>
      </c>
      <c r="M7" s="2">
        <f t="shared" si="3"/>
        <v>12.69061467861774</v>
      </c>
      <c r="O7" s="1">
        <v>13.6846602</v>
      </c>
      <c r="P7" s="1">
        <v>48.273517099999999</v>
      </c>
      <c r="Q7" s="1">
        <v>23.9394141</v>
      </c>
      <c r="R7" s="2">
        <f t="shared" si="4"/>
        <v>28.632530466666669</v>
      </c>
      <c r="S7" s="2">
        <f t="shared" si="5"/>
        <v>17.765592062621359</v>
      </c>
      <c r="U7" s="1">
        <v>9.9431536200000004</v>
      </c>
      <c r="V7" s="1">
        <v>17.147650299999999</v>
      </c>
      <c r="W7" s="1">
        <v>24.352146999999999</v>
      </c>
      <c r="X7" s="2">
        <f t="shared" si="6"/>
        <v>17.147650306666666</v>
      </c>
      <c r="Y7" s="2">
        <f t="shared" si="7"/>
        <v>7.2044966899999965</v>
      </c>
      <c r="AA7" s="4" t="s">
        <v>16</v>
      </c>
      <c r="AB7" s="1">
        <v>0.14419999999999999</v>
      </c>
      <c r="AC7" s="4">
        <v>6.7999999999999996E-3</v>
      </c>
      <c r="AD7" s="4">
        <v>6.0000000000000001E-3</v>
      </c>
      <c r="AE7" s="4">
        <v>0.82440000000000002</v>
      </c>
      <c r="AF7" s="4" t="s">
        <v>23</v>
      </c>
      <c r="AG7" s="4" t="s">
        <v>23</v>
      </c>
    </row>
    <row r="8" spans="1:35">
      <c r="B8" s="3">
        <v>-6</v>
      </c>
      <c r="C8" s="1">
        <v>14.1544738</v>
      </c>
      <c r="D8" s="1">
        <v>48.021647299999998</v>
      </c>
      <c r="E8" s="1">
        <v>33.123253230000003</v>
      </c>
      <c r="F8" s="2">
        <f t="shared" si="0"/>
        <v>31.766458110000002</v>
      </c>
      <c r="G8" s="2">
        <f t="shared" si="1"/>
        <v>16.974304992193858</v>
      </c>
      <c r="I8" s="1">
        <v>11.4191132</v>
      </c>
      <c r="J8" s="1">
        <v>19.7544553</v>
      </c>
      <c r="K8" s="1">
        <v>7.1571568479999996</v>
      </c>
      <c r="L8" s="2">
        <f t="shared" si="2"/>
        <v>12.776908449333334</v>
      </c>
      <c r="M8" s="2">
        <f t="shared" si="3"/>
        <v>6.4074712661489563</v>
      </c>
      <c r="O8" s="1">
        <v>10.534833900000001</v>
      </c>
      <c r="P8" s="1">
        <v>13.013741400000001</v>
      </c>
      <c r="Q8" s="1">
        <v>15.492648900000001</v>
      </c>
      <c r="R8" s="2">
        <f t="shared" si="4"/>
        <v>13.013741400000001</v>
      </c>
      <c r="S8" s="2">
        <f t="shared" si="5"/>
        <v>2.4789074999999965</v>
      </c>
      <c r="U8" s="1">
        <v>11.030174000000001</v>
      </c>
      <c r="V8" s="1">
        <v>10.078203999999999</v>
      </c>
      <c r="W8" s="1">
        <v>9.1262340500000008</v>
      </c>
      <c r="X8" s="2">
        <f t="shared" si="6"/>
        <v>10.078204016666668</v>
      </c>
      <c r="Y8" s="2">
        <f t="shared" si="7"/>
        <v>0.95196997500000002</v>
      </c>
      <c r="AA8" s="4" t="s">
        <v>17</v>
      </c>
      <c r="AB8" s="1" t="s">
        <v>22</v>
      </c>
      <c r="AC8" s="4">
        <v>2.5999999999999999E-3</v>
      </c>
      <c r="AD8" s="4">
        <v>4.4200000000000003E-2</v>
      </c>
      <c r="AE8" s="4">
        <v>0.96699999999999997</v>
      </c>
      <c r="AF8" s="4">
        <v>0.98939999999999995</v>
      </c>
      <c r="AG8" s="4" t="s">
        <v>23</v>
      </c>
    </row>
    <row r="9" spans="1:35">
      <c r="B9" s="3">
        <v>-5</v>
      </c>
      <c r="C9" s="1">
        <v>16.3733133</v>
      </c>
      <c r="D9" s="1">
        <v>26.859779</v>
      </c>
      <c r="E9" s="1">
        <v>37.346244710000001</v>
      </c>
      <c r="F9" s="2">
        <f t="shared" si="0"/>
        <v>26.85977900333333</v>
      </c>
      <c r="G9" s="2">
        <f t="shared" si="1"/>
        <v>10.486465705000017</v>
      </c>
      <c r="I9" s="1">
        <v>12.727224100000001</v>
      </c>
      <c r="J9" s="1">
        <v>29.472580700000002</v>
      </c>
      <c r="K9" s="1">
        <v>8.1577696310000007</v>
      </c>
      <c r="L9" s="2">
        <f t="shared" si="2"/>
        <v>16.785858143666669</v>
      </c>
      <c r="M9" s="2">
        <f t="shared" si="3"/>
        <v>11.222061996446946</v>
      </c>
      <c r="O9" s="1">
        <v>20.9999611</v>
      </c>
      <c r="P9" s="1">
        <v>17.239906099999999</v>
      </c>
      <c r="Q9" s="1">
        <v>13.479851099999999</v>
      </c>
      <c r="R9" s="2">
        <f t="shared" si="4"/>
        <v>17.239906099999999</v>
      </c>
      <c r="S9" s="2">
        <f t="shared" si="5"/>
        <v>3.7600550000000004</v>
      </c>
      <c r="U9" s="1">
        <v>9.6018093600000007</v>
      </c>
      <c r="V9" s="1">
        <v>17.268122300000002</v>
      </c>
      <c r="W9" s="1">
        <v>24.934435300000001</v>
      </c>
      <c r="X9" s="2">
        <f t="shared" si="6"/>
        <v>17.26812232</v>
      </c>
      <c r="Y9" s="2">
        <f t="shared" si="7"/>
        <v>7.6663129700000008</v>
      </c>
      <c r="AA9" s="4" t="s">
        <v>18</v>
      </c>
      <c r="AB9" s="1" t="s">
        <v>22</v>
      </c>
      <c r="AC9" s="4" t="s">
        <v>22</v>
      </c>
      <c r="AD9" s="4" t="s">
        <v>22</v>
      </c>
      <c r="AE9" s="4">
        <v>0.55389999999999995</v>
      </c>
      <c r="AF9" s="4">
        <v>0.98650000000000004</v>
      </c>
      <c r="AG9" s="4" t="s">
        <v>23</v>
      </c>
    </row>
    <row r="10" spans="1:35">
      <c r="B10" s="3" t="s">
        <v>20</v>
      </c>
      <c r="C10" s="1"/>
      <c r="D10" s="1"/>
      <c r="E10" s="1"/>
      <c r="I10" s="1"/>
      <c r="J10" s="1"/>
      <c r="K10" s="1"/>
      <c r="O10" s="1"/>
      <c r="P10" s="1"/>
      <c r="Q10" s="1"/>
      <c r="U10" s="1"/>
      <c r="V10" s="1"/>
      <c r="W10" s="1"/>
      <c r="AC10" s="1"/>
      <c r="AD10" s="1"/>
      <c r="AE10" s="1"/>
      <c r="AF10" s="1"/>
    </row>
    <row r="11" spans="1:35">
      <c r="C11" s="3" t="s">
        <v>4</v>
      </c>
      <c r="D11" s="3" t="s">
        <v>5</v>
      </c>
      <c r="E11" s="3" t="s">
        <v>10</v>
      </c>
      <c r="F11" s="2" t="s">
        <v>11</v>
      </c>
      <c r="G11" s="2" t="s">
        <v>12</v>
      </c>
      <c r="I11" s="3" t="s">
        <v>4</v>
      </c>
      <c r="J11" s="3" t="s">
        <v>5</v>
      </c>
      <c r="K11" s="3" t="s">
        <v>10</v>
      </c>
      <c r="L11" s="2" t="s">
        <v>11</v>
      </c>
      <c r="M11" s="2" t="s">
        <v>12</v>
      </c>
      <c r="O11" s="3" t="s">
        <v>4</v>
      </c>
      <c r="P11" s="3" t="s">
        <v>5</v>
      </c>
      <c r="Q11" s="3" t="s">
        <v>10</v>
      </c>
      <c r="R11" s="2" t="s">
        <v>11</v>
      </c>
      <c r="S11" s="2" t="s">
        <v>12</v>
      </c>
      <c r="U11" s="3" t="s">
        <v>4</v>
      </c>
      <c r="V11" s="3" t="s">
        <v>5</v>
      </c>
      <c r="W11" s="3" t="s">
        <v>10</v>
      </c>
      <c r="X11" s="2" t="s">
        <v>11</v>
      </c>
      <c r="Y11" s="2" t="s">
        <v>12</v>
      </c>
      <c r="AB11" s="2" t="s">
        <v>21</v>
      </c>
      <c r="AC11" s="2">
        <v>-9</v>
      </c>
      <c r="AD11" s="2">
        <v>-8</v>
      </c>
      <c r="AE11" s="2">
        <v>-7</v>
      </c>
      <c r="AF11" s="2">
        <v>-6</v>
      </c>
      <c r="AG11" s="2">
        <v>-5</v>
      </c>
      <c r="AH11" s="2" t="s">
        <v>20</v>
      </c>
      <c r="AI11" s="2"/>
    </row>
    <row r="12" spans="1:35">
      <c r="A12" s="3" t="s">
        <v>6</v>
      </c>
      <c r="C12" s="3">
        <v>100</v>
      </c>
      <c r="D12" s="3">
        <v>100</v>
      </c>
      <c r="E12" s="3">
        <v>100</v>
      </c>
      <c r="F12" s="2">
        <f t="shared" si="0"/>
        <v>100</v>
      </c>
      <c r="G12" s="2">
        <f t="shared" si="1"/>
        <v>0</v>
      </c>
      <c r="I12" s="2">
        <v>85.004870227222838</v>
      </c>
      <c r="J12" s="2">
        <v>74.588556719981</v>
      </c>
      <c r="K12" s="3">
        <v>87.567204960957397</v>
      </c>
      <c r="L12" s="2">
        <f t="shared" ref="L12:L17" si="8">AVERAGE(I12:K12)</f>
        <v>82.386877302720407</v>
      </c>
      <c r="M12" s="2">
        <f t="shared" ref="M12:M17" si="9">STDEV(I12:K12)</f>
        <v>6.8739903080604146</v>
      </c>
      <c r="O12" s="3">
        <v>92.614205999999996</v>
      </c>
      <c r="P12" s="3">
        <v>94.191839000000002</v>
      </c>
      <c r="Q12" s="3">
        <v>97.769473000000005</v>
      </c>
      <c r="R12" s="2">
        <f t="shared" ref="R12:R17" si="10">AVERAGE(O12:Q12)</f>
        <v>94.858505999999991</v>
      </c>
      <c r="S12" s="2">
        <f t="shared" ref="S12:S17" si="11">STDEV(O12:Q12)</f>
        <v>2.6415011124338039</v>
      </c>
      <c r="U12" s="2">
        <v>37.388575076302601</v>
      </c>
      <c r="V12" s="2">
        <v>44.478857309877299</v>
      </c>
      <c r="W12" s="3">
        <v>55.569139543452003</v>
      </c>
      <c r="X12" s="2">
        <f t="shared" ref="X12:X17" si="12">AVERAGE(U12:W12)</f>
        <v>45.812190643210634</v>
      </c>
      <c r="Y12" s="2">
        <f t="shared" ref="Y12:Y17" si="13">STDEV(U12:W12)</f>
        <v>9.1633271478965206</v>
      </c>
      <c r="AA12" s="4" t="s">
        <v>13</v>
      </c>
      <c r="AB12" s="4">
        <v>7.2999999999999995E-2</v>
      </c>
      <c r="AC12" s="4">
        <v>6.0000000000000001E-3</v>
      </c>
      <c r="AD12" s="4">
        <v>2.0000000000000001E-4</v>
      </c>
      <c r="AE12" s="4">
        <v>5.7099999999999998E-2</v>
      </c>
      <c r="AF12" s="4">
        <v>0.92620000000000002</v>
      </c>
      <c r="AG12" s="4">
        <v>0.98550000000000004</v>
      </c>
    </row>
    <row r="13" spans="1:35">
      <c r="A13" s="3" t="s">
        <v>7</v>
      </c>
      <c r="C13" s="3">
        <v>88.215682900000004</v>
      </c>
      <c r="D13" s="3">
        <v>73.602381100000002</v>
      </c>
      <c r="E13" s="3">
        <v>98.456651300000004</v>
      </c>
      <c r="F13" s="2">
        <f t="shared" si="0"/>
        <v>86.758238433333347</v>
      </c>
      <c r="G13" s="2">
        <f t="shared" si="1"/>
        <v>12.491068612161023</v>
      </c>
      <c r="I13" s="2">
        <v>62.990040800000003</v>
      </c>
      <c r="J13" s="2">
        <v>46.3962504</v>
      </c>
      <c r="K13" s="3">
        <v>77.547330790000004</v>
      </c>
      <c r="L13" s="2">
        <f t="shared" si="8"/>
        <v>62.311207330000002</v>
      </c>
      <c r="M13" s="2">
        <f t="shared" si="9"/>
        <v>15.586630922879232</v>
      </c>
      <c r="O13" s="3">
        <v>96.017202999999995</v>
      </c>
      <c r="P13" s="3">
        <v>98.009821000000002</v>
      </c>
      <c r="Q13" s="3">
        <v>78.002438799999993</v>
      </c>
      <c r="R13" s="2">
        <f t="shared" si="10"/>
        <v>90.676487599999987</v>
      </c>
      <c r="S13" s="2">
        <f t="shared" si="11"/>
        <v>11.021173547407152</v>
      </c>
      <c r="U13" s="2">
        <v>57.059420499668398</v>
      </c>
      <c r="V13" s="2">
        <v>40.618899424772501</v>
      </c>
      <c r="W13" s="3">
        <v>75.178378349876596</v>
      </c>
      <c r="X13" s="2">
        <f t="shared" si="12"/>
        <v>57.618899424772501</v>
      </c>
      <c r="Y13" s="2">
        <f t="shared" si="13"/>
        <v>17.286531126701085</v>
      </c>
      <c r="AA13" s="4" t="s">
        <v>14</v>
      </c>
      <c r="AB13" s="4">
        <v>0.88490000000000002</v>
      </c>
      <c r="AC13" s="4">
        <v>0.94450000000000001</v>
      </c>
      <c r="AD13" s="4">
        <v>0.84850000000000003</v>
      </c>
      <c r="AE13" s="4">
        <v>0.90269999999999995</v>
      </c>
      <c r="AF13" s="4">
        <v>0.90369999999999995</v>
      </c>
      <c r="AG13" s="4">
        <v>0.99990000000000001</v>
      </c>
    </row>
    <row r="14" spans="1:35">
      <c r="C14" s="3">
        <v>54.5714823</v>
      </c>
      <c r="D14" s="3">
        <v>63.152934600000002</v>
      </c>
      <c r="E14" s="3">
        <v>64.541905360000001</v>
      </c>
      <c r="F14" s="2">
        <f t="shared" si="0"/>
        <v>60.755440753333325</v>
      </c>
      <c r="G14" s="2">
        <f t="shared" si="1"/>
        <v>5.4003070799213218</v>
      </c>
      <c r="I14" s="2">
        <v>24.669583800000002</v>
      </c>
      <c r="J14" s="2">
        <v>27.242214199999999</v>
      </c>
      <c r="K14" s="3">
        <v>34.976244489999999</v>
      </c>
      <c r="L14" s="2">
        <f t="shared" si="8"/>
        <v>28.96268083</v>
      </c>
      <c r="M14" s="2">
        <f t="shared" si="9"/>
        <v>5.3644028291511914</v>
      </c>
      <c r="O14" s="3">
        <v>61.108044</v>
      </c>
      <c r="P14" s="3">
        <v>66.479487500000005</v>
      </c>
      <c r="Q14" s="3">
        <v>71.850931000000003</v>
      </c>
      <c r="R14" s="2">
        <f t="shared" si="10"/>
        <v>66.479487500000005</v>
      </c>
      <c r="S14" s="2">
        <f t="shared" si="11"/>
        <v>5.3714435000000016</v>
      </c>
      <c r="U14" s="2">
        <v>15.414190717936799</v>
      </c>
      <c r="V14" s="2">
        <v>24.856468069174888</v>
      </c>
      <c r="W14" s="3">
        <v>35.298745420412999</v>
      </c>
      <c r="X14" s="2">
        <f t="shared" si="12"/>
        <v>25.189801402508227</v>
      </c>
      <c r="Y14" s="2">
        <f t="shared" si="13"/>
        <v>9.9464673257531793</v>
      </c>
      <c r="AA14" s="4" t="s">
        <v>15</v>
      </c>
      <c r="AB14" s="4" t="s">
        <v>22</v>
      </c>
      <c r="AC14" s="4">
        <v>8.0000000000000004E-4</v>
      </c>
      <c r="AD14" s="4" t="s">
        <v>22</v>
      </c>
      <c r="AE14" s="4">
        <v>0.56059999999999999</v>
      </c>
      <c r="AF14" s="4">
        <v>0.83240000000000003</v>
      </c>
      <c r="AG14" s="4">
        <v>0.39529999999999998</v>
      </c>
    </row>
    <row r="15" spans="1:35">
      <c r="C15" s="3">
        <v>32.759809599999997</v>
      </c>
      <c r="D15" s="3">
        <v>48.963951399999999</v>
      </c>
      <c r="E15" s="3">
        <v>46.313734279999998</v>
      </c>
      <c r="F15" s="2">
        <f t="shared" si="0"/>
        <v>42.679165093333332</v>
      </c>
      <c r="G15" s="2">
        <f t="shared" si="1"/>
        <v>8.6920148842559257</v>
      </c>
      <c r="I15" s="2">
        <v>18.0010057</v>
      </c>
      <c r="J15" s="2">
        <v>35.243341899999997</v>
      </c>
      <c r="K15" s="3">
        <v>19.699899940000002</v>
      </c>
      <c r="L15" s="2">
        <f t="shared" si="8"/>
        <v>24.314749179999996</v>
      </c>
      <c r="M15" s="2">
        <f t="shared" si="9"/>
        <v>9.5024820199463793</v>
      </c>
      <c r="O15" s="3">
        <v>25.775359900000002</v>
      </c>
      <c r="P15" s="3">
        <v>49.524438500000002</v>
      </c>
      <c r="Q15" s="3">
        <v>38.273517099999999</v>
      </c>
      <c r="R15" s="2">
        <f t="shared" si="10"/>
        <v>37.857771833333338</v>
      </c>
      <c r="S15" s="2">
        <f t="shared" si="11"/>
        <v>11.87999649336275</v>
      </c>
      <c r="U15" s="2">
        <v>26.263851832022301</v>
      </c>
      <c r="V15" s="2">
        <v>36.770250820245423</v>
      </c>
      <c r="W15" s="3">
        <v>37.276649808468513</v>
      </c>
      <c r="X15" s="2">
        <f t="shared" si="12"/>
        <v>33.43691748691208</v>
      </c>
      <c r="Y15" s="2">
        <f t="shared" si="13"/>
        <v>6.2172150639042298</v>
      </c>
      <c r="AA15" s="4" t="s">
        <v>16</v>
      </c>
      <c r="AB15" s="4">
        <v>0.30059999999999998</v>
      </c>
      <c r="AC15" s="4">
        <v>1.1000000000000001E-3</v>
      </c>
      <c r="AD15" s="4" t="s">
        <v>22</v>
      </c>
      <c r="AE15" s="4">
        <v>0.23300000000000001</v>
      </c>
      <c r="AF15" s="4" t="s">
        <v>23</v>
      </c>
      <c r="AG15" s="4">
        <v>0.97550000000000003</v>
      </c>
    </row>
    <row r="16" spans="1:35">
      <c r="C16" s="3">
        <v>23.2596138</v>
      </c>
      <c r="D16" s="3">
        <v>31.282903099999999</v>
      </c>
      <c r="E16" s="3">
        <v>20.415724260000001</v>
      </c>
      <c r="F16" s="2">
        <f t="shared" si="0"/>
        <v>24.986080386666668</v>
      </c>
      <c r="G16" s="2">
        <f t="shared" si="1"/>
        <v>5.6355486992211592</v>
      </c>
      <c r="I16" s="2">
        <v>15.257077300000001</v>
      </c>
      <c r="J16" s="2">
        <v>19.7544553</v>
      </c>
      <c r="K16" s="3">
        <v>26.89661856</v>
      </c>
      <c r="L16" s="2">
        <f t="shared" si="8"/>
        <v>20.636050386666668</v>
      </c>
      <c r="M16" s="2">
        <f t="shared" si="9"/>
        <v>5.8696369230504022</v>
      </c>
      <c r="O16" s="3">
        <v>19.660554600000001</v>
      </c>
      <c r="P16" s="3">
        <v>19.830277299999999</v>
      </c>
      <c r="Q16" s="3">
        <v>21.056456399999998</v>
      </c>
      <c r="R16" s="2">
        <f t="shared" si="10"/>
        <v>20.182429433333336</v>
      </c>
      <c r="S16" s="2">
        <f t="shared" si="11"/>
        <v>0.76167171574715953</v>
      </c>
      <c r="U16" s="2">
        <v>16.717476626582915</v>
      </c>
      <c r="V16" s="2">
        <v>19.024920465898756</v>
      </c>
      <c r="W16" s="3">
        <v>21.332364305214597</v>
      </c>
      <c r="X16" s="2">
        <f t="shared" si="12"/>
        <v>19.024920465898756</v>
      </c>
      <c r="Y16" s="2">
        <f t="shared" si="13"/>
        <v>2.307443839315841</v>
      </c>
      <c r="AA16" s="4" t="s">
        <v>17</v>
      </c>
      <c r="AB16" s="4" t="s">
        <v>22</v>
      </c>
      <c r="AC16" s="4">
        <v>0.90949999999999998</v>
      </c>
      <c r="AD16" s="4">
        <v>0.95</v>
      </c>
      <c r="AE16" s="4">
        <v>0.57120000000000004</v>
      </c>
      <c r="AF16" s="4">
        <v>0.99570000000000003</v>
      </c>
      <c r="AG16" s="4">
        <v>0.60440000000000005</v>
      </c>
    </row>
    <row r="17" spans="1:38">
      <c r="C17" s="3">
        <v>16.7067865</v>
      </c>
      <c r="D17" s="3">
        <v>32.789155600000001</v>
      </c>
      <c r="E17" s="3">
        <v>17.847185570000001</v>
      </c>
      <c r="F17" s="2">
        <f t="shared" si="0"/>
        <v>22.447709223333334</v>
      </c>
      <c r="G17" s="2">
        <f t="shared" si="1"/>
        <v>8.9740883871743922</v>
      </c>
      <c r="I17" s="2">
        <v>18.324561899999999</v>
      </c>
      <c r="J17" s="2">
        <v>29.472580700000002</v>
      </c>
      <c r="K17" s="3">
        <v>12.213199919999999</v>
      </c>
      <c r="L17" s="2">
        <f t="shared" si="8"/>
        <v>20.003447506666667</v>
      </c>
      <c r="M17" s="2">
        <f t="shared" si="9"/>
        <v>8.7513169801729145</v>
      </c>
      <c r="O17" s="3">
        <v>14.5504829</v>
      </c>
      <c r="P17" s="3">
        <v>22.936936200000002</v>
      </c>
      <c r="Q17" s="3">
        <v>31.323389500000001</v>
      </c>
      <c r="R17" s="2">
        <f t="shared" si="10"/>
        <v>22.936936200000002</v>
      </c>
      <c r="S17" s="2">
        <f t="shared" si="11"/>
        <v>8.386453300000003</v>
      </c>
      <c r="U17" s="2">
        <v>12.229676065277907</v>
      </c>
      <c r="V17" s="2">
        <v>11.25604421237542</v>
      </c>
      <c r="W17" s="3">
        <v>10.282412359472932</v>
      </c>
      <c r="X17" s="2">
        <f t="shared" si="12"/>
        <v>11.25604421237542</v>
      </c>
      <c r="Y17" s="2">
        <f t="shared" si="13"/>
        <v>0.97363185290248744</v>
      </c>
      <c r="AA17" s="4" t="s">
        <v>18</v>
      </c>
      <c r="AB17" s="4" t="s">
        <v>22</v>
      </c>
      <c r="AC17" s="4">
        <v>1E-4</v>
      </c>
      <c r="AD17" s="4" t="s">
        <v>22</v>
      </c>
      <c r="AE17" s="4">
        <v>0.92290000000000005</v>
      </c>
      <c r="AF17" s="4">
        <v>0.99839999999999995</v>
      </c>
      <c r="AG17" s="4">
        <v>0.3574</v>
      </c>
    </row>
    <row r="18" spans="1:38">
      <c r="AB18" s="1"/>
      <c r="AC18" s="1"/>
      <c r="AD18" s="1"/>
      <c r="AE18" s="1"/>
      <c r="AF18" s="1"/>
    </row>
    <row r="19" spans="1:38">
      <c r="C19" s="3" t="s">
        <v>4</v>
      </c>
      <c r="D19" s="3" t="s">
        <v>5</v>
      </c>
      <c r="E19" s="3" t="s">
        <v>10</v>
      </c>
      <c r="F19" s="2" t="s">
        <v>11</v>
      </c>
      <c r="G19" s="2" t="s">
        <v>12</v>
      </c>
      <c r="I19" s="3" t="s">
        <v>4</v>
      </c>
      <c r="J19" s="3" t="s">
        <v>5</v>
      </c>
      <c r="K19" s="3" t="s">
        <v>10</v>
      </c>
      <c r="L19" s="2" t="s">
        <v>11</v>
      </c>
      <c r="M19" s="2" t="s">
        <v>12</v>
      </c>
      <c r="O19" s="3" t="s">
        <v>4</v>
      </c>
      <c r="P19" s="3" t="s">
        <v>5</v>
      </c>
      <c r="Q19" s="3" t="s">
        <v>10</v>
      </c>
      <c r="R19" s="2" t="s">
        <v>11</v>
      </c>
      <c r="S19" s="2" t="s">
        <v>12</v>
      </c>
      <c r="U19" s="3" t="s">
        <v>4</v>
      </c>
      <c r="V19" s="3" t="s">
        <v>5</v>
      </c>
      <c r="W19" s="3" t="s">
        <v>10</v>
      </c>
      <c r="X19" s="2" t="s">
        <v>11</v>
      </c>
      <c r="Y19" s="2" t="s">
        <v>12</v>
      </c>
      <c r="AB19" s="2" t="s">
        <v>21</v>
      </c>
      <c r="AC19" s="2">
        <v>-9</v>
      </c>
      <c r="AD19" s="2">
        <v>-8</v>
      </c>
      <c r="AE19" s="2">
        <v>-7</v>
      </c>
      <c r="AF19" s="2">
        <v>-6</v>
      </c>
      <c r="AG19" s="2">
        <v>-5</v>
      </c>
      <c r="AH19" s="2" t="s">
        <v>20</v>
      </c>
      <c r="AI19" s="2"/>
      <c r="AL19" s="1"/>
    </row>
    <row r="20" spans="1:38">
      <c r="A20" s="3" t="s">
        <v>9</v>
      </c>
      <c r="C20" s="1">
        <v>100</v>
      </c>
      <c r="D20" s="1">
        <v>100</v>
      </c>
      <c r="E20" s="1">
        <v>100</v>
      </c>
      <c r="F20" s="2">
        <f t="shared" si="0"/>
        <v>100</v>
      </c>
      <c r="G20" s="2">
        <f t="shared" si="1"/>
        <v>0</v>
      </c>
      <c r="I20" s="1">
        <v>88.290827500000006</v>
      </c>
      <c r="J20" s="1">
        <v>95.004398600000002</v>
      </c>
      <c r="K20" s="1">
        <v>62.298045100000003</v>
      </c>
      <c r="L20" s="2">
        <f t="shared" ref="L20:L25" si="14">AVERAGE(I20:K20)</f>
        <v>81.864423733333339</v>
      </c>
      <c r="M20" s="2">
        <f t="shared" ref="M20:M25" si="15">STDEV(I20:K20)</f>
        <v>17.274269560415917</v>
      </c>
      <c r="O20" s="1">
        <v>92.358789400000006</v>
      </c>
      <c r="P20" s="1">
        <v>90.836196999999999</v>
      </c>
      <c r="Q20" s="1">
        <v>88.026117299999996</v>
      </c>
      <c r="R20" s="2">
        <f t="shared" ref="R20:R25" si="16">AVERAGE(O20:Q20)</f>
        <v>90.407034566666667</v>
      </c>
      <c r="S20" s="2">
        <f t="shared" ref="S20:S25" si="17">STDEV(O20:Q20)</f>
        <v>2.1979870739310696</v>
      </c>
      <c r="U20" s="1">
        <v>10.4489234</v>
      </c>
      <c r="V20" s="1">
        <v>37.671407799999997</v>
      </c>
      <c r="W20" s="1">
        <v>18.4123445</v>
      </c>
      <c r="X20" s="2">
        <f t="shared" ref="X20:X25" si="18">AVERAGE(U20:W20)</f>
        <v>22.177558566666665</v>
      </c>
      <c r="Y20" s="2">
        <f t="shared" ref="Y20:Y25" si="19">STDEV(U20:W20)</f>
        <v>13.996376029277338</v>
      </c>
      <c r="AA20" s="4" t="s">
        <v>13</v>
      </c>
      <c r="AB20" s="4">
        <v>0.14879999999999999</v>
      </c>
      <c r="AC20" s="4">
        <v>1.1000000000000001E-3</v>
      </c>
      <c r="AD20" s="4" t="s">
        <v>22</v>
      </c>
      <c r="AE20" s="4">
        <v>0.85409999999999997</v>
      </c>
      <c r="AF20" s="4">
        <v>0.9224</v>
      </c>
      <c r="AG20" s="4">
        <v>0.83350000000000002</v>
      </c>
      <c r="AL20" s="1"/>
    </row>
    <row r="21" spans="1:38">
      <c r="A21" s="3" t="s">
        <v>8</v>
      </c>
      <c r="C21" s="1">
        <v>84.0510637</v>
      </c>
      <c r="D21" s="1">
        <v>98.745429999999999</v>
      </c>
      <c r="E21" s="1">
        <v>97.091824299999999</v>
      </c>
      <c r="F21" s="2">
        <f t="shared" si="0"/>
        <v>93.296105999999995</v>
      </c>
      <c r="G21" s="2">
        <f t="shared" si="1"/>
        <v>8.0490190892654798</v>
      </c>
      <c r="I21" s="1">
        <v>58.205585800000001</v>
      </c>
      <c r="J21" s="1">
        <v>84.991572000000005</v>
      </c>
      <c r="K21" s="1">
        <v>34.947701299999999</v>
      </c>
      <c r="L21" s="2">
        <f t="shared" si="14"/>
        <v>59.381619700000009</v>
      </c>
      <c r="M21" s="2">
        <f t="shared" si="15"/>
        <v>25.042654421207843</v>
      </c>
      <c r="O21" s="1">
        <v>65.075338799999997</v>
      </c>
      <c r="P21" s="1">
        <v>75.766423000000003</v>
      </c>
      <c r="Q21" s="1">
        <v>73.427613600000001</v>
      </c>
      <c r="R21" s="2">
        <f t="shared" si="16"/>
        <v>71.423125133333329</v>
      </c>
      <c r="S21" s="2">
        <f t="shared" si="17"/>
        <v>5.6203470402300075</v>
      </c>
      <c r="U21" s="1">
        <v>1.9772659699999999</v>
      </c>
      <c r="V21" s="1">
        <v>29.6838403</v>
      </c>
      <c r="W21" s="1">
        <v>10.625768799999999</v>
      </c>
      <c r="X21" s="2">
        <f t="shared" si="18"/>
        <v>14.095625023333334</v>
      </c>
      <c r="Y21" s="2">
        <f t="shared" si="19"/>
        <v>14.175453852836865</v>
      </c>
      <c r="AA21" s="4" t="s">
        <v>14</v>
      </c>
      <c r="AB21" s="4">
        <v>0.66479999999999995</v>
      </c>
      <c r="AC21" s="4">
        <v>5.6800000000000003E-2</v>
      </c>
      <c r="AD21" s="4">
        <v>1.1599999999999999E-2</v>
      </c>
      <c r="AE21" s="4">
        <v>0.61919999999999997</v>
      </c>
      <c r="AF21" s="4">
        <v>0.90849999999999997</v>
      </c>
      <c r="AG21" s="4">
        <v>0.83309999999999995</v>
      </c>
    </row>
    <row r="22" spans="1:38">
      <c r="C22" s="1">
        <v>66.521311299999994</v>
      </c>
      <c r="D22" s="1">
        <v>54.796895900000003</v>
      </c>
      <c r="E22" s="1">
        <v>51.529453400000001</v>
      </c>
      <c r="F22" s="2">
        <f t="shared" si="0"/>
        <v>57.615886866666663</v>
      </c>
      <c r="G22" s="2">
        <f t="shared" si="1"/>
        <v>7.8834626514026009</v>
      </c>
      <c r="I22" s="1">
        <v>32.622536799999999</v>
      </c>
      <c r="J22" s="1">
        <v>13.039357499999999</v>
      </c>
      <c r="K22" s="1">
        <v>5.6203376699999996</v>
      </c>
      <c r="L22" s="2">
        <f t="shared" si="14"/>
        <v>17.094077323333334</v>
      </c>
      <c r="M22" s="2">
        <f t="shared" si="15"/>
        <v>13.950277921903288</v>
      </c>
      <c r="O22" s="1">
        <v>23.903406400000001</v>
      </c>
      <c r="P22" s="1">
        <v>33.928076900000001</v>
      </c>
      <c r="Q22" s="1">
        <v>33.744068499999997</v>
      </c>
      <c r="R22" s="2">
        <f t="shared" si="16"/>
        <v>30.525183933333334</v>
      </c>
      <c r="S22" s="2">
        <f t="shared" si="17"/>
        <v>5.7353655549176992</v>
      </c>
      <c r="U22" s="1">
        <v>2.19434613</v>
      </c>
      <c r="V22" s="1">
        <v>3.25558024</v>
      </c>
      <c r="W22" s="1">
        <v>2.6844065600000002</v>
      </c>
      <c r="X22" s="2">
        <f t="shared" si="18"/>
        <v>2.7114443099999996</v>
      </c>
      <c r="Y22" s="2">
        <f t="shared" si="19"/>
        <v>0.53113344745051816</v>
      </c>
      <c r="AA22" s="4" t="s">
        <v>15</v>
      </c>
      <c r="AB22" s="4" t="s">
        <v>22</v>
      </c>
      <c r="AC22" s="4" t="s">
        <v>22</v>
      </c>
      <c r="AD22" s="4" t="s">
        <v>22</v>
      </c>
      <c r="AE22" s="4">
        <v>0.39379999999999998</v>
      </c>
      <c r="AF22" s="4">
        <v>0.77429999999999999</v>
      </c>
      <c r="AG22" s="4">
        <v>0.69730000000000003</v>
      </c>
    </row>
    <row r="23" spans="1:38">
      <c r="C23" s="1">
        <v>37.610788499999998</v>
      </c>
      <c r="D23" s="1">
        <v>7.1925518500000001</v>
      </c>
      <c r="E23" s="1">
        <v>4.7367567399999997</v>
      </c>
      <c r="F23" s="2">
        <f t="shared" si="0"/>
        <v>16.513365696666664</v>
      </c>
      <c r="G23" s="2">
        <f t="shared" si="1"/>
        <v>18.312118094653385</v>
      </c>
      <c r="I23" s="1">
        <v>19.682873099999998</v>
      </c>
      <c r="J23" s="1">
        <v>8.1124452599999994</v>
      </c>
      <c r="K23" s="1">
        <v>1.6078350299999999</v>
      </c>
      <c r="L23" s="2">
        <f t="shared" si="14"/>
        <v>9.8010511299999994</v>
      </c>
      <c r="M23" s="2">
        <f t="shared" si="15"/>
        <v>9.1550692321869498</v>
      </c>
      <c r="O23" s="1">
        <v>9.5589593900000001</v>
      </c>
      <c r="P23" s="1">
        <v>6.1623861700000004</v>
      </c>
      <c r="Q23" s="1">
        <v>3.1844585099999998</v>
      </c>
      <c r="R23" s="2">
        <f t="shared" si="16"/>
        <v>6.3019346899999995</v>
      </c>
      <c r="S23" s="2">
        <f t="shared" si="17"/>
        <v>3.1895408304889035</v>
      </c>
      <c r="U23" s="1">
        <v>0.66556605000000002</v>
      </c>
      <c r="V23" s="1">
        <v>5.2799000600000001</v>
      </c>
      <c r="W23" s="1">
        <v>3.5715155699999999</v>
      </c>
      <c r="X23" s="2">
        <f t="shared" si="18"/>
        <v>3.1723272266666669</v>
      </c>
      <c r="Y23" s="2">
        <f t="shared" si="19"/>
        <v>2.3329237212242013</v>
      </c>
      <c r="AA23" s="4" t="s">
        <v>16</v>
      </c>
      <c r="AB23" s="4">
        <v>0.73970000000000002</v>
      </c>
      <c r="AC23" s="4">
        <v>0.48409999999999997</v>
      </c>
      <c r="AD23" s="4">
        <v>0.38790000000000002</v>
      </c>
      <c r="AE23" s="4">
        <v>0.97529999999999994</v>
      </c>
      <c r="AF23" s="4" t="s">
        <v>23</v>
      </c>
      <c r="AG23" s="4" t="s">
        <v>23</v>
      </c>
    </row>
    <row r="24" spans="1:38">
      <c r="C24" s="1">
        <v>26.344332399999999</v>
      </c>
      <c r="D24" s="1">
        <v>6.9695825400000002</v>
      </c>
      <c r="E24" s="1">
        <v>4.2677082000000004</v>
      </c>
      <c r="F24" s="2">
        <f t="shared" si="0"/>
        <v>12.527207713333333</v>
      </c>
      <c r="G24" s="2">
        <f t="shared" si="1"/>
        <v>12.041998679308085</v>
      </c>
      <c r="I24" s="1">
        <v>10.593340100000001</v>
      </c>
      <c r="J24" s="1">
        <v>7.5357561899999999</v>
      </c>
      <c r="K24" s="1">
        <v>3.6324955399999999</v>
      </c>
      <c r="L24" s="2">
        <f t="shared" si="14"/>
        <v>7.2538639433333332</v>
      </c>
      <c r="M24" s="2">
        <f t="shared" si="15"/>
        <v>3.4889735849055219</v>
      </c>
      <c r="O24" s="1">
        <v>10.2563564</v>
      </c>
      <c r="P24" s="1">
        <v>7.2287888000000002</v>
      </c>
      <c r="Q24" s="1">
        <v>3.2749834799999999</v>
      </c>
      <c r="R24" s="2">
        <f t="shared" si="16"/>
        <v>6.9200428933333322</v>
      </c>
      <c r="S24" s="2">
        <f t="shared" si="17"/>
        <v>3.500912022343595</v>
      </c>
      <c r="U24" s="1">
        <v>7.3625411500000002</v>
      </c>
      <c r="V24" s="1">
        <v>3.3731548500000001</v>
      </c>
      <c r="W24" s="1">
        <v>2.7610008800000001</v>
      </c>
      <c r="X24" s="2">
        <f t="shared" si="18"/>
        <v>4.4988989600000009</v>
      </c>
      <c r="Y24" s="2">
        <f t="shared" si="19"/>
        <v>2.4988033265960894</v>
      </c>
      <c r="AA24" s="4" t="s">
        <v>17</v>
      </c>
      <c r="AB24" s="4" t="s">
        <v>22</v>
      </c>
      <c r="AC24" s="4" t="s">
        <v>22</v>
      </c>
      <c r="AD24" s="4">
        <v>0.32769999999999999</v>
      </c>
      <c r="AE24" s="4">
        <v>0.85860000000000003</v>
      </c>
      <c r="AF24" s="4">
        <v>0.98760000000000003</v>
      </c>
      <c r="AG24" s="4">
        <v>0.99470000000000003</v>
      </c>
    </row>
    <row r="25" spans="1:38">
      <c r="C25" s="1">
        <v>29.809735799999999</v>
      </c>
      <c r="D25" s="1">
        <v>6.1521900599999997</v>
      </c>
      <c r="E25" s="1">
        <v>6.4706754499999999</v>
      </c>
      <c r="F25" s="2">
        <f t="shared" si="0"/>
        <v>14.144200436666667</v>
      </c>
      <c r="G25" s="2">
        <f t="shared" si="1"/>
        <v>13.567686129211426</v>
      </c>
      <c r="I25" s="1">
        <v>8.4095655100000002</v>
      </c>
      <c r="J25" s="1">
        <v>9.3451850899999993</v>
      </c>
      <c r="K25" s="1">
        <v>3.44869965</v>
      </c>
      <c r="L25" s="2">
        <f t="shared" si="14"/>
        <v>7.0678167500000013</v>
      </c>
      <c r="M25" s="2">
        <f t="shared" si="15"/>
        <v>3.1689670931163239</v>
      </c>
      <c r="O25" s="1">
        <v>9.4804042400000004</v>
      </c>
      <c r="P25" s="1">
        <v>7.7426402599999999</v>
      </c>
      <c r="Q25" s="1">
        <v>3.9605392899999998</v>
      </c>
      <c r="R25" s="2">
        <f t="shared" si="16"/>
        <v>7.0611945966666667</v>
      </c>
      <c r="S25" s="2">
        <f t="shared" si="17"/>
        <v>2.8223223434994944</v>
      </c>
      <c r="U25" s="1">
        <v>4.4793669100000004</v>
      </c>
      <c r="V25" s="1">
        <v>8.0862842500000003</v>
      </c>
      <c r="W25" s="1">
        <v>2.4324344099999999</v>
      </c>
      <c r="X25" s="2">
        <f t="shared" si="18"/>
        <v>4.9993618566666669</v>
      </c>
      <c r="Y25" s="2">
        <f t="shared" si="19"/>
        <v>2.8625688745838351</v>
      </c>
      <c r="AA25" s="4" t="s">
        <v>18</v>
      </c>
      <c r="AB25" s="4" t="s">
        <v>22</v>
      </c>
      <c r="AC25" s="4" t="s">
        <v>22</v>
      </c>
      <c r="AD25" s="4">
        <v>9.1999999999999998E-3</v>
      </c>
      <c r="AE25" s="4">
        <v>0.98209999999999997</v>
      </c>
      <c r="AF25" s="4">
        <v>0.99150000000000005</v>
      </c>
      <c r="AG25" s="4">
        <v>0.99470000000000003</v>
      </c>
    </row>
    <row r="26" spans="1:38">
      <c r="AB26" s="1"/>
      <c r="AC26" s="1"/>
      <c r="AD26" s="1"/>
      <c r="AF26" s="1"/>
      <c r="AG26" s="1"/>
    </row>
    <row r="27" spans="1:38">
      <c r="C27" s="3" t="s">
        <v>4</v>
      </c>
      <c r="D27" s="3" t="s">
        <v>5</v>
      </c>
      <c r="E27" s="3" t="s">
        <v>10</v>
      </c>
      <c r="F27" s="2" t="s">
        <v>11</v>
      </c>
      <c r="G27" s="2" t="s">
        <v>12</v>
      </c>
      <c r="I27" s="3" t="s">
        <v>4</v>
      </c>
      <c r="J27" s="3" t="s">
        <v>5</v>
      </c>
      <c r="K27" s="3" t="s">
        <v>10</v>
      </c>
      <c r="L27" s="2" t="s">
        <v>11</v>
      </c>
      <c r="M27" s="2" t="s">
        <v>12</v>
      </c>
      <c r="O27" s="3" t="s">
        <v>4</v>
      </c>
      <c r="P27" s="3" t="s">
        <v>5</v>
      </c>
      <c r="Q27" s="3" t="s">
        <v>10</v>
      </c>
      <c r="R27" s="2" t="s">
        <v>11</v>
      </c>
      <c r="S27" s="2" t="s">
        <v>12</v>
      </c>
      <c r="U27" s="3" t="s">
        <v>4</v>
      </c>
      <c r="V27" s="3" t="s">
        <v>5</v>
      </c>
      <c r="W27" s="3" t="s">
        <v>10</v>
      </c>
      <c r="X27" s="2" t="s">
        <v>11</v>
      </c>
      <c r="Y27" s="2" t="s">
        <v>12</v>
      </c>
      <c r="AB27" s="2" t="s">
        <v>21</v>
      </c>
      <c r="AC27" s="2">
        <v>-9</v>
      </c>
      <c r="AD27" s="2">
        <v>-8</v>
      </c>
      <c r="AE27" s="2">
        <v>-7</v>
      </c>
      <c r="AF27" s="2">
        <v>-6</v>
      </c>
      <c r="AG27" s="2">
        <v>-5</v>
      </c>
      <c r="AH27" s="2" t="s">
        <v>20</v>
      </c>
      <c r="AI27" s="2"/>
      <c r="AL27" s="1"/>
    </row>
    <row r="28" spans="1:38">
      <c r="A28" s="3" t="s">
        <v>9</v>
      </c>
      <c r="C28" s="1">
        <v>100</v>
      </c>
      <c r="D28" s="1">
        <v>100</v>
      </c>
      <c r="E28" s="1">
        <v>100</v>
      </c>
      <c r="F28" s="2">
        <f t="shared" si="0"/>
        <v>100</v>
      </c>
      <c r="G28" s="2">
        <f t="shared" si="1"/>
        <v>0</v>
      </c>
      <c r="I28" s="1">
        <v>97.250496999999996</v>
      </c>
      <c r="J28" s="1">
        <v>88.925206599999996</v>
      </c>
      <c r="K28" s="1">
        <v>92.4338987</v>
      </c>
      <c r="L28" s="2">
        <f t="shared" ref="L28:L33" si="20">AVERAGE(I28:K28)</f>
        <v>92.86986743333334</v>
      </c>
      <c r="M28" s="2">
        <f t="shared" ref="M28:M33" si="21">STDEV(I28:K28)</f>
        <v>4.179732839957147</v>
      </c>
      <c r="O28" s="1">
        <v>98.531361000000004</v>
      </c>
      <c r="P28" s="1">
        <v>97.693931599999999</v>
      </c>
      <c r="Q28" s="1">
        <v>96.616986999999995</v>
      </c>
      <c r="R28" s="2">
        <f t="shared" ref="R28:R33" si="22">AVERAGE(O28:Q28)</f>
        <v>97.614093199999999</v>
      </c>
      <c r="S28" s="2">
        <f t="shared" ref="S28:S33" si="23">STDEV(O28:Q28)</f>
        <v>0.95968097853137058</v>
      </c>
      <c r="U28" s="1">
        <v>91.554446999999996</v>
      </c>
      <c r="V28" s="1">
        <v>83.982742700000003</v>
      </c>
      <c r="W28" s="1">
        <v>78.440965199999994</v>
      </c>
      <c r="X28" s="2">
        <f t="shared" ref="X28:X33" si="24">AVERAGE(U28:W28)</f>
        <v>84.659384966666664</v>
      </c>
      <c r="Y28" s="2">
        <f t="shared" ref="Y28:Y33" si="25">STDEV(U28:W28)</f>
        <v>6.5828743568074177</v>
      </c>
      <c r="AA28" s="4" t="s">
        <v>13</v>
      </c>
      <c r="AB28" s="4">
        <v>0.67820000000000003</v>
      </c>
      <c r="AC28" s="4" t="s">
        <v>22</v>
      </c>
      <c r="AD28" s="4">
        <v>2.7000000000000001E-3</v>
      </c>
      <c r="AE28" s="4">
        <v>0.99450000000000005</v>
      </c>
      <c r="AF28" s="4">
        <v>0.99860000000000004</v>
      </c>
      <c r="AG28" s="4">
        <v>0.99939999999999996</v>
      </c>
      <c r="AL28" s="1"/>
    </row>
    <row r="29" spans="1:38">
      <c r="A29" s="3" t="s">
        <v>7</v>
      </c>
      <c r="C29" s="1">
        <v>76.459342000000007</v>
      </c>
      <c r="D29" s="1">
        <v>99.646024800000006</v>
      </c>
      <c r="E29" s="1">
        <v>98.675124999999994</v>
      </c>
      <c r="F29" s="2">
        <f t="shared" si="0"/>
        <v>91.59349726666666</v>
      </c>
      <c r="G29" s="2">
        <f t="shared" si="1"/>
        <v>13.11555005831215</v>
      </c>
      <c r="I29" s="1">
        <v>60.452222999999996</v>
      </c>
      <c r="J29" s="1">
        <v>68.879809399999999</v>
      </c>
      <c r="K29" s="1">
        <v>40.845771499999998</v>
      </c>
      <c r="L29" s="2">
        <f t="shared" si="20"/>
        <v>56.725934633333338</v>
      </c>
      <c r="M29" s="2">
        <f t="shared" si="21"/>
        <v>14.383696986113282</v>
      </c>
      <c r="O29" s="1">
        <v>97.104141999999996</v>
      </c>
      <c r="P29" s="1">
        <v>68.510900100000001</v>
      </c>
      <c r="Q29" s="1">
        <v>92.481768599999995</v>
      </c>
      <c r="R29" s="2">
        <f t="shared" si="22"/>
        <v>86.032270233333335</v>
      </c>
      <c r="S29" s="2">
        <f t="shared" si="23"/>
        <v>15.348954116623288</v>
      </c>
      <c r="U29" s="1">
        <v>58.646161499999998</v>
      </c>
      <c r="V29" s="1">
        <v>46.077430100000001</v>
      </c>
      <c r="W29" s="1">
        <v>43.291962699999999</v>
      </c>
      <c r="X29" s="2">
        <f t="shared" si="24"/>
        <v>49.338518099999995</v>
      </c>
      <c r="Y29" s="2">
        <f t="shared" si="25"/>
        <v>8.1800902443242425</v>
      </c>
      <c r="AA29" s="4" t="s">
        <v>14</v>
      </c>
      <c r="AB29" s="4">
        <v>0.98180000000000001</v>
      </c>
      <c r="AC29" s="4">
        <v>0.81789999999999996</v>
      </c>
      <c r="AD29" s="4">
        <v>0.9375</v>
      </c>
      <c r="AE29" s="4">
        <v>0.98429999999999995</v>
      </c>
      <c r="AF29" s="4">
        <v>0.99780000000000002</v>
      </c>
      <c r="AG29" s="4">
        <v>0.98280000000000001</v>
      </c>
    </row>
    <row r="30" spans="1:38">
      <c r="C30" s="1">
        <v>38.863794300000002</v>
      </c>
      <c r="D30" s="1">
        <v>32.932179300000001</v>
      </c>
      <c r="E30" s="1">
        <v>43.4032798</v>
      </c>
      <c r="F30" s="2">
        <f t="shared" si="0"/>
        <v>38.399751133333332</v>
      </c>
      <c r="G30" s="2">
        <f t="shared" si="1"/>
        <v>5.250951196276052</v>
      </c>
      <c r="I30" s="1">
        <v>26.3411689</v>
      </c>
      <c r="J30" s="1">
        <v>5.6196495000000004</v>
      </c>
      <c r="K30" s="1">
        <v>11.9336679</v>
      </c>
      <c r="L30" s="2">
        <f t="shared" si="20"/>
        <v>14.631495433333333</v>
      </c>
      <c r="M30" s="2">
        <f t="shared" si="21"/>
        <v>10.620924941400006</v>
      </c>
      <c r="O30" s="1">
        <v>50.276783600000002</v>
      </c>
      <c r="P30" s="1">
        <v>28.9183114</v>
      </c>
      <c r="Q30" s="1">
        <v>24.935114800000001</v>
      </c>
      <c r="R30" s="2">
        <f t="shared" si="22"/>
        <v>34.710069933333337</v>
      </c>
      <c r="S30" s="2">
        <f t="shared" si="23"/>
        <v>13.62748672989823</v>
      </c>
      <c r="U30" s="1">
        <v>22.7616522</v>
      </c>
      <c r="V30" s="1">
        <v>3.2409131900000001</v>
      </c>
      <c r="W30" s="1">
        <v>1.95396199</v>
      </c>
      <c r="X30" s="2">
        <f t="shared" si="24"/>
        <v>9.3188424600000008</v>
      </c>
      <c r="Y30" s="2">
        <f t="shared" si="25"/>
        <v>11.659584517776544</v>
      </c>
      <c r="AA30" s="4" t="s">
        <v>15</v>
      </c>
      <c r="AB30" s="4">
        <v>8.8200000000000001E-2</v>
      </c>
      <c r="AC30" s="4" t="s">
        <v>22</v>
      </c>
      <c r="AD30" s="4">
        <v>2.0000000000000001E-4</v>
      </c>
      <c r="AE30" s="4" t="s">
        <v>23</v>
      </c>
      <c r="AF30" s="4" t="s">
        <v>23</v>
      </c>
      <c r="AG30" s="4">
        <v>0.99819999999999998</v>
      </c>
    </row>
    <row r="31" spans="1:38">
      <c r="C31" s="1">
        <v>12.057165100000001</v>
      </c>
      <c r="D31" s="1">
        <v>6.4301807499999999</v>
      </c>
      <c r="E31" s="1">
        <v>1.5059586599999999</v>
      </c>
      <c r="F31" s="2">
        <f t="shared" si="0"/>
        <v>6.6644348366666675</v>
      </c>
      <c r="G31" s="2">
        <f t="shared" si="1"/>
        <v>5.2795023977373461</v>
      </c>
      <c r="I31" s="1">
        <v>11.7934521</v>
      </c>
      <c r="J31" s="1">
        <v>5.0595194499999998</v>
      </c>
      <c r="K31" s="1">
        <v>7.8892922499999996</v>
      </c>
      <c r="L31" s="2">
        <f t="shared" si="20"/>
        <v>8.2474212666666666</v>
      </c>
      <c r="M31" s="2">
        <f t="shared" si="21"/>
        <v>3.3812208635517975</v>
      </c>
      <c r="O31" s="1">
        <v>8.5431837000000002</v>
      </c>
      <c r="P31" s="1">
        <v>2.7559598900000002</v>
      </c>
      <c r="Q31" s="1">
        <v>1.9003582000000001</v>
      </c>
      <c r="R31" s="2">
        <f t="shared" si="22"/>
        <v>4.3998339299999998</v>
      </c>
      <c r="S31" s="2">
        <f t="shared" si="23"/>
        <v>3.6136579874694847</v>
      </c>
      <c r="U31" s="1">
        <v>11.3545868</v>
      </c>
      <c r="V31" s="1">
        <v>4.5126081600000001</v>
      </c>
      <c r="W31" s="1">
        <v>3.240726</v>
      </c>
      <c r="X31" s="2">
        <f t="shared" si="24"/>
        <v>6.3693069866666656</v>
      </c>
      <c r="Y31" s="2">
        <f t="shared" si="25"/>
        <v>4.3639640431783109</v>
      </c>
      <c r="AA31" s="4" t="s">
        <v>16</v>
      </c>
      <c r="AB31" s="4">
        <v>0.87780000000000002</v>
      </c>
      <c r="AC31" s="4">
        <v>2.0000000000000001E-4</v>
      </c>
      <c r="AD31" s="4">
        <v>1.41E-2</v>
      </c>
      <c r="AE31" s="4">
        <v>0.92989999999999995</v>
      </c>
      <c r="AF31" s="4" t="s">
        <v>23</v>
      </c>
      <c r="AG31" s="4">
        <v>0.99450000000000005</v>
      </c>
    </row>
    <row r="32" spans="1:38">
      <c r="C32" s="1">
        <v>12.242054899999999</v>
      </c>
      <c r="D32" s="1">
        <v>6.4833142700000002</v>
      </c>
      <c r="E32" s="1">
        <v>2.2471822700000001</v>
      </c>
      <c r="F32" s="2">
        <f t="shared" si="0"/>
        <v>6.9908504799999998</v>
      </c>
      <c r="G32" s="2">
        <f t="shared" si="1"/>
        <v>5.0167284634337799</v>
      </c>
      <c r="I32" s="1">
        <v>10.155946999999999</v>
      </c>
      <c r="J32" s="1">
        <v>5.06441417</v>
      </c>
      <c r="K32" s="1">
        <v>2.7411007999999999</v>
      </c>
      <c r="L32" s="2">
        <f t="shared" si="20"/>
        <v>5.9871539900000004</v>
      </c>
      <c r="M32" s="2">
        <f t="shared" si="21"/>
        <v>3.7925680776979891</v>
      </c>
      <c r="O32" s="1">
        <v>8.9814952699999999</v>
      </c>
      <c r="P32" s="1">
        <v>5.54526846</v>
      </c>
      <c r="Q32" s="1">
        <v>2.93254883</v>
      </c>
      <c r="R32" s="2">
        <f t="shared" si="22"/>
        <v>5.8197708533333339</v>
      </c>
      <c r="S32" s="2">
        <f t="shared" si="23"/>
        <v>3.0338015642847287</v>
      </c>
      <c r="U32" s="1">
        <v>13.0217809</v>
      </c>
      <c r="V32" s="1">
        <v>4.2320279999999997</v>
      </c>
      <c r="W32" s="1">
        <v>3.4267410599999999</v>
      </c>
      <c r="X32" s="2">
        <f t="shared" si="24"/>
        <v>6.8935166533333332</v>
      </c>
      <c r="Y32" s="2">
        <f t="shared" si="25"/>
        <v>5.322484266924925</v>
      </c>
      <c r="AA32" s="4" t="s">
        <v>17</v>
      </c>
      <c r="AB32" s="4">
        <v>0.57279999999999998</v>
      </c>
      <c r="AC32" s="4">
        <v>0.65339999999999998</v>
      </c>
      <c r="AD32" s="4">
        <v>0.83730000000000004</v>
      </c>
      <c r="AE32" s="4">
        <v>0.9909</v>
      </c>
      <c r="AF32" s="4">
        <v>0.999</v>
      </c>
      <c r="AG32" s="4" t="s">
        <v>23</v>
      </c>
    </row>
    <row r="33" spans="3:39">
      <c r="C33" s="1">
        <v>7.9096714800000001</v>
      </c>
      <c r="D33" s="1">
        <v>6.8050564299999996</v>
      </c>
      <c r="E33" s="1">
        <v>1.80997692</v>
      </c>
      <c r="F33" s="2">
        <f t="shared" si="0"/>
        <v>5.508234943333334</v>
      </c>
      <c r="G33" s="2">
        <f t="shared" si="1"/>
        <v>3.250058139100537</v>
      </c>
      <c r="I33" s="1">
        <v>10.543010000000001</v>
      </c>
      <c r="J33" s="1">
        <v>5.9329907899999998</v>
      </c>
      <c r="K33" s="1">
        <v>2.3170165100000002</v>
      </c>
      <c r="L33" s="2">
        <f t="shared" si="20"/>
        <v>6.2643391000000008</v>
      </c>
      <c r="M33" s="2">
        <f t="shared" si="21"/>
        <v>4.1229947855030664</v>
      </c>
      <c r="O33" s="1">
        <v>16.277176999999998</v>
      </c>
      <c r="P33" s="1">
        <v>4.7053510699999999</v>
      </c>
      <c r="Q33" s="1">
        <v>2.5597566399999998</v>
      </c>
      <c r="R33" s="2">
        <f t="shared" si="22"/>
        <v>7.8474282366666657</v>
      </c>
      <c r="S33" s="2">
        <f t="shared" si="23"/>
        <v>7.3787798465736625</v>
      </c>
      <c r="U33" s="1">
        <v>11.70134</v>
      </c>
      <c r="V33" s="1">
        <v>4.2260725800000003</v>
      </c>
      <c r="W33" s="1">
        <v>3.8782842999999998</v>
      </c>
      <c r="X33" s="2">
        <f t="shared" si="24"/>
        <v>6.6018989599999998</v>
      </c>
      <c r="Y33" s="2">
        <f t="shared" si="25"/>
        <v>4.4196677886752482</v>
      </c>
      <c r="AA33" s="4" t="s">
        <v>18</v>
      </c>
      <c r="AB33" s="4">
        <v>0.18870000000000001</v>
      </c>
      <c r="AC33" s="4" t="s">
        <v>22</v>
      </c>
      <c r="AD33" s="4">
        <v>1.1999999999999999E-3</v>
      </c>
      <c r="AE33" s="4">
        <v>0.98960000000000004</v>
      </c>
      <c r="AF33" s="4">
        <v>0.99829999999999997</v>
      </c>
      <c r="AG33" s="4">
        <v>0.99729999999999996</v>
      </c>
    </row>
    <row r="34" spans="3:39">
      <c r="AB34" s="1"/>
      <c r="AC34" s="1"/>
      <c r="AD34" s="1"/>
      <c r="AE34" s="1"/>
      <c r="AF34" s="1"/>
    </row>
    <row r="35" spans="3:39">
      <c r="AB35" s="1"/>
      <c r="AC35" s="1"/>
      <c r="AD35" s="1"/>
      <c r="AE35" s="1"/>
      <c r="AF35" s="1"/>
      <c r="AL35" s="1"/>
    </row>
    <row r="36" spans="3:39">
      <c r="AL36" s="1"/>
    </row>
    <row r="43" spans="3:39">
      <c r="AL43" s="1"/>
      <c r="AM43" s="1"/>
    </row>
    <row r="44" spans="3:39">
      <c r="AL44" s="1"/>
      <c r="AM44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46CB64-F01F-924B-8D43-F48FEC7E1F23}">
  <dimension ref="A1:AC67"/>
  <sheetViews>
    <sheetView tabSelected="1" workbookViewId="0">
      <selection activeCell="H29" sqref="H29"/>
    </sheetView>
  </sheetViews>
  <sheetFormatPr baseColWidth="10" defaultRowHeight="16"/>
  <cols>
    <col min="1" max="5" width="10.83203125" style="3"/>
    <col min="6" max="7" width="10.83203125" style="2"/>
    <col min="8" max="8" width="10.83203125" style="3"/>
    <col min="9" max="9" width="10.83203125" style="2"/>
    <col min="10" max="11" width="10.83203125" style="3"/>
    <col min="12" max="13" width="10.83203125" style="2"/>
    <col min="14" max="16" width="10.83203125" style="3"/>
    <col min="17" max="19" width="10.83203125" style="2"/>
    <col min="20" max="24" width="10.83203125" style="3"/>
    <col min="25" max="25" width="10.83203125" style="2"/>
    <col min="26" max="26" width="10.83203125" style="3"/>
    <col min="27" max="27" width="25.1640625" style="3" customWidth="1"/>
    <col min="28" max="16384" width="10.83203125" style="3"/>
  </cols>
  <sheetData>
    <row r="1" spans="1:29">
      <c r="H1" s="3" t="s">
        <v>28</v>
      </c>
    </row>
    <row r="2" spans="1:29">
      <c r="C2" s="3" t="s">
        <v>1</v>
      </c>
      <c r="H2" s="2" t="s">
        <v>25</v>
      </c>
      <c r="K2" s="3" t="s">
        <v>2</v>
      </c>
      <c r="L2" s="3"/>
      <c r="M2" s="3"/>
      <c r="N2" s="2"/>
      <c r="O2" s="2"/>
      <c r="P2" s="2" t="s">
        <v>25</v>
      </c>
      <c r="R2" s="3"/>
      <c r="S2" s="3" t="s">
        <v>3</v>
      </c>
      <c r="V2" s="2"/>
      <c r="W2" s="2"/>
      <c r="X2" s="2" t="s">
        <v>25</v>
      </c>
    </row>
    <row r="3" spans="1:29">
      <c r="C3" s="3" t="s">
        <v>4</v>
      </c>
      <c r="D3" s="3" t="s">
        <v>5</v>
      </c>
      <c r="E3" s="3" t="s">
        <v>10</v>
      </c>
      <c r="F3" s="2" t="s">
        <v>11</v>
      </c>
      <c r="G3" s="2" t="s">
        <v>12</v>
      </c>
      <c r="H3" s="2" t="s">
        <v>24</v>
      </c>
      <c r="I3" s="2" t="s">
        <v>26</v>
      </c>
      <c r="K3" s="3" t="s">
        <v>4</v>
      </c>
      <c r="L3" s="3" t="s">
        <v>5</v>
      </c>
      <c r="M3" s="3" t="s">
        <v>10</v>
      </c>
      <c r="N3" s="2" t="s">
        <v>11</v>
      </c>
      <c r="O3" s="2" t="s">
        <v>12</v>
      </c>
      <c r="P3" s="2" t="s">
        <v>24</v>
      </c>
      <c r="Q3" s="2" t="s">
        <v>26</v>
      </c>
      <c r="R3" s="3"/>
      <c r="S3" s="3" t="s">
        <v>4</v>
      </c>
      <c r="T3" s="3" t="s">
        <v>5</v>
      </c>
      <c r="U3" s="3" t="s">
        <v>10</v>
      </c>
      <c r="V3" s="2" t="s">
        <v>11</v>
      </c>
      <c r="W3" s="2" t="s">
        <v>12</v>
      </c>
      <c r="X3" s="2" t="s">
        <v>24</v>
      </c>
      <c r="Y3" s="2" t="s">
        <v>26</v>
      </c>
      <c r="Z3" s="2"/>
      <c r="AA3" s="2"/>
      <c r="AB3" s="2"/>
      <c r="AC3" s="2"/>
    </row>
    <row r="4" spans="1:29">
      <c r="A4" s="3" t="s">
        <v>6</v>
      </c>
      <c r="B4" s="3" t="s">
        <v>21</v>
      </c>
      <c r="C4" s="1"/>
      <c r="D4" s="1"/>
      <c r="E4" s="1"/>
      <c r="K4" s="1"/>
      <c r="L4" s="1"/>
      <c r="M4" s="1"/>
      <c r="N4" s="2"/>
      <c r="O4" s="2"/>
      <c r="R4" s="3"/>
      <c r="S4" s="3">
        <v>0.30684491440228934</v>
      </c>
      <c r="T4" s="2">
        <v>0.2969910260987666</v>
      </c>
      <c r="U4" s="2">
        <v>0.40182485873989499</v>
      </c>
      <c r="V4" s="2">
        <f>AVERAGE(S4:U4)</f>
        <v>0.33522026641365033</v>
      </c>
      <c r="W4" s="2">
        <f>STDEV(S4:U4)</f>
        <v>5.7891308223976638E-2</v>
      </c>
      <c r="X4" s="3">
        <f>(V4-1)/(W4/SQRT((3)))</f>
        <v>-19.889553539865858</v>
      </c>
      <c r="Y4" s="2" t="s">
        <v>27</v>
      </c>
      <c r="Z4" s="4"/>
      <c r="AA4" s="4"/>
    </row>
    <row r="5" spans="1:29">
      <c r="A5" s="3" t="s">
        <v>8</v>
      </c>
      <c r="B5" s="3">
        <v>-9</v>
      </c>
      <c r="C5" s="3">
        <v>0.55622984447522117</v>
      </c>
      <c r="D5" s="3">
        <v>0.4560756273168744</v>
      </c>
      <c r="E5" s="3">
        <v>0.59845892749579344</v>
      </c>
      <c r="F5" s="2">
        <f t="shared" ref="F5:F9" si="0">AVERAGE(C5:E5)</f>
        <v>0.53692146642929639</v>
      </c>
      <c r="G5" s="2">
        <f t="shared" ref="G5:G9" si="1">STDEV(C5:E5)</f>
        <v>7.3129071780881252E-2</v>
      </c>
      <c r="H5" s="3">
        <f>(F5-1)/(G5/SQRT((3)))</f>
        <v>-10.967943780856821</v>
      </c>
      <c r="I5" s="2" t="s">
        <v>27</v>
      </c>
      <c r="K5" s="3">
        <v>0.46925389741710805</v>
      </c>
      <c r="L5" s="3">
        <v>0.66616080480573558</v>
      </c>
      <c r="M5" s="3">
        <v>0.56905276187092169</v>
      </c>
      <c r="N5" s="2">
        <f t="shared" ref="N5:N9" si="2">AVERAGE(K5:M5)</f>
        <v>0.56815582136458842</v>
      </c>
      <c r="O5" s="2">
        <f t="shared" ref="O5:O9" si="3">STDEV(K5:M5)</f>
        <v>9.8456517920563827E-2</v>
      </c>
      <c r="P5" s="3">
        <f>(N5-1)/(O5/SQRT((3)))</f>
        <v>-7.5970192136274948</v>
      </c>
      <c r="Q5" s="2" t="s">
        <v>27</v>
      </c>
      <c r="R5" s="3"/>
      <c r="S5" s="3">
        <v>0.39744063408329477</v>
      </c>
      <c r="T5" s="2">
        <v>0.32121807659207352</v>
      </c>
      <c r="U5" s="2">
        <v>0.42433833495186424</v>
      </c>
      <c r="V5" s="2">
        <f t="shared" ref="V5:V9" si="4">AVERAGE(S5:U5)</f>
        <v>0.38099901520907747</v>
      </c>
      <c r="W5" s="2">
        <f t="shared" ref="W5:W9" si="5">STDEV(S5:U5)</f>
        <v>5.3490111651138997E-2</v>
      </c>
      <c r="X5" s="3">
        <f>(V5-1)/(W5/SQRT((3)))</f>
        <v>-20.043726260762401</v>
      </c>
      <c r="Y5" s="2" t="s">
        <v>27</v>
      </c>
      <c r="Z5" s="4"/>
      <c r="AA5" s="4"/>
    </row>
    <row r="6" spans="1:29">
      <c r="B6" s="3">
        <v>-8</v>
      </c>
      <c r="C6" s="3">
        <v>0.66704470939356497</v>
      </c>
      <c r="D6" s="3">
        <v>0.34105239469883242</v>
      </c>
      <c r="E6" s="3">
        <v>0.43726355291049729</v>
      </c>
      <c r="F6" s="2">
        <f t="shared" si="0"/>
        <v>0.48178688566763156</v>
      </c>
      <c r="G6" s="2">
        <f t="shared" si="1"/>
        <v>0.16749475418609147</v>
      </c>
      <c r="H6" s="3">
        <f t="shared" ref="H6:H9" si="6">(F6-1)/(G6/SQRT((3)))</f>
        <v>-5.3588033101916386</v>
      </c>
      <c r="I6" s="2" t="s">
        <v>27</v>
      </c>
      <c r="K6" s="3">
        <v>0.64097711455147621</v>
      </c>
      <c r="L6" s="3">
        <v>0.34272535905141971</v>
      </c>
      <c r="M6" s="3">
        <v>0.34872345325810356</v>
      </c>
      <c r="N6" s="2">
        <f t="shared" si="2"/>
        <v>0.44414197562033314</v>
      </c>
      <c r="O6" s="2">
        <f t="shared" si="3"/>
        <v>0.17049061036332738</v>
      </c>
      <c r="P6" s="3">
        <f t="shared" ref="P6:P9" si="7">(N6-1)/(O6/SQRT((3)))</f>
        <v>-5.6470813141480543</v>
      </c>
      <c r="Q6" s="2" t="s">
        <v>27</v>
      </c>
      <c r="R6" s="3"/>
      <c r="S6" s="3">
        <v>0.47593478932260952</v>
      </c>
      <c r="T6" s="2">
        <v>0.32506028875423176</v>
      </c>
      <c r="U6" s="2">
        <v>0.41464729447899173</v>
      </c>
      <c r="V6" s="2">
        <f t="shared" si="4"/>
        <v>0.40521412418527775</v>
      </c>
      <c r="W6" s="2">
        <f t="shared" si="5"/>
        <v>7.5878305574004129E-2</v>
      </c>
      <c r="X6" s="3">
        <f t="shared" ref="X6:X9" si="8">(V6-1)/(W6/SQRT((3)))</f>
        <v>-13.576994751559099</v>
      </c>
      <c r="Y6" s="2" t="s">
        <v>27</v>
      </c>
      <c r="Z6" s="4"/>
      <c r="AA6" s="4"/>
    </row>
    <row r="7" spans="1:29">
      <c r="B7" s="3">
        <v>-7</v>
      </c>
      <c r="C7" s="3">
        <v>0.78120069388813451</v>
      </c>
      <c r="D7" s="3">
        <v>0.6561551988044908</v>
      </c>
      <c r="E7" s="3">
        <v>0.63211544659342644</v>
      </c>
      <c r="F7" s="2">
        <f t="shared" si="0"/>
        <v>0.68982377976201725</v>
      </c>
      <c r="G7" s="2">
        <f t="shared" si="1"/>
        <v>8.0042380949102196E-2</v>
      </c>
      <c r="H7" s="3">
        <f t="shared" si="6"/>
        <v>-6.7119564208551443</v>
      </c>
      <c r="I7" s="2" t="s">
        <v>27</v>
      </c>
      <c r="K7" s="3">
        <v>0.66495053285533856</v>
      </c>
      <c r="L7" s="3">
        <v>0.5971665241854337</v>
      </c>
      <c r="M7" s="3">
        <v>0.57590144924103803</v>
      </c>
      <c r="N7" s="2">
        <f t="shared" si="2"/>
        <v>0.61267283542727002</v>
      </c>
      <c r="O7" s="2">
        <f t="shared" si="3"/>
        <v>4.6505581271318368E-2</v>
      </c>
      <c r="P7" s="3">
        <f t="shared" si="7"/>
        <v>-14.425587420951336</v>
      </c>
      <c r="Q7" s="2" t="s">
        <v>27</v>
      </c>
      <c r="R7" s="3"/>
      <c r="S7" s="3">
        <v>0.72393289191439336</v>
      </c>
      <c r="T7" s="2">
        <v>0.5419249216431552</v>
      </c>
      <c r="U7" s="2">
        <v>0.76413821019112593</v>
      </c>
      <c r="V7" s="2">
        <f t="shared" si="4"/>
        <v>0.67666534124955813</v>
      </c>
      <c r="W7" s="2">
        <f t="shared" si="5"/>
        <v>0.11840756906218274</v>
      </c>
      <c r="X7" s="3">
        <f t="shared" si="8"/>
        <v>-4.7296981201396395</v>
      </c>
      <c r="Y7" s="2" t="s">
        <v>27</v>
      </c>
      <c r="Z7" s="4"/>
      <c r="AA7" s="4"/>
    </row>
    <row r="8" spans="1:29">
      <c r="B8" s="3">
        <v>-6</v>
      </c>
      <c r="C8" s="3">
        <v>1.0049306685828838</v>
      </c>
      <c r="D8" s="3">
        <v>0.77424284886619832</v>
      </c>
      <c r="E8" s="3">
        <v>0.81764827053766953</v>
      </c>
      <c r="F8" s="2">
        <f t="shared" si="0"/>
        <v>0.86560726266225052</v>
      </c>
      <c r="G8" s="2">
        <f t="shared" si="1"/>
        <v>0.12259390782422158</v>
      </c>
      <c r="H8" s="3">
        <f t="shared" si="6"/>
        <v>-1.8987489131270703</v>
      </c>
      <c r="K8" s="3">
        <v>0.97095190394762387</v>
      </c>
      <c r="L8" s="3">
        <v>0.62642236607094703</v>
      </c>
      <c r="M8" s="3">
        <v>0.81512500123725085</v>
      </c>
      <c r="N8" s="2">
        <f t="shared" si="2"/>
        <v>0.80416642375194058</v>
      </c>
      <c r="O8" s="2">
        <f t="shared" si="3"/>
        <v>0.17252599349882142</v>
      </c>
      <c r="P8" s="3">
        <f t="shared" si="7"/>
        <v>-1.9660440552215672</v>
      </c>
      <c r="R8" s="3"/>
      <c r="S8" s="3">
        <v>0.97824925572013344</v>
      </c>
      <c r="T8" s="2">
        <v>0.70017447805101862</v>
      </c>
      <c r="U8" s="2">
        <v>0.82709553123887503</v>
      </c>
      <c r="V8" s="2">
        <f t="shared" si="4"/>
        <v>0.83517308833667558</v>
      </c>
      <c r="W8" s="2">
        <f t="shared" si="5"/>
        <v>0.13921325615915034</v>
      </c>
      <c r="X8" s="3">
        <f t="shared" si="8"/>
        <v>-2.0507284531091701</v>
      </c>
      <c r="Z8" s="4"/>
      <c r="AA8" s="4"/>
    </row>
    <row r="9" spans="1:29">
      <c r="B9" s="3">
        <v>-5</v>
      </c>
      <c r="C9" s="3">
        <v>1.0002668981982801</v>
      </c>
      <c r="D9" s="3">
        <v>1.1175518567258043</v>
      </c>
      <c r="E9" s="3">
        <v>0.79311916721945597</v>
      </c>
      <c r="F9" s="2">
        <f t="shared" si="0"/>
        <v>0.9703126407145134</v>
      </c>
      <c r="G9" s="2">
        <f t="shared" si="1"/>
        <v>0.16427746546965477</v>
      </c>
      <c r="H9" s="3">
        <f t="shared" si="6"/>
        <v>-0.31300710951443761</v>
      </c>
      <c r="K9" s="3">
        <v>1.0735128982627857</v>
      </c>
      <c r="L9" s="3">
        <v>0.90073760770268196</v>
      </c>
      <c r="M9" s="3">
        <v>0.75031056048647549</v>
      </c>
      <c r="N9" s="2">
        <f t="shared" si="2"/>
        <v>0.90818702215064773</v>
      </c>
      <c r="O9" s="2">
        <f t="shared" si="3"/>
        <v>0.16172989246806366</v>
      </c>
      <c r="P9" s="3">
        <f t="shared" si="7"/>
        <v>-0.98327365462557392</v>
      </c>
      <c r="R9" s="3"/>
      <c r="S9" s="3">
        <v>0.94591467584048083</v>
      </c>
      <c r="T9" s="2">
        <v>0.94653476411039028</v>
      </c>
      <c r="U9" s="2">
        <v>0.9647041491553795</v>
      </c>
      <c r="V9" s="2">
        <f t="shared" si="4"/>
        <v>0.95238452970208354</v>
      </c>
      <c r="W9" s="2">
        <f t="shared" si="5"/>
        <v>1.0673607401958394E-2</v>
      </c>
      <c r="X9" s="3">
        <f t="shared" si="8"/>
        <v>-7.726761035556363</v>
      </c>
      <c r="Z9" s="4"/>
      <c r="AA9" s="4"/>
    </row>
    <row r="10" spans="1:29">
      <c r="B10" s="3" t="s">
        <v>20</v>
      </c>
      <c r="C10" s="1"/>
      <c r="D10" s="1"/>
      <c r="E10" s="1"/>
      <c r="K10" s="1"/>
      <c r="L10" s="1"/>
      <c r="M10" s="1"/>
      <c r="N10" s="2"/>
      <c r="O10" s="2"/>
      <c r="R10" s="3"/>
      <c r="S10" s="1"/>
      <c r="T10" s="1"/>
      <c r="U10" s="1"/>
      <c r="V10" s="2"/>
      <c r="W10" s="2"/>
      <c r="Z10" s="1"/>
    </row>
    <row r="11" spans="1:29">
      <c r="C11" s="3" t="s">
        <v>4</v>
      </c>
      <c r="D11" s="3" t="s">
        <v>5</v>
      </c>
      <c r="E11" s="3" t="s">
        <v>10</v>
      </c>
      <c r="F11" s="2" t="s">
        <v>11</v>
      </c>
      <c r="G11" s="2" t="s">
        <v>12</v>
      </c>
      <c r="K11" s="3" t="s">
        <v>4</v>
      </c>
      <c r="L11" s="3" t="s">
        <v>5</v>
      </c>
      <c r="M11" s="3" t="s">
        <v>10</v>
      </c>
      <c r="N11" s="2" t="s">
        <v>11</v>
      </c>
      <c r="O11" s="2" t="s">
        <v>12</v>
      </c>
      <c r="R11" s="3"/>
      <c r="S11" s="3" t="s">
        <v>4</v>
      </c>
      <c r="T11" s="3" t="s">
        <v>5</v>
      </c>
      <c r="U11" s="3" t="s">
        <v>10</v>
      </c>
      <c r="V11" s="2" t="s">
        <v>11</v>
      </c>
      <c r="W11" s="2" t="s">
        <v>12</v>
      </c>
      <c r="Z11" s="2"/>
      <c r="AA11" s="2"/>
      <c r="AB11" s="2"/>
      <c r="AC11" s="2"/>
    </row>
    <row r="12" spans="1:29">
      <c r="A12" s="3" t="s">
        <v>6</v>
      </c>
      <c r="C12" s="1"/>
      <c r="D12" s="1"/>
      <c r="E12" s="1"/>
      <c r="K12" s="1"/>
      <c r="L12" s="1"/>
      <c r="M12" s="1"/>
      <c r="N12" s="2"/>
      <c r="O12" s="2"/>
      <c r="R12" s="3"/>
      <c r="S12">
        <v>0.33976889048049014</v>
      </c>
      <c r="T12">
        <v>0.53571784190211313</v>
      </c>
      <c r="U12">
        <v>0.32378407802637899</v>
      </c>
      <c r="V12" s="2">
        <f t="shared" ref="V12:V17" si="9">AVERAGE(S12:U12)</f>
        <v>0.39975693680299407</v>
      </c>
      <c r="W12" s="2">
        <f t="shared" ref="W12:W17" si="10">STDEV(S12:U12)</f>
        <v>0.11801654267019959</v>
      </c>
      <c r="X12" s="3">
        <f>(V12-1)/(W12/SQRT((3)))</f>
        <v>-8.8093707782418669</v>
      </c>
      <c r="Y12" s="2" t="s">
        <v>27</v>
      </c>
      <c r="Z12" s="4"/>
      <c r="AA12" s="4"/>
    </row>
    <row r="13" spans="1:29">
      <c r="A13" s="3" t="s">
        <v>7</v>
      </c>
      <c r="C13">
        <v>0.67582817629252045</v>
      </c>
      <c r="D13">
        <v>0.84137857076270495</v>
      </c>
      <c r="E13">
        <v>0.61392533019168261</v>
      </c>
      <c r="F13" s="2">
        <f t="shared" ref="F13:F17" si="11">AVERAGE(C13:E13)</f>
        <v>0.71037735908230271</v>
      </c>
      <c r="G13" s="2">
        <f>STDEV(C13:E13)</f>
        <v>0.11759667803618476</v>
      </c>
      <c r="H13" s="3">
        <f>(F13-1)/(G13/SQRT((3)))</f>
        <v>-4.2657763592384166</v>
      </c>
      <c r="I13" s="2" t="s">
        <v>27</v>
      </c>
      <c r="K13">
        <v>4.5946970721046538</v>
      </c>
      <c r="L13">
        <v>15.411962287875413</v>
      </c>
      <c r="M13">
        <v>0.16999388507405724</v>
      </c>
      <c r="N13" s="2">
        <f t="shared" ref="N13:N17" si="12">AVERAGE(K13:M13)</f>
        <v>6.7255510816847073</v>
      </c>
      <c r="O13" s="2">
        <f>STDEV(K13:M13)</f>
        <v>7.8412246687367828</v>
      </c>
      <c r="P13" s="3">
        <f>(N13-1)/(O13/SQRT((3)))</f>
        <v>1.2647189429921626</v>
      </c>
      <c r="R13" s="3"/>
      <c r="S13">
        <v>0.70538824542819556</v>
      </c>
      <c r="T13">
        <v>0.8000936435197662</v>
      </c>
      <c r="U13">
        <v>0.63246342056362848</v>
      </c>
      <c r="V13" s="2">
        <f t="shared" si="9"/>
        <v>0.71264843650386345</v>
      </c>
      <c r="W13" s="2">
        <f t="shared" si="10"/>
        <v>8.4050613875940941E-2</v>
      </c>
      <c r="X13" s="3">
        <f>(V13-1)/(W13/SQRT((3)))</f>
        <v>-5.9215213864384282</v>
      </c>
      <c r="Y13" s="2" t="s">
        <v>27</v>
      </c>
      <c r="Z13" s="4"/>
      <c r="AA13" s="4"/>
    </row>
    <row r="14" spans="1:29">
      <c r="C14">
        <v>0.71168573060151374</v>
      </c>
      <c r="D14">
        <v>0.72700312377491982</v>
      </c>
      <c r="E14">
        <v>0.66871648840729425</v>
      </c>
      <c r="F14" s="2">
        <f t="shared" si="11"/>
        <v>0.70246844759457583</v>
      </c>
      <c r="G14" s="2">
        <f>STDEV(C14:E14)</f>
        <v>3.0216745277116187E-2</v>
      </c>
      <c r="H14" s="3">
        <f t="shared" ref="H14:H17" si="13">(F14-1)/(G14/SQRT((3)))</f>
        <v>-17.054774129208248</v>
      </c>
      <c r="I14" s="2" t="s">
        <v>27</v>
      </c>
      <c r="K14">
        <v>1.2717039730638506</v>
      </c>
      <c r="L14">
        <v>1.2086655750801159</v>
      </c>
      <c r="M14">
        <v>1.3107971444941657</v>
      </c>
      <c r="N14" s="2">
        <f t="shared" si="12"/>
        <v>1.2637222308793774</v>
      </c>
      <c r="O14" s="2">
        <f>STDEV(K14:M14)</f>
        <v>5.1531500307760998E-2</v>
      </c>
      <c r="P14" s="3">
        <f t="shared" ref="P14:P17" si="14">(N14-1)/(O14/SQRT((3)))</f>
        <v>8.8640986627687468</v>
      </c>
      <c r="R14" s="3"/>
      <c r="S14">
        <v>0.66242181205340633</v>
      </c>
      <c r="T14">
        <v>0.72585601267034094</v>
      </c>
      <c r="U14">
        <v>0.68849412953621236</v>
      </c>
      <c r="V14" s="2">
        <f t="shared" si="9"/>
        <v>0.69225731808665325</v>
      </c>
      <c r="W14" s="2">
        <f t="shared" si="10"/>
        <v>3.1884097023861344E-2</v>
      </c>
      <c r="X14" s="3">
        <f t="shared" ref="X14:X17" si="15">(V14-1)/(W14/SQRT((3)))</f>
        <v>-16.717611928370424</v>
      </c>
      <c r="Y14" s="2" t="s">
        <v>27</v>
      </c>
      <c r="Z14" s="4"/>
      <c r="AA14" s="4"/>
    </row>
    <row r="15" spans="1:29">
      <c r="C15">
        <v>0.87992013778679623</v>
      </c>
      <c r="D15">
        <v>0.98026206416706774</v>
      </c>
      <c r="E15">
        <v>0.74027750069480058</v>
      </c>
      <c r="F15" s="2">
        <f t="shared" si="11"/>
        <v>0.86681990088288818</v>
      </c>
      <c r="G15" s="2">
        <f>STDEV(C15:E15)</f>
        <v>0.12052742356595712</v>
      </c>
      <c r="H15" s="3">
        <f t="shared" si="13"/>
        <v>-1.9138772853769899</v>
      </c>
      <c r="K15">
        <v>0.93849916089856811</v>
      </c>
      <c r="L15">
        <v>1.0674463468677564</v>
      </c>
      <c r="M15">
        <v>0.88648021881421102</v>
      </c>
      <c r="N15" s="2">
        <f t="shared" si="12"/>
        <v>0.96414190886017848</v>
      </c>
      <c r="O15" s="2">
        <f>STDEV(K15:M15)</f>
        <v>9.3168383950458497E-2</v>
      </c>
      <c r="P15" s="3">
        <f t="shared" si="14"/>
        <v>-0.66662136964436025</v>
      </c>
      <c r="R15" s="3"/>
      <c r="S15">
        <v>0.98621828506746467</v>
      </c>
      <c r="T15">
        <v>1.0136558117183121</v>
      </c>
      <c r="U15">
        <v>0.95739783718703708</v>
      </c>
      <c r="V15" s="2">
        <f t="shared" si="9"/>
        <v>0.98575731132427136</v>
      </c>
      <c r="W15" s="2">
        <f t="shared" si="10"/>
        <v>2.8131820011942567E-2</v>
      </c>
      <c r="X15" s="3">
        <f t="shared" si="15"/>
        <v>-0.87690950717996019</v>
      </c>
      <c r="Z15" s="4"/>
      <c r="AA15" s="4"/>
    </row>
    <row r="16" spans="1:29">
      <c r="C16">
        <v>0.94672443335444223</v>
      </c>
      <c r="D16">
        <v>0.95539926065951186</v>
      </c>
      <c r="E16">
        <v>1.1233751336165538</v>
      </c>
      <c r="F16" s="2">
        <f t="shared" si="11"/>
        <v>1.0084996092101692</v>
      </c>
      <c r="G16" s="2">
        <f>STDEV(C16:E16)</f>
        <v>9.9579630135508038E-2</v>
      </c>
      <c r="H16" s="3">
        <f t="shared" si="13"/>
        <v>0.14783902065573165</v>
      </c>
      <c r="K16">
        <v>0.97658495113862931</v>
      </c>
      <c r="L16">
        <v>0.87980918359247362</v>
      </c>
      <c r="M16">
        <v>1.0138847375210156</v>
      </c>
      <c r="N16" s="2">
        <f t="shared" si="12"/>
        <v>0.95675962408403947</v>
      </c>
      <c r="O16" s="2">
        <f>STDEV(K16:M16)</f>
        <v>6.9201490120715095E-2</v>
      </c>
      <c r="P16" s="3">
        <f t="shared" si="14"/>
        <v>-1.0822675623628222</v>
      </c>
      <c r="R16" s="3"/>
      <c r="S16">
        <v>0.96044984004338263</v>
      </c>
      <c r="T16">
        <v>0.93847807159896679</v>
      </c>
      <c r="U16">
        <v>1.0433754739542778</v>
      </c>
      <c r="V16" s="2">
        <f t="shared" si="9"/>
        <v>0.9807677951988758</v>
      </c>
      <c r="W16" s="2">
        <f t="shared" si="10"/>
        <v>5.5321611794112359E-2</v>
      </c>
      <c r="X16" s="3">
        <f t="shared" si="15"/>
        <v>-0.6021363943821747</v>
      </c>
      <c r="Z16" s="4"/>
      <c r="AA16" s="4"/>
    </row>
    <row r="17" spans="1:29">
      <c r="C17">
        <v>1.0504800440921762</v>
      </c>
      <c r="D17">
        <v>1.0711159266434578</v>
      </c>
      <c r="E17">
        <v>0.96109800511315879</v>
      </c>
      <c r="F17" s="2">
        <f t="shared" si="11"/>
        <v>1.0275646586162643</v>
      </c>
      <c r="G17" s="2">
        <f>STDEV(C17:E17)</f>
        <v>5.8479243609112996E-2</v>
      </c>
      <c r="H17" s="3">
        <f t="shared" si="13"/>
        <v>0.81641598403336835</v>
      </c>
      <c r="K17">
        <v>0.98920561758107139</v>
      </c>
      <c r="L17">
        <v>0.89686664323601062</v>
      </c>
      <c r="M17">
        <v>1.2020235145833089</v>
      </c>
      <c r="N17" s="2">
        <f t="shared" si="12"/>
        <v>1.0293652584667969</v>
      </c>
      <c r="O17" s="2">
        <f>STDEV(K17:M17)</f>
        <v>0.15649209756300972</v>
      </c>
      <c r="P17" s="3">
        <f t="shared" si="14"/>
        <v>0.32501398111432056</v>
      </c>
      <c r="R17" s="3"/>
      <c r="S17">
        <v>0.96846352253027312</v>
      </c>
      <c r="T17">
        <v>0.84489766924742637</v>
      </c>
      <c r="U17">
        <v>0.93922124405674401</v>
      </c>
      <c r="V17" s="2">
        <f t="shared" si="9"/>
        <v>0.91752747861148121</v>
      </c>
      <c r="W17" s="2">
        <f t="shared" si="10"/>
        <v>6.4576269780586296E-2</v>
      </c>
      <c r="X17" s="3">
        <f t="shared" si="15"/>
        <v>-2.2120602159056539</v>
      </c>
      <c r="Z17" s="4"/>
      <c r="AA17" s="4"/>
    </row>
    <row r="18" spans="1:29">
      <c r="L18" s="3"/>
      <c r="M18" s="3"/>
      <c r="N18" s="2"/>
      <c r="O18" s="2"/>
      <c r="R18" s="3"/>
      <c r="S18" s="3"/>
      <c r="V18" s="2"/>
      <c r="W18" s="2"/>
      <c r="Z18" s="1"/>
    </row>
    <row r="19" spans="1:29">
      <c r="C19" s="3" t="s">
        <v>4</v>
      </c>
      <c r="D19" s="3" t="s">
        <v>5</v>
      </c>
      <c r="E19" s="3" t="s">
        <v>10</v>
      </c>
      <c r="F19" s="2" t="s">
        <v>11</v>
      </c>
      <c r="G19" s="2" t="s">
        <v>12</v>
      </c>
      <c r="K19" s="3" t="s">
        <v>4</v>
      </c>
      <c r="L19" s="3" t="s">
        <v>5</v>
      </c>
      <c r="M19" s="3" t="s">
        <v>10</v>
      </c>
      <c r="N19" s="2" t="s">
        <v>11</v>
      </c>
      <c r="O19" s="2" t="s">
        <v>12</v>
      </c>
      <c r="R19" s="3"/>
      <c r="S19" s="3" t="s">
        <v>4</v>
      </c>
      <c r="T19" s="3" t="s">
        <v>5</v>
      </c>
      <c r="U19" s="3" t="s">
        <v>10</v>
      </c>
      <c r="V19" s="2" t="s">
        <v>11</v>
      </c>
      <c r="W19" s="2" t="s">
        <v>12</v>
      </c>
      <c r="Z19" s="2"/>
      <c r="AA19" s="2"/>
      <c r="AB19" s="2"/>
      <c r="AC19" s="2"/>
    </row>
    <row r="20" spans="1:29">
      <c r="A20" s="3" t="s">
        <v>9</v>
      </c>
      <c r="C20" s="1"/>
      <c r="D20" s="1"/>
      <c r="E20" s="1"/>
      <c r="K20" s="1"/>
      <c r="L20" s="1"/>
      <c r="M20" s="1"/>
      <c r="N20" s="2"/>
      <c r="O20" s="2"/>
      <c r="R20" s="3"/>
      <c r="S20">
        <v>0.20609088433625491</v>
      </c>
      <c r="T20">
        <v>0.2198287630991729</v>
      </c>
      <c r="U20">
        <v>0.5535328778342834</v>
      </c>
      <c r="V20" s="2">
        <f t="shared" ref="V20:V25" si="16">AVERAGE(S20:U20)</f>
        <v>0.32648417508990374</v>
      </c>
      <c r="W20" s="2">
        <f t="shared" ref="W20:W25" si="17">STDEV(S20:U20)</f>
        <v>0.19674988536630816</v>
      </c>
      <c r="X20" s="3">
        <f>(V20-1)/(W20/SQRT((3)))</f>
        <v>-5.9291705622803654</v>
      </c>
      <c r="Y20" s="2" t="s">
        <v>27</v>
      </c>
      <c r="Z20" s="4"/>
      <c r="AA20" s="4"/>
    </row>
    <row r="21" spans="1:29">
      <c r="A21" s="3" t="s">
        <v>8</v>
      </c>
      <c r="C21">
        <v>0.61708294829307297</v>
      </c>
      <c r="D21">
        <v>0.41226823245685829</v>
      </c>
      <c r="E21">
        <v>0.60741422361410313</v>
      </c>
      <c r="F21" s="2">
        <f t="shared" ref="F21:F25" si="18">AVERAGE(C21:E21)</f>
        <v>0.54558846812134476</v>
      </c>
      <c r="G21" s="2">
        <f>STDEV(C21:E21)</f>
        <v>0.1155598762004149</v>
      </c>
      <c r="H21" s="3">
        <f>(F21-1)/(G21/SQRT((3)))</f>
        <v>-6.810874904313974</v>
      </c>
      <c r="I21" s="2" t="s">
        <v>27</v>
      </c>
      <c r="K21">
        <v>0.64056326733549374</v>
      </c>
      <c r="L21">
        <v>0.42517069092618487</v>
      </c>
      <c r="M21">
        <v>0.54695263850943032</v>
      </c>
      <c r="N21" s="2">
        <f t="shared" ref="N21:N25" si="19">AVERAGE(K21:M21)</f>
        <v>0.53756219892370305</v>
      </c>
      <c r="O21" s="2">
        <f>STDEV(K21:M21)</f>
        <v>0.1080028969971169</v>
      </c>
      <c r="P21" s="3">
        <f>(N21-1)/(O21/SQRT((3)))</f>
        <v>-7.4161507614555688</v>
      </c>
      <c r="Q21" s="2" t="s">
        <v>27</v>
      </c>
      <c r="R21" s="3"/>
      <c r="S21">
        <v>0.3180457898611691</v>
      </c>
      <c r="T21">
        <v>0.21009117239947223</v>
      </c>
      <c r="U21">
        <v>0.52021346479789232</v>
      </c>
      <c r="V21" s="2">
        <f t="shared" si="16"/>
        <v>0.34945014235284449</v>
      </c>
      <c r="W21" s="2">
        <f t="shared" si="17"/>
        <v>0.15742818704786915</v>
      </c>
      <c r="X21" s="3">
        <f>(V21-1)/(W21/SQRT((3)))</f>
        <v>-7.1574565357787705</v>
      </c>
      <c r="Y21" s="2" t="s">
        <v>27</v>
      </c>
      <c r="Z21" s="4"/>
      <c r="AA21" s="4"/>
    </row>
    <row r="22" spans="1:29">
      <c r="C22">
        <v>0.61248645807399582</v>
      </c>
      <c r="D22">
        <v>0.5512900689382203</v>
      </c>
      <c r="E22">
        <v>0.71941513886410746</v>
      </c>
      <c r="F22" s="2">
        <f t="shared" si="18"/>
        <v>0.62773055529210786</v>
      </c>
      <c r="G22" s="2">
        <f>STDEV(C22:E22)</f>
        <v>8.5092870790640859E-2</v>
      </c>
      <c r="H22" s="3">
        <f t="shared" ref="H22:H25" si="20">(F22-1)/(G22/SQRT((3)))</f>
        <v>-7.5774807730478022</v>
      </c>
      <c r="I22" s="2" t="s">
        <v>27</v>
      </c>
      <c r="K22">
        <v>0.50674702198909727</v>
      </c>
      <c r="L22">
        <v>0.76015017172083899</v>
      </c>
      <c r="M22">
        <v>0.82469028310419512</v>
      </c>
      <c r="N22" s="2">
        <f t="shared" si="19"/>
        <v>0.6971958256047105</v>
      </c>
      <c r="O22" s="2">
        <f>STDEV(K22:M22)</f>
        <v>0.1680607526857707</v>
      </c>
      <c r="P22" s="3">
        <f t="shared" ref="P22:P25" si="21">(N22-1)/(O22/SQRT((3)))</f>
        <v>-3.1207298932976522</v>
      </c>
      <c r="Q22" s="2" t="s">
        <v>27</v>
      </c>
      <c r="R22" s="3"/>
      <c r="S22">
        <v>0.46169675874610799</v>
      </c>
      <c r="T22">
        <v>0.54057171753844846</v>
      </c>
      <c r="U22">
        <v>0.6922395012082958</v>
      </c>
      <c r="V22" s="2">
        <f t="shared" si="16"/>
        <v>0.5648359924976174</v>
      </c>
      <c r="W22" s="2">
        <f t="shared" si="17"/>
        <v>0.11717105148016432</v>
      </c>
      <c r="X22" s="3">
        <f t="shared" ref="X22:X25" si="22">(V22-1)/(W22/SQRT((3)))</f>
        <v>-6.4326995541813297</v>
      </c>
      <c r="Y22" s="2" t="s">
        <v>27</v>
      </c>
      <c r="Z22" s="4"/>
      <c r="AA22" s="4"/>
    </row>
    <row r="23" spans="1:29">
      <c r="C23">
        <v>0.83161744178470065</v>
      </c>
      <c r="D23">
        <v>1.0139214133462784</v>
      </c>
      <c r="E23">
        <v>0.98634980924983195</v>
      </c>
      <c r="F23" s="2">
        <f t="shared" si="18"/>
        <v>0.94396288812693696</v>
      </c>
      <c r="G23" s="2">
        <f>STDEV(C23:E23)</f>
        <v>9.8265827343436252E-2</v>
      </c>
      <c r="H23" s="3">
        <f t="shared" si="20"/>
        <v>-0.98772001923260155</v>
      </c>
      <c r="K23">
        <v>0.72160968756466826</v>
      </c>
      <c r="L23">
        <v>0.99604578182832548</v>
      </c>
      <c r="M23">
        <v>0.98982472732159643</v>
      </c>
      <c r="N23" s="2">
        <f t="shared" si="19"/>
        <v>0.90249339890486346</v>
      </c>
      <c r="O23" s="2">
        <f>STDEV(K23:M23)</f>
        <v>0.15668076828681327</v>
      </c>
      <c r="P23" s="3">
        <f t="shared" si="21"/>
        <v>-1.0779011937251368</v>
      </c>
      <c r="R23" s="3"/>
      <c r="S23">
        <v>0.68671162241728811</v>
      </c>
      <c r="T23">
        <v>0.98124076244128333</v>
      </c>
      <c r="U23">
        <v>0.92090347816753382</v>
      </c>
      <c r="V23" s="2">
        <f t="shared" si="16"/>
        <v>0.86295195434203509</v>
      </c>
      <c r="W23" s="2">
        <f t="shared" si="17"/>
        <v>0.1555816117543822</v>
      </c>
      <c r="X23" s="3">
        <f t="shared" si="22"/>
        <v>-1.525721294958422</v>
      </c>
      <c r="Z23" s="4"/>
      <c r="AA23" s="4"/>
    </row>
    <row r="24" spans="1:29">
      <c r="C24">
        <v>0.85832946908566254</v>
      </c>
      <c r="D24">
        <v>1.0098886464136476</v>
      </c>
      <c r="E24">
        <v>1.0101050324617651</v>
      </c>
      <c r="F24" s="2">
        <f t="shared" si="18"/>
        <v>0.95944104932035845</v>
      </c>
      <c r="G24" s="2">
        <f>STDEV(C24:E24)</f>
        <v>8.756526394009477E-2</v>
      </c>
      <c r="H24" s="3">
        <f t="shared" si="20"/>
        <v>-0.80226062388025243</v>
      </c>
      <c r="K24">
        <v>0.84316493608298326</v>
      </c>
      <c r="L24">
        <v>1.0096784882106618</v>
      </c>
      <c r="M24">
        <v>0.9950197543150161</v>
      </c>
      <c r="N24" s="2">
        <f t="shared" si="19"/>
        <v>0.94928772620288715</v>
      </c>
      <c r="O24" s="2">
        <f>STDEV(K24:M24)</f>
        <v>9.219682509165214E-2</v>
      </c>
      <c r="P24" s="3">
        <f t="shared" si="21"/>
        <v>-0.95270346561962427</v>
      </c>
      <c r="R24" s="3"/>
      <c r="S24">
        <v>0.83335252736671517</v>
      </c>
      <c r="T24">
        <v>0.96384809416160477</v>
      </c>
      <c r="U24">
        <v>0.91543719690941527</v>
      </c>
      <c r="V24" s="2">
        <f t="shared" si="16"/>
        <v>0.90421260614591181</v>
      </c>
      <c r="W24" s="2">
        <f t="shared" si="17"/>
        <v>6.596792263392845E-2</v>
      </c>
      <c r="X24" s="3">
        <f t="shared" si="22"/>
        <v>-2.5149895018001045</v>
      </c>
      <c r="Z24" s="4"/>
      <c r="AA24" s="4"/>
    </row>
    <row r="25" spans="1:29">
      <c r="C25">
        <v>0.80445887168119978</v>
      </c>
      <c r="D25">
        <v>1.038611671384946</v>
      </c>
      <c r="E25">
        <v>0.99396792525834032</v>
      </c>
      <c r="F25" s="2">
        <f t="shared" si="18"/>
        <v>0.94567948944149538</v>
      </c>
      <c r="G25" s="2">
        <f>STDEV(C25:E25)</f>
        <v>0.12432100859269095</v>
      </c>
      <c r="H25" s="3">
        <f t="shared" si="20"/>
        <v>-0.75679794787269061</v>
      </c>
      <c r="K25">
        <v>0.80057901588425728</v>
      </c>
      <c r="L25">
        <v>1.0233501672208594</v>
      </c>
      <c r="M25">
        <v>0.98193091611624783</v>
      </c>
      <c r="N25" s="2">
        <f t="shared" si="19"/>
        <v>0.93528669974045486</v>
      </c>
      <c r="O25" s="2">
        <f>STDEV(K25:M25)</f>
        <v>0.1184842126949521</v>
      </c>
      <c r="P25" s="3">
        <f t="shared" si="21"/>
        <v>-0.94600555994383306</v>
      </c>
      <c r="R25" s="3"/>
      <c r="S25">
        <v>0.77926442939493257</v>
      </c>
      <c r="T25">
        <v>1.0208651933300299</v>
      </c>
      <c r="U25">
        <v>0.90201105174640295</v>
      </c>
      <c r="V25" s="2">
        <f t="shared" si="16"/>
        <v>0.90071355815712184</v>
      </c>
      <c r="W25" s="2">
        <f t="shared" si="17"/>
        <v>0.12080560790259835</v>
      </c>
      <c r="X25" s="3">
        <f t="shared" si="22"/>
        <v>-1.4235196921756368</v>
      </c>
      <c r="Z25" s="4"/>
      <c r="AA25" s="4"/>
    </row>
    <row r="26" spans="1:29">
      <c r="L26" s="3"/>
      <c r="M26" s="3"/>
      <c r="N26" s="2"/>
      <c r="O26" s="2"/>
      <c r="R26" s="3"/>
      <c r="S26" s="3"/>
      <c r="V26" s="2"/>
      <c r="W26" s="2"/>
      <c r="Z26" s="1"/>
      <c r="AA26" s="1"/>
    </row>
    <row r="27" spans="1:29">
      <c r="C27" s="3" t="s">
        <v>4</v>
      </c>
      <c r="D27" s="3" t="s">
        <v>5</v>
      </c>
      <c r="E27" s="3" t="s">
        <v>10</v>
      </c>
      <c r="F27" s="2" t="s">
        <v>11</v>
      </c>
      <c r="G27" s="2" t="s">
        <v>12</v>
      </c>
      <c r="K27" s="3" t="s">
        <v>4</v>
      </c>
      <c r="L27" s="3" t="s">
        <v>5</v>
      </c>
      <c r="M27" s="3" t="s">
        <v>10</v>
      </c>
      <c r="N27" s="2" t="s">
        <v>11</v>
      </c>
      <c r="O27" s="2" t="s">
        <v>12</v>
      </c>
      <c r="R27" s="3"/>
      <c r="S27" s="3" t="s">
        <v>4</v>
      </c>
      <c r="T27" s="3" t="s">
        <v>5</v>
      </c>
      <c r="U27" s="3" t="s">
        <v>10</v>
      </c>
      <c r="V27" s="2" t="s">
        <v>11</v>
      </c>
      <c r="W27" s="2" t="s">
        <v>12</v>
      </c>
      <c r="Z27" s="2"/>
      <c r="AA27" s="2"/>
      <c r="AB27" s="2"/>
      <c r="AC27" s="2"/>
    </row>
    <row r="28" spans="1:29">
      <c r="A28" s="3" t="s">
        <v>9</v>
      </c>
      <c r="C28" s="1"/>
      <c r="D28" s="1"/>
      <c r="E28" s="1"/>
      <c r="K28" s="1"/>
      <c r="L28" s="1"/>
      <c r="M28" s="1"/>
      <c r="N28" s="2"/>
      <c r="O28" s="2"/>
      <c r="R28" s="3"/>
      <c r="S28">
        <v>0.49467000285663099</v>
      </c>
      <c r="T28">
        <v>0.81945799104053352</v>
      </c>
      <c r="U28">
        <v>0.4959940094084283</v>
      </c>
      <c r="V28" s="2">
        <f t="shared" ref="V28:V33" si="23">AVERAGE(S28:U28)</f>
        <v>0.60337400110186434</v>
      </c>
      <c r="W28" s="2">
        <f t="shared" ref="W28:W33" si="24">STDEV(S28:U28)</f>
        <v>0.18713539558084263</v>
      </c>
      <c r="X28" s="3">
        <f>(V28-1)/(W28/SQRT((3)))</f>
        <v>-3.6710125284532511</v>
      </c>
      <c r="Y28" s="2" t="s">
        <v>27</v>
      </c>
      <c r="Z28" s="4"/>
      <c r="AA28" s="4"/>
    </row>
    <row r="29" spans="1:29">
      <c r="A29" s="3" t="s">
        <v>7</v>
      </c>
      <c r="C29">
        <v>0.64840331991530775</v>
      </c>
      <c r="D29">
        <v>0.36598640170001923</v>
      </c>
      <c r="E29">
        <v>0.14860704193617588</v>
      </c>
      <c r="F29" s="2">
        <f t="shared" ref="F29:F33" si="25">AVERAGE(C29:E29)</f>
        <v>0.38766558785050093</v>
      </c>
      <c r="G29" s="2">
        <f>STDEV(C29:E29)</f>
        <v>0.25060241460241128</v>
      </c>
      <c r="H29" s="3">
        <f>(F29-1)/(G29/SQRT((3)))</f>
        <v>-4.2321791461922675</v>
      </c>
      <c r="I29" s="2" t="s">
        <v>27</v>
      </c>
      <c r="K29" s="2">
        <v>8.5168436144850101</v>
      </c>
      <c r="L29" s="2">
        <v>8.4215830182207185E-2</v>
      </c>
      <c r="M29" s="2">
        <v>0.62023460817078047</v>
      </c>
      <c r="N29" s="2">
        <f t="shared" ref="N29:N33" si="26">AVERAGE(K29:M29)</f>
        <v>3.0737646842793329</v>
      </c>
      <c r="O29" s="2">
        <f>STDEV(K29:M29)</f>
        <v>4.7214574246651662</v>
      </c>
      <c r="P29" s="3">
        <f>(N29-1)/(O29/SQRT((3)))</f>
        <v>0.76075361335458036</v>
      </c>
      <c r="R29" s="3"/>
      <c r="S29">
        <v>0.64603278755874949</v>
      </c>
      <c r="T29">
        <v>0.24908263378736939</v>
      </c>
      <c r="U29">
        <v>0.20931025684208213</v>
      </c>
      <c r="V29" s="2">
        <f t="shared" si="23"/>
        <v>0.36814189272940029</v>
      </c>
      <c r="W29" s="2">
        <f t="shared" si="24"/>
        <v>0.24148079129355571</v>
      </c>
      <c r="X29" s="3">
        <f>(V29-1)/(W29/SQRT((3)))</f>
        <v>-4.5320803327854202</v>
      </c>
      <c r="Y29" s="2" t="s">
        <v>27</v>
      </c>
      <c r="Z29" s="4"/>
      <c r="AA29" s="4"/>
    </row>
    <row r="30" spans="1:29">
      <c r="C30">
        <v>0.84449842552812826</v>
      </c>
      <c r="D30">
        <v>0.74925544506843689</v>
      </c>
      <c r="E30">
        <v>0.67994947546124074</v>
      </c>
      <c r="F30" s="2">
        <f t="shared" si="25"/>
        <v>0.75790111535260196</v>
      </c>
      <c r="G30" s="2">
        <f>STDEV(C30:E30)</f>
        <v>8.2614465761303768E-2</v>
      </c>
      <c r="H30" s="3">
        <f t="shared" ref="H30:H33" si="27">(F30-1)/(G30/SQRT((3)))</f>
        <v>-5.0757160359373925</v>
      </c>
      <c r="I30" s="2" t="s">
        <v>27</v>
      </c>
      <c r="K30">
        <v>1.2410093112956702</v>
      </c>
      <c r="L30">
        <v>0.95421564422807825</v>
      </c>
      <c r="M30">
        <v>0.77353157396236683</v>
      </c>
      <c r="N30" s="2">
        <f t="shared" si="26"/>
        <v>0.98958550982870508</v>
      </c>
      <c r="O30" s="2">
        <f>STDEV(K30:M30)</f>
        <v>0.23573741593141481</v>
      </c>
      <c r="P30" s="3">
        <f t="shared" ref="P30:P33" si="28">(N30-1)/(O30/SQRT((3)))</f>
        <v>-7.651914754532467E-2</v>
      </c>
      <c r="R30" s="3"/>
      <c r="S30">
        <v>0.81190846614421741</v>
      </c>
      <c r="T30">
        <v>0.73427472368784019</v>
      </c>
      <c r="U30">
        <v>0.62162804083573908</v>
      </c>
      <c r="V30" s="2">
        <f t="shared" si="23"/>
        <v>0.72260374355593227</v>
      </c>
      <c r="W30" s="2">
        <f t="shared" si="24"/>
        <v>9.5675591959617987E-2</v>
      </c>
      <c r="X30" s="3">
        <f t="shared" ref="X30:X33" si="29">(V30-1)/(W30/SQRT((3)))</f>
        <v>-5.0218075493415455</v>
      </c>
      <c r="Y30" s="2" t="s">
        <v>27</v>
      </c>
      <c r="Z30" s="4"/>
      <c r="AA30" s="4"/>
    </row>
    <row r="31" spans="1:29">
      <c r="C31">
        <v>1.0007686403986278</v>
      </c>
      <c r="D31">
        <v>0.99306373779787083</v>
      </c>
      <c r="E31">
        <v>1.0705376834730891</v>
      </c>
      <c r="F31" s="2">
        <f t="shared" si="25"/>
        <v>1.021456687223196</v>
      </c>
      <c r="G31" s="2">
        <f>STDEV(C31:E31)</f>
        <v>4.2679614872715405E-2</v>
      </c>
      <c r="H31" s="3">
        <f t="shared" si="27"/>
        <v>0.87076869234937948</v>
      </c>
      <c r="K31">
        <v>0.96351387128870547</v>
      </c>
      <c r="L31">
        <v>0.96374136153050705</v>
      </c>
      <c r="M31">
        <v>1.0045397343871079</v>
      </c>
      <c r="N31" s="2">
        <f t="shared" si="26"/>
        <v>0.97726498906877346</v>
      </c>
      <c r="O31" s="2">
        <f>STDEV(K31:M31)</f>
        <v>2.3620896195689359E-2</v>
      </c>
      <c r="P31" s="3">
        <f t="shared" si="28"/>
        <v>-1.6670914480672587</v>
      </c>
      <c r="R31" s="3"/>
      <c r="S31">
        <v>0.99695549069414713</v>
      </c>
      <c r="T31">
        <v>0.98375155719342589</v>
      </c>
      <c r="U31">
        <v>1.0143819472914304</v>
      </c>
      <c r="V31" s="2">
        <f t="shared" si="23"/>
        <v>0.99836299839300102</v>
      </c>
      <c r="W31" s="2">
        <f t="shared" si="24"/>
        <v>1.5363626128968806E-2</v>
      </c>
      <c r="X31" s="3">
        <f t="shared" si="29"/>
        <v>-0.18455083009654291</v>
      </c>
      <c r="Z31" s="4"/>
      <c r="AA31" s="4"/>
    </row>
    <row r="32" spans="1:29">
      <c r="C32">
        <v>0.98052723385861884</v>
      </c>
      <c r="D32">
        <v>0.99261724217534353</v>
      </c>
      <c r="E32">
        <v>1.0068265487518888</v>
      </c>
      <c r="F32" s="2">
        <f t="shared" si="25"/>
        <v>0.99332367492861717</v>
      </c>
      <c r="G32" s="2">
        <f>STDEV(C32:E32)</f>
        <v>1.3163881509266796E-2</v>
      </c>
      <c r="H32" s="3">
        <f t="shared" si="27"/>
        <v>-0.87844411417260204</v>
      </c>
      <c r="K32">
        <v>0.96615228907049089</v>
      </c>
      <c r="L32">
        <v>0.99165170303815975</v>
      </c>
      <c r="M32">
        <v>1.007843916978868</v>
      </c>
      <c r="N32" s="2">
        <f t="shared" si="26"/>
        <v>0.98854930302917288</v>
      </c>
      <c r="O32" s="2">
        <f>STDEV(K32:M32)</f>
        <v>2.1018245021277668E-2</v>
      </c>
      <c r="P32" s="3">
        <f t="shared" si="28"/>
        <v>-0.94361774332108272</v>
      </c>
      <c r="R32" s="3"/>
      <c r="S32">
        <v>1.0140299042741105</v>
      </c>
      <c r="T32">
        <v>0.98039021142417149</v>
      </c>
      <c r="U32">
        <v>1.0095205744445572</v>
      </c>
      <c r="V32" s="2">
        <f t="shared" si="23"/>
        <v>1.0013135633809462</v>
      </c>
      <c r="W32" s="2">
        <f t="shared" si="24"/>
        <v>1.8259887916091736E-2</v>
      </c>
      <c r="X32" s="3">
        <f t="shared" si="29"/>
        <v>0.12459871195352872</v>
      </c>
      <c r="Z32" s="4"/>
      <c r="AA32" s="4"/>
    </row>
    <row r="33" spans="2:27">
      <c r="C33">
        <v>1.0318679979578202</v>
      </c>
      <c r="D33">
        <v>0.99874111337631977</v>
      </c>
      <c r="E33">
        <v>1.006592594270421</v>
      </c>
      <c r="F33" s="2">
        <f t="shared" si="25"/>
        <v>1.0124005685348536</v>
      </c>
      <c r="G33" s="2">
        <f>STDEV(C33:E33)</f>
        <v>1.7310316123954745E-2</v>
      </c>
      <c r="H33" s="3">
        <f t="shared" si="27"/>
        <v>1.2407869729995087</v>
      </c>
      <c r="K33">
        <v>1.1013304345952017</v>
      </c>
      <c r="L33">
        <v>0.97961295701406415</v>
      </c>
      <c r="M33">
        <v>1.0083231675797881</v>
      </c>
      <c r="N33" s="2">
        <f t="shared" si="26"/>
        <v>1.0297555197296846</v>
      </c>
      <c r="O33" s="2">
        <f>STDEV(K33:M33)</f>
        <v>6.3626216107722178E-2</v>
      </c>
      <c r="P33" s="3">
        <f t="shared" si="28"/>
        <v>0.81001315385745221</v>
      </c>
      <c r="R33" s="3"/>
      <c r="S33">
        <v>1.0458415008222934</v>
      </c>
      <c r="T33">
        <v>0.97742795202230881</v>
      </c>
      <c r="U33">
        <v>1.0183017155321477</v>
      </c>
      <c r="V33" s="2">
        <f t="shared" si="23"/>
        <v>1.0138570561255833</v>
      </c>
      <c r="W33" s="2">
        <f t="shared" si="24"/>
        <v>3.4422662052523478E-2</v>
      </c>
      <c r="X33" s="3">
        <f t="shared" si="29"/>
        <v>0.69724779612401655</v>
      </c>
      <c r="Z33" s="4"/>
      <c r="AA33" s="4"/>
    </row>
    <row r="34" spans="2:27">
      <c r="L34" s="3"/>
      <c r="M34" s="3"/>
      <c r="N34" s="2"/>
      <c r="O34" s="2"/>
      <c r="R34" s="3"/>
      <c r="S34" s="3"/>
      <c r="V34" s="2"/>
      <c r="W34" s="2"/>
      <c r="Z34" s="1"/>
    </row>
    <row r="35" spans="2:27">
      <c r="D35"/>
      <c r="E35"/>
      <c r="F35"/>
      <c r="G35"/>
      <c r="H35"/>
      <c r="J35"/>
      <c r="K35"/>
      <c r="L35"/>
      <c r="M35"/>
      <c r="N35"/>
      <c r="O35"/>
      <c r="P35"/>
      <c r="V35" s="1"/>
      <c r="W35"/>
      <c r="X35"/>
      <c r="Z35" s="1"/>
    </row>
    <row r="36" spans="2:27">
      <c r="D36"/>
      <c r="E36"/>
      <c r="F36"/>
      <c r="G36"/>
      <c r="H36"/>
      <c r="J36"/>
      <c r="K36"/>
      <c r="L36"/>
      <c r="M36"/>
      <c r="N36"/>
      <c r="O36"/>
      <c r="P36"/>
      <c r="W36"/>
      <c r="X36"/>
    </row>
    <row r="37" spans="2:27">
      <c r="B37" s="2" t="s">
        <v>29</v>
      </c>
      <c r="D37"/>
      <c r="E37"/>
      <c r="G37"/>
      <c r="H37"/>
      <c r="J37"/>
      <c r="K37"/>
      <c r="L37"/>
      <c r="M37"/>
      <c r="N37"/>
      <c r="O37"/>
      <c r="P37"/>
      <c r="W37"/>
      <c r="X37"/>
    </row>
    <row r="38" spans="2:27">
      <c r="D38"/>
      <c r="E38" s="2"/>
      <c r="G38"/>
      <c r="H38"/>
      <c r="J38" s="2"/>
      <c r="K38" s="2"/>
      <c r="M38"/>
      <c r="N38"/>
      <c r="O38"/>
      <c r="P38"/>
      <c r="W38"/>
      <c r="X38"/>
    </row>
    <row r="39" spans="2:27">
      <c r="D39"/>
      <c r="E39"/>
      <c r="F39"/>
      <c r="G39"/>
      <c r="H39"/>
      <c r="J39"/>
      <c r="K39"/>
      <c r="L39"/>
      <c r="M39"/>
      <c r="N39"/>
      <c r="O39"/>
      <c r="P39"/>
      <c r="W39"/>
      <c r="X39"/>
    </row>
    <row r="40" spans="2:27">
      <c r="D40"/>
      <c r="F40" s="3"/>
      <c r="G40" s="3"/>
      <c r="L40" s="3"/>
      <c r="M40" s="3"/>
    </row>
    <row r="41" spans="2:27">
      <c r="C41"/>
      <c r="D41"/>
      <c r="E41"/>
      <c r="F41"/>
      <c r="G41"/>
      <c r="H41"/>
      <c r="J41"/>
      <c r="K41"/>
      <c r="L41" s="3"/>
      <c r="M41" s="3"/>
    </row>
    <row r="42" spans="2:27">
      <c r="C42"/>
      <c r="D42"/>
      <c r="E42"/>
      <c r="F42"/>
      <c r="G42"/>
      <c r="H42"/>
      <c r="J42"/>
      <c r="K42"/>
      <c r="L42" s="3"/>
      <c r="M42" s="3"/>
    </row>
    <row r="43" spans="2:27">
      <c r="B43"/>
      <c r="C43"/>
      <c r="D43"/>
      <c r="E43"/>
      <c r="F43"/>
      <c r="G43"/>
      <c r="H43"/>
      <c r="J43"/>
      <c r="K43"/>
      <c r="L43" s="3"/>
      <c r="M43" s="3"/>
    </row>
    <row r="44" spans="2:27">
      <c r="B44"/>
      <c r="C44"/>
      <c r="D44"/>
      <c r="E44"/>
      <c r="F44"/>
      <c r="G44"/>
      <c r="H44"/>
      <c r="J44"/>
      <c r="K44"/>
      <c r="L44" s="3"/>
      <c r="M44" s="3"/>
    </row>
    <row r="45" spans="2:27">
      <c r="B45"/>
      <c r="C45"/>
      <c r="D45"/>
      <c r="E45"/>
      <c r="F45"/>
      <c r="G45"/>
      <c r="H45"/>
      <c r="J45"/>
      <c r="K45"/>
      <c r="L45" s="3"/>
      <c r="M45" s="3"/>
    </row>
    <row r="46" spans="2:27">
      <c r="B46"/>
      <c r="C46"/>
      <c r="D46"/>
      <c r="E46"/>
      <c r="F46"/>
      <c r="G46"/>
      <c r="H46"/>
      <c r="J46"/>
      <c r="K46"/>
      <c r="L46" s="3"/>
      <c r="M46" s="3"/>
    </row>
    <row r="47" spans="2:27">
      <c r="B47"/>
      <c r="C47"/>
      <c r="D47"/>
      <c r="E47"/>
      <c r="F47"/>
      <c r="G47"/>
      <c r="H47"/>
      <c r="J47"/>
      <c r="L47" s="3"/>
      <c r="M47" s="3"/>
    </row>
    <row r="48" spans="2:27">
      <c r="B48"/>
      <c r="C48"/>
      <c r="D48"/>
      <c r="E48"/>
      <c r="F48"/>
      <c r="G48"/>
      <c r="H48"/>
      <c r="J48"/>
      <c r="L48" s="3"/>
      <c r="M48" s="3"/>
    </row>
    <row r="49" spans="2:24">
      <c r="B49"/>
      <c r="C49"/>
      <c r="D49"/>
      <c r="E49"/>
      <c r="F49"/>
      <c r="G49"/>
      <c r="H49"/>
      <c r="J49"/>
      <c r="L49" s="3"/>
      <c r="M49" s="3"/>
    </row>
    <row r="50" spans="2:24">
      <c r="F50" s="3"/>
      <c r="G50" s="3"/>
      <c r="J50" s="2"/>
      <c r="L50" s="3"/>
      <c r="M50" s="3"/>
    </row>
    <row r="51" spans="2:24">
      <c r="F51" s="3"/>
      <c r="G51" s="3"/>
      <c r="J51" s="2"/>
      <c r="L51" s="3"/>
      <c r="M51" s="3"/>
    </row>
    <row r="52" spans="2:24">
      <c r="F52" s="3"/>
      <c r="G52" s="3"/>
      <c r="J52" s="2"/>
      <c r="L52" s="3"/>
      <c r="M52" s="3"/>
    </row>
    <row r="53" spans="2:24">
      <c r="F53" s="3"/>
      <c r="H53" s="2"/>
      <c r="L53" s="3"/>
      <c r="N53" s="2"/>
      <c r="P53" s="2"/>
      <c r="X53" s="2"/>
    </row>
    <row r="54" spans="2:24">
      <c r="F54" s="3"/>
      <c r="H54" s="2"/>
      <c r="L54" s="3"/>
      <c r="N54" s="2"/>
      <c r="P54" s="2"/>
      <c r="X54" s="2"/>
    </row>
    <row r="55" spans="2:24">
      <c r="F55" s="3"/>
      <c r="H55" s="2"/>
      <c r="L55" s="3"/>
      <c r="N55" s="2"/>
      <c r="P55" s="2"/>
      <c r="X55" s="2"/>
    </row>
    <row r="56" spans="2:24">
      <c r="F56" s="3"/>
      <c r="H56" s="2"/>
      <c r="L56" s="3"/>
      <c r="N56" s="2"/>
      <c r="P56" s="2"/>
      <c r="X56" s="2"/>
    </row>
    <row r="57" spans="2:24">
      <c r="F57" s="3"/>
      <c r="H57" s="2"/>
      <c r="L57" s="3"/>
      <c r="N57" s="2"/>
      <c r="P57" s="2"/>
      <c r="X57" s="2"/>
    </row>
    <row r="58" spans="2:24">
      <c r="N58" s="2"/>
      <c r="P58" s="2"/>
      <c r="X58" s="2"/>
    </row>
    <row r="59" spans="2:24">
      <c r="N59" s="2"/>
      <c r="P59" s="2"/>
      <c r="X59" s="2"/>
    </row>
    <row r="60" spans="2:24">
      <c r="N60" s="2"/>
      <c r="P60" s="2"/>
      <c r="X60" s="2"/>
    </row>
    <row r="61" spans="2:24">
      <c r="N61" s="2"/>
      <c r="P61" s="2"/>
      <c r="X61" s="2"/>
    </row>
    <row r="62" spans="2:24">
      <c r="N62" s="2"/>
      <c r="P62" s="2"/>
      <c r="X62" s="2"/>
    </row>
    <row r="63" spans="2:24">
      <c r="N63" s="2"/>
      <c r="P63" s="2"/>
      <c r="X63" s="2"/>
    </row>
    <row r="64" spans="2:24">
      <c r="N64" s="2"/>
      <c r="P64" s="2"/>
      <c r="X64" s="2"/>
    </row>
    <row r="65" spans="14:24">
      <c r="N65" s="2"/>
      <c r="P65" s="2"/>
      <c r="X65" s="2"/>
    </row>
    <row r="66" spans="14:24">
      <c r="N66" s="2"/>
      <c r="P66" s="2"/>
      <c r="X66" s="2"/>
    </row>
    <row r="67" spans="14:24">
      <c r="N67" s="2"/>
      <c r="P67" s="2"/>
      <c r="X67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 6 B and E</vt:lpstr>
      <vt:lpstr>Fig 6 C and 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2020-05-16T15:38:36Z</dcterms:created>
  <dcterms:modified xsi:type="dcterms:W3CDTF">2020-05-17T12:31:30Z</dcterms:modified>
</cp:coreProperties>
</file>