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8760" tabRatio="836" activeTab="3"/>
  </bookViews>
  <sheets>
    <sheet name="panel A" sheetId="1" r:id="rId1"/>
    <sheet name="panel C" sheetId="2" r:id="rId2"/>
    <sheet name="panel D" sheetId="3" r:id="rId3"/>
    <sheet name="panel E" sheetId="4" r:id="rId4"/>
  </sheets>
  <calcPr calcId="145621"/>
</workbook>
</file>

<file path=xl/calcChain.xml><?xml version="1.0" encoding="utf-8"?>
<calcChain xmlns="http://schemas.openxmlformats.org/spreadsheetml/2006/main">
  <c r="J12" i="4" l="1"/>
  <c r="I12" i="4"/>
  <c r="H12" i="4"/>
  <c r="G12" i="4"/>
  <c r="E12" i="4"/>
  <c r="D12" i="4"/>
  <c r="C12" i="4"/>
  <c r="B12" i="4"/>
  <c r="J11" i="4"/>
  <c r="I11" i="4"/>
  <c r="H11" i="4"/>
  <c r="G11" i="4"/>
  <c r="E11" i="4"/>
  <c r="D11" i="4"/>
  <c r="C11" i="4"/>
  <c r="B11" i="4"/>
  <c r="AD11" i="3"/>
  <c r="AC11" i="3"/>
  <c r="AB11" i="3"/>
  <c r="AA11" i="3"/>
  <c r="Y11" i="3"/>
  <c r="X11" i="3"/>
  <c r="W11" i="3"/>
  <c r="V11" i="3"/>
  <c r="T11" i="3"/>
  <c r="S11" i="3"/>
  <c r="R11" i="3"/>
  <c r="Q11" i="3"/>
  <c r="O11" i="3"/>
  <c r="N11" i="3"/>
  <c r="M11" i="3"/>
  <c r="L11" i="3"/>
  <c r="J11" i="3"/>
  <c r="I11" i="3"/>
  <c r="H11" i="3"/>
  <c r="G11" i="3"/>
  <c r="E11" i="3"/>
  <c r="D11" i="3"/>
  <c r="C11" i="3"/>
  <c r="B11" i="3"/>
  <c r="AD10" i="3"/>
  <c r="AC10" i="3"/>
  <c r="AB10" i="3"/>
  <c r="AA10" i="3"/>
  <c r="Y10" i="3"/>
  <c r="X10" i="3"/>
  <c r="W10" i="3"/>
  <c r="V10" i="3"/>
  <c r="T10" i="3"/>
  <c r="S10" i="3"/>
  <c r="R10" i="3"/>
  <c r="Q10" i="3"/>
  <c r="O10" i="3"/>
  <c r="N10" i="3"/>
  <c r="M10" i="3"/>
  <c r="L10" i="3"/>
  <c r="J10" i="3"/>
  <c r="I10" i="3"/>
  <c r="H10" i="3"/>
  <c r="G10" i="3"/>
  <c r="E10" i="3"/>
  <c r="D10" i="3"/>
  <c r="C10" i="3"/>
  <c r="B10" i="3"/>
  <c r="E13" i="2"/>
  <c r="D13" i="2"/>
  <c r="C13" i="2"/>
  <c r="B13" i="2"/>
  <c r="E12" i="2"/>
  <c r="D12" i="2"/>
  <c r="C12" i="2"/>
  <c r="B12" i="2"/>
  <c r="O11" i="1"/>
  <c r="N11" i="1"/>
  <c r="M11" i="1"/>
  <c r="L11" i="1"/>
  <c r="J11" i="1"/>
  <c r="I11" i="1"/>
  <c r="H11" i="1"/>
  <c r="G11" i="1"/>
  <c r="E11" i="1"/>
  <c r="D11" i="1"/>
  <c r="C11" i="1"/>
  <c r="B11" i="1"/>
  <c r="O10" i="1"/>
  <c r="N10" i="1"/>
  <c r="M10" i="1"/>
  <c r="L10" i="1"/>
  <c r="J10" i="1"/>
  <c r="I10" i="1"/>
  <c r="H10" i="1"/>
  <c r="G10" i="1"/>
  <c r="E10" i="1"/>
  <c r="D10" i="1"/>
  <c r="C10" i="1"/>
  <c r="B10" i="1"/>
</calcChain>
</file>

<file path=xl/sharedStrings.xml><?xml version="1.0" encoding="utf-8"?>
<sst xmlns="http://schemas.openxmlformats.org/spreadsheetml/2006/main" count="91" uniqueCount="30">
  <si>
    <t>fold mRNA levels in K562 cells</t>
  </si>
  <si>
    <t>TFRC</t>
  </si>
  <si>
    <t>BMP2K-L</t>
  </si>
  <si>
    <t>BMP2K-S</t>
  </si>
  <si>
    <t>Biological repetition</t>
  </si>
  <si>
    <t>0 h</t>
  </si>
  <si>
    <t>24 h</t>
  </si>
  <si>
    <t>48 h</t>
  </si>
  <si>
    <t>72 h</t>
  </si>
  <si>
    <t>1st</t>
  </si>
  <si>
    <t>2nd</t>
  </si>
  <si>
    <t>3rd</t>
  </si>
  <si>
    <t>Average</t>
  </si>
  <si>
    <t>SEM</t>
  </si>
  <si>
    <t>K562 cells</t>
  </si>
  <si>
    <t>L/S ratio</t>
  </si>
  <si>
    <t>gCtr#1</t>
  </si>
  <si>
    <t>gCtr#2</t>
  </si>
  <si>
    <t>gBMP2K#1</t>
  </si>
  <si>
    <t>gBMP2K#2</t>
  </si>
  <si>
    <t>4th</t>
  </si>
  <si>
    <t>5th</t>
  </si>
  <si>
    <t>HBA</t>
  </si>
  <si>
    <t>HBB</t>
  </si>
  <si>
    <t>HBE</t>
  </si>
  <si>
    <t>GYPA</t>
  </si>
  <si>
    <t>TFR2</t>
  </si>
  <si>
    <t>% of benzidine-positive K562 cells</t>
  </si>
  <si>
    <t>basal</t>
  </si>
  <si>
    <t>48 h hemin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</si>
</sst>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3" xfId="0" applyNumberFormat="1" applyFont="1" applyBorder="1"/>
    <xf numFmtId="2" fontId="4" fillId="0" borderId="0" xfId="0" applyNumberFormat="1" applyFont="1"/>
    <xf numFmtId="0" fontId="4" fillId="0" borderId="0" xfId="0" applyFont="1" applyAlignment="1">
      <alignment horizontal="left"/>
    </xf>
    <xf numFmtId="2" fontId="4" fillId="0" borderId="4" xfId="0" applyNumberFormat="1" applyFont="1" applyBorder="1"/>
    <xf numFmtId="2" fontId="2" fillId="0" borderId="0" xfId="0" applyNumberFormat="1" applyFont="1"/>
    <xf numFmtId="2" fontId="2" fillId="0" borderId="3" xfId="0" applyNumberFormat="1" applyFont="1" applyBorder="1"/>
    <xf numFmtId="2" fontId="2" fillId="0" borderId="4" xfId="0" applyNumberFormat="1" applyFont="1" applyBorder="1"/>
    <xf numFmtId="0" fontId="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workbookViewId="0">
      <selection activeCell="A10" sqref="A10:E11"/>
    </sheetView>
  </sheetViews>
  <sheetFormatPr defaultRowHeight="13.2"/>
  <cols>
    <col min="1" max="1" width="17" style="1" customWidth="1"/>
    <col min="2" max="5" width="5.5" style="1" customWidth="1"/>
    <col min="6" max="6" width="3.09765625" style="1" customWidth="1"/>
    <col min="7" max="10" width="5.5" style="1" customWidth="1"/>
    <col min="11" max="11" width="3.09765625" style="1" customWidth="1"/>
    <col min="12" max="15" width="5.5" style="1" customWidth="1"/>
    <col min="16" max="16384" width="8.796875" style="1"/>
  </cols>
  <sheetData>
    <row r="2" spans="1:15" ht="13.8" customHeight="1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4" spans="1:15">
      <c r="B4" s="14" t="s">
        <v>1</v>
      </c>
      <c r="C4" s="14"/>
      <c r="D4" s="14"/>
      <c r="E4" s="14"/>
      <c r="G4" s="14" t="s">
        <v>2</v>
      </c>
      <c r="H4" s="14"/>
      <c r="I4" s="14"/>
      <c r="J4" s="14"/>
      <c r="L4" s="14" t="s">
        <v>3</v>
      </c>
      <c r="M4" s="14"/>
      <c r="N4" s="14"/>
      <c r="O4" s="14"/>
    </row>
    <row r="5" spans="1:15" ht="13.8" thickBot="1">
      <c r="A5" s="1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3"/>
      <c r="G5" s="2" t="s">
        <v>5</v>
      </c>
      <c r="H5" s="2" t="s">
        <v>6</v>
      </c>
      <c r="I5" s="2" t="s">
        <v>7</v>
      </c>
      <c r="J5" s="2" t="s">
        <v>8</v>
      </c>
      <c r="K5" s="3"/>
      <c r="L5" s="2" t="s">
        <v>5</v>
      </c>
      <c r="M5" s="2" t="s">
        <v>6</v>
      </c>
      <c r="N5" s="2" t="s">
        <v>7</v>
      </c>
      <c r="O5" s="2" t="s">
        <v>8</v>
      </c>
    </row>
    <row r="6" spans="1:15">
      <c r="A6" s="1" t="s">
        <v>9</v>
      </c>
      <c r="B6" s="4">
        <v>1.1744159999999999</v>
      </c>
      <c r="C6" s="4">
        <v>7.6716850000000001</v>
      </c>
      <c r="D6" s="4">
        <v>9.4305859999999999</v>
      </c>
      <c r="E6" s="4">
        <v>10.02411</v>
      </c>
      <c r="F6" s="5"/>
      <c r="G6" s="4">
        <v>1.2877730000000001</v>
      </c>
      <c r="H6" s="4">
        <v>5.1352510000000002</v>
      </c>
      <c r="I6" s="4">
        <v>8.7710860000000004</v>
      </c>
      <c r="J6" s="4">
        <v>9.9033449999999998</v>
      </c>
      <c r="K6" s="5"/>
      <c r="L6" s="4">
        <v>1.650379</v>
      </c>
      <c r="M6" s="4">
        <v>4.0919280000000002</v>
      </c>
      <c r="N6" s="4">
        <v>10.80129</v>
      </c>
      <c r="O6" s="4">
        <v>14.553929999999999</v>
      </c>
    </row>
    <row r="7" spans="1:15">
      <c r="A7" s="6" t="s">
        <v>10</v>
      </c>
      <c r="B7" s="7">
        <v>1.0007029999999999</v>
      </c>
      <c r="C7" s="7">
        <v>5.6921540000000004</v>
      </c>
      <c r="D7" s="7">
        <v>14.506539999999999</v>
      </c>
      <c r="E7" s="7">
        <v>8.2173379999999998</v>
      </c>
      <c r="F7" s="5"/>
      <c r="G7" s="7">
        <v>0.89509000000000005</v>
      </c>
      <c r="H7" s="7">
        <v>2.3616700000000002</v>
      </c>
      <c r="I7" s="7">
        <v>13.09272</v>
      </c>
      <c r="J7" s="7">
        <v>14.19903</v>
      </c>
      <c r="K7" s="5"/>
      <c r="L7" s="7">
        <v>0.60462499999999997</v>
      </c>
      <c r="M7" s="7">
        <v>1.6224810000000001</v>
      </c>
      <c r="N7" s="7">
        <v>12.72265</v>
      </c>
      <c r="O7" s="7">
        <v>9.0974550000000001</v>
      </c>
    </row>
    <row r="8" spans="1:15">
      <c r="A8" s="6" t="s">
        <v>11</v>
      </c>
      <c r="B8" s="7">
        <v>0.85088900000000001</v>
      </c>
      <c r="C8" s="7">
        <v>5.0003270000000004</v>
      </c>
      <c r="D8" s="7">
        <v>6.6116840000000003</v>
      </c>
      <c r="E8" s="7">
        <v>13.08084</v>
      </c>
      <c r="F8" s="5"/>
      <c r="G8" s="7">
        <v>0.86754900000000001</v>
      </c>
      <c r="H8" s="7">
        <v>2.409732</v>
      </c>
      <c r="I8" s="7">
        <v>5.2909280000000001</v>
      </c>
      <c r="J8" s="7">
        <v>12.76069</v>
      </c>
      <c r="K8" s="5"/>
      <c r="L8" s="7">
        <v>1.0021450000000001</v>
      </c>
      <c r="M8" s="7">
        <v>1.5732619999999999</v>
      </c>
      <c r="N8" s="7">
        <v>3.213835</v>
      </c>
      <c r="O8" s="7">
        <v>10.64391</v>
      </c>
    </row>
    <row r="10" spans="1:15">
      <c r="A10" s="8" t="s">
        <v>12</v>
      </c>
      <c r="B10" s="8">
        <f>AVERAGE(B6:B8)</f>
        <v>1.0086693333333332</v>
      </c>
      <c r="C10" s="8">
        <f t="shared" ref="C10:E10" si="0">AVERAGE(C6:C8)</f>
        <v>6.1213886666666673</v>
      </c>
      <c r="D10" s="8">
        <f t="shared" si="0"/>
        <v>10.182936666666667</v>
      </c>
      <c r="E10" s="8">
        <f t="shared" si="0"/>
        <v>10.440762666666666</v>
      </c>
      <c r="F10" s="8"/>
      <c r="G10" s="8">
        <f>AVERAGE(G6:G8)</f>
        <v>1.016804</v>
      </c>
      <c r="H10" s="8">
        <f t="shared" ref="H10:J10" si="1">AVERAGE(H6:H8)</f>
        <v>3.3022176666666669</v>
      </c>
      <c r="I10" s="8">
        <f t="shared" si="1"/>
        <v>9.051578000000001</v>
      </c>
      <c r="J10" s="8">
        <f t="shared" si="1"/>
        <v>12.287688333333335</v>
      </c>
      <c r="K10" s="8"/>
      <c r="L10" s="8">
        <f>AVERAGE(L6:L8)</f>
        <v>1.0857163333333333</v>
      </c>
      <c r="M10" s="8">
        <f t="shared" ref="M10:O10" si="2">AVERAGE(M6:M8)</f>
        <v>2.4292236666666667</v>
      </c>
      <c r="N10" s="8">
        <f t="shared" si="2"/>
        <v>8.9125916666666658</v>
      </c>
      <c r="O10" s="8">
        <f t="shared" si="2"/>
        <v>11.431764999999999</v>
      </c>
    </row>
    <row r="11" spans="1:15">
      <c r="A11" s="8" t="s">
        <v>13</v>
      </c>
      <c r="B11" s="8">
        <f>_xlfn.STDEV.S(B6:B8)/(3^0.5)</f>
        <v>9.3479100663077921E-2</v>
      </c>
      <c r="C11" s="8">
        <f t="shared" ref="C11:E11" si="3">_xlfn.STDEV.S(C6:C8)/(3^0.5)</f>
        <v>0.80046240601757535</v>
      </c>
      <c r="D11" s="8">
        <f t="shared" si="3"/>
        <v>2.3098853838382931</v>
      </c>
      <c r="E11" s="8">
        <f t="shared" si="3"/>
        <v>1.4193440397452781</v>
      </c>
      <c r="F11" s="8"/>
      <c r="G11" s="8">
        <f>_xlfn.STDEV.S(G6:G8)/(3^0.5)</f>
        <v>0.13571756935022575</v>
      </c>
      <c r="H11" s="8">
        <f t="shared" ref="H11:J11" si="4">_xlfn.STDEV.S(H6:H8)/(3^0.5)</f>
        <v>0.91662167582820719</v>
      </c>
      <c r="I11" s="8">
        <f t="shared" si="4"/>
        <v>2.2565457691173321</v>
      </c>
      <c r="J11" s="8">
        <f t="shared" si="4"/>
        <v>1.2624084570518779</v>
      </c>
      <c r="K11" s="8"/>
      <c r="L11" s="8">
        <f>_xlfn.STDEV.S(L6:L8)/(3^0.5)</f>
        <v>0.30476137274121717</v>
      </c>
      <c r="M11" s="8">
        <f t="shared" ref="M11:O11" si="5">_xlfn.STDEV.S(M6:M8)/(3^0.5)</f>
        <v>0.83147357195009275</v>
      </c>
      <c r="N11" s="8">
        <f t="shared" si="5"/>
        <v>2.902859321531579</v>
      </c>
      <c r="O11" s="8">
        <f t="shared" si="5"/>
        <v>1.623660112438873</v>
      </c>
    </row>
  </sheetData>
  <mergeCells count="4">
    <mergeCell ref="B2:O2"/>
    <mergeCell ref="B4:E4"/>
    <mergeCell ref="G4:J4"/>
    <mergeCell ref="L4:O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A10" sqref="A10:E11"/>
    </sheetView>
  </sheetViews>
  <sheetFormatPr defaultRowHeight="13.2"/>
  <cols>
    <col min="1" max="1" width="15.69921875" style="1" customWidth="1"/>
    <col min="2" max="16384" width="8.796875" style="1"/>
  </cols>
  <sheetData>
    <row r="2" spans="1:5">
      <c r="B2" s="13" t="s">
        <v>14</v>
      </c>
      <c r="C2" s="13"/>
      <c r="D2" s="13"/>
      <c r="E2" s="13"/>
    </row>
    <row r="4" spans="1:5">
      <c r="B4" s="14" t="s">
        <v>15</v>
      </c>
      <c r="C4" s="14"/>
      <c r="D4" s="14"/>
      <c r="E4" s="14"/>
    </row>
    <row r="5" spans="1:5" ht="13.8" thickBot="1">
      <c r="A5" s="1" t="s">
        <v>4</v>
      </c>
      <c r="B5" s="2" t="s">
        <v>16</v>
      </c>
      <c r="C5" s="2" t="s">
        <v>17</v>
      </c>
      <c r="D5" s="2" t="s">
        <v>18</v>
      </c>
      <c r="E5" s="2" t="s">
        <v>19</v>
      </c>
    </row>
    <row r="6" spans="1:5">
      <c r="A6" s="6" t="s">
        <v>9</v>
      </c>
      <c r="B6" s="4">
        <v>2.3365904</v>
      </c>
      <c r="C6" s="4">
        <v>2.5002247</v>
      </c>
      <c r="D6" s="4">
        <v>3.0821998000000002</v>
      </c>
      <c r="E6" s="9">
        <v>6.1683206999999998</v>
      </c>
    </row>
    <row r="7" spans="1:5">
      <c r="A7" s="6" t="s">
        <v>10</v>
      </c>
      <c r="B7" s="7">
        <v>2.1164320000000001</v>
      </c>
      <c r="C7" s="7">
        <v>2.0369899999999999</v>
      </c>
      <c r="D7" s="7">
        <v>2.3549419999999999</v>
      </c>
      <c r="E7" s="10">
        <v>3.4980760000000002</v>
      </c>
    </row>
    <row r="8" spans="1:5">
      <c r="A8" s="6" t="s">
        <v>11</v>
      </c>
      <c r="B8" s="7">
        <v>2.5029439999999998</v>
      </c>
      <c r="C8" s="7">
        <v>2.398129</v>
      </c>
      <c r="D8" s="7">
        <v>4.6306409999999998</v>
      </c>
      <c r="E8" s="10">
        <v>5.3637180000000004</v>
      </c>
    </row>
    <row r="9" spans="1:5">
      <c r="A9" s="6" t="s">
        <v>20</v>
      </c>
      <c r="B9" s="7">
        <v>1.6109180000000001</v>
      </c>
      <c r="C9" s="7">
        <v>1.446839</v>
      </c>
      <c r="D9" s="7">
        <v>2.0019260000000001</v>
      </c>
      <c r="E9" s="10">
        <v>2.5754950000000001</v>
      </c>
    </row>
    <row r="10" spans="1:5">
      <c r="A10" s="6" t="s">
        <v>21</v>
      </c>
      <c r="B10" s="7">
        <v>1.677419</v>
      </c>
      <c r="C10" s="7">
        <v>1.65964</v>
      </c>
      <c r="D10" s="7">
        <v>4.0174139999999996</v>
      </c>
      <c r="E10" s="10">
        <v>3.0877020000000002</v>
      </c>
    </row>
    <row r="12" spans="1:5">
      <c r="A12" s="8" t="s">
        <v>12</v>
      </c>
      <c r="B12" s="8">
        <f>AVERAGE(B6:B10)</f>
        <v>2.0488606799999998</v>
      </c>
      <c r="C12" s="8">
        <f t="shared" ref="C12:E12" si="0">AVERAGE(C6:C10)</f>
        <v>2.0083645399999996</v>
      </c>
      <c r="D12" s="8">
        <f t="shared" si="0"/>
        <v>3.21742456</v>
      </c>
      <c r="E12" s="8">
        <f t="shared" si="0"/>
        <v>4.1386623400000007</v>
      </c>
    </row>
    <row r="13" spans="1:5">
      <c r="A13" s="8" t="s">
        <v>13</v>
      </c>
      <c r="B13" s="8">
        <f>_xlfn.STDEV.S(B6:B10)/(5^0.5)</f>
        <v>0.17653734012480821</v>
      </c>
      <c r="C13" s="8">
        <f t="shared" ref="C13:E13" si="1">_xlfn.STDEV.S(C6:C10)/(5^0.5)</f>
        <v>0.20390952713213678</v>
      </c>
      <c r="D13" s="8">
        <f t="shared" si="1"/>
        <v>0.4937996791099134</v>
      </c>
      <c r="E13" s="8">
        <f t="shared" si="1"/>
        <v>0.69204895262207067</v>
      </c>
    </row>
  </sheetData>
  <mergeCells count="2">
    <mergeCell ref="B2:E2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opLeftCell="B1" zoomScale="80" zoomScaleNormal="80" workbookViewId="0">
      <selection activeCell="A10" sqref="A10:E11"/>
    </sheetView>
  </sheetViews>
  <sheetFormatPr defaultRowHeight="13.2"/>
  <cols>
    <col min="1" max="1" width="17.296875" style="1" customWidth="1"/>
    <col min="2" max="3" width="7" style="1" customWidth="1"/>
    <col min="4" max="5" width="8.796875" style="11"/>
    <col min="6" max="6" width="2.19921875" style="1" customWidth="1"/>
    <col min="7" max="8" width="7" style="1" customWidth="1"/>
    <col min="9" max="10" width="8.796875" style="1"/>
    <col min="11" max="11" width="2.19921875" style="1" customWidth="1"/>
    <col min="12" max="13" width="7" style="1" customWidth="1"/>
    <col min="14" max="15" width="8.796875" style="1"/>
    <col min="16" max="16" width="2.19921875" style="1" customWidth="1"/>
    <col min="17" max="18" width="7" style="1" customWidth="1"/>
    <col min="19" max="20" width="8.796875" style="1"/>
    <col min="21" max="21" width="2.19921875" style="1" customWidth="1"/>
    <col min="22" max="23" width="7" style="1" customWidth="1"/>
    <col min="24" max="25" width="8.796875" style="1"/>
    <col min="26" max="26" width="2.19921875" style="1" customWidth="1"/>
    <col min="27" max="28" width="7" style="1" customWidth="1"/>
    <col min="29" max="16384" width="8.796875" style="1"/>
  </cols>
  <sheetData>
    <row r="1" spans="1:30">
      <c r="D1" s="6"/>
      <c r="E1" s="6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30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0">
      <c r="D3" s="1"/>
      <c r="E3" s="1"/>
    </row>
    <row r="4" spans="1:30">
      <c r="B4" s="15" t="s">
        <v>22</v>
      </c>
      <c r="C4" s="15"/>
      <c r="D4" s="15"/>
      <c r="E4" s="15"/>
      <c r="F4" s="11"/>
      <c r="G4" s="15" t="s">
        <v>23</v>
      </c>
      <c r="H4" s="15"/>
      <c r="I4" s="15"/>
      <c r="J4" s="15"/>
      <c r="K4" s="11"/>
      <c r="L4" s="15" t="s">
        <v>24</v>
      </c>
      <c r="M4" s="15"/>
      <c r="N4" s="15"/>
      <c r="O4" s="15"/>
      <c r="Q4" s="15" t="s">
        <v>25</v>
      </c>
      <c r="R4" s="15"/>
      <c r="S4" s="15"/>
      <c r="T4" s="15"/>
      <c r="V4" s="15" t="s">
        <v>1</v>
      </c>
      <c r="W4" s="15"/>
      <c r="X4" s="15"/>
      <c r="Y4" s="15"/>
      <c r="AA4" s="15" t="s">
        <v>26</v>
      </c>
      <c r="AB4" s="15"/>
      <c r="AC4" s="15"/>
      <c r="AD4" s="15"/>
    </row>
    <row r="5" spans="1:30" ht="13.8" thickBot="1">
      <c r="A5" s="1" t="s">
        <v>4</v>
      </c>
      <c r="B5" s="2" t="s">
        <v>16</v>
      </c>
      <c r="C5" s="2" t="s">
        <v>17</v>
      </c>
      <c r="D5" s="2" t="s">
        <v>18</v>
      </c>
      <c r="E5" s="2" t="s">
        <v>19</v>
      </c>
      <c r="F5" s="11"/>
      <c r="G5" s="2" t="s">
        <v>16</v>
      </c>
      <c r="H5" s="2" t="s">
        <v>17</v>
      </c>
      <c r="I5" s="2" t="s">
        <v>18</v>
      </c>
      <c r="J5" s="2" t="s">
        <v>19</v>
      </c>
      <c r="K5" s="11"/>
      <c r="L5" s="2" t="s">
        <v>16</v>
      </c>
      <c r="M5" s="2" t="s">
        <v>17</v>
      </c>
      <c r="N5" s="2" t="s">
        <v>18</v>
      </c>
      <c r="O5" s="2" t="s">
        <v>19</v>
      </c>
      <c r="Q5" s="2" t="s">
        <v>16</v>
      </c>
      <c r="R5" s="2" t="s">
        <v>17</v>
      </c>
      <c r="S5" s="2" t="s">
        <v>18</v>
      </c>
      <c r="T5" s="2" t="s">
        <v>19</v>
      </c>
      <c r="V5" s="2" t="s">
        <v>16</v>
      </c>
      <c r="W5" s="2" t="s">
        <v>17</v>
      </c>
      <c r="X5" s="2" t="s">
        <v>18</v>
      </c>
      <c r="Y5" s="2" t="s">
        <v>19</v>
      </c>
      <c r="AA5" s="2" t="s">
        <v>16</v>
      </c>
      <c r="AB5" s="2" t="s">
        <v>17</v>
      </c>
      <c r="AC5" s="2" t="s">
        <v>18</v>
      </c>
      <c r="AD5" s="2" t="s">
        <v>19</v>
      </c>
    </row>
    <row r="6" spans="1:30">
      <c r="A6" s="1" t="s">
        <v>9</v>
      </c>
      <c r="B6" s="4">
        <v>0.93451700000000004</v>
      </c>
      <c r="C6" s="4">
        <v>1.0700719999999999</v>
      </c>
      <c r="D6" s="4">
        <v>1.528181</v>
      </c>
      <c r="E6" s="4">
        <v>1.6201300000000001</v>
      </c>
      <c r="F6" s="8"/>
      <c r="G6" s="4">
        <v>0.94391599999999998</v>
      </c>
      <c r="H6" s="4">
        <v>1.0594159999999999</v>
      </c>
      <c r="I6" s="4">
        <v>1.4592149999999999</v>
      </c>
      <c r="J6" s="4">
        <v>1.454061</v>
      </c>
      <c r="K6" s="8"/>
      <c r="L6" s="4">
        <v>0.988039</v>
      </c>
      <c r="M6" s="4">
        <v>1.012106</v>
      </c>
      <c r="N6" s="4">
        <v>1.241309</v>
      </c>
      <c r="O6" s="4">
        <v>1.324306</v>
      </c>
      <c r="P6" s="8"/>
      <c r="Q6" s="4">
        <v>0.98694999999999999</v>
      </c>
      <c r="R6" s="4">
        <v>1.013223</v>
      </c>
      <c r="S6" s="4">
        <v>0.72009100000000004</v>
      </c>
      <c r="T6" s="4">
        <v>0.98324900000000004</v>
      </c>
      <c r="U6" s="8"/>
      <c r="V6" s="4">
        <v>0.95222399999999996</v>
      </c>
      <c r="W6" s="4">
        <v>1.050173</v>
      </c>
      <c r="X6" s="4">
        <v>1.781153</v>
      </c>
      <c r="Y6" s="4">
        <v>1.178345</v>
      </c>
      <c r="Z6" s="8"/>
      <c r="AA6" s="4">
        <v>0.96350599999999997</v>
      </c>
      <c r="AB6" s="4">
        <v>1.037876</v>
      </c>
      <c r="AC6" s="4">
        <v>1.2591349999999999</v>
      </c>
      <c r="AD6" s="4">
        <v>1.3673420000000001</v>
      </c>
    </row>
    <row r="7" spans="1:30">
      <c r="A7" s="6" t="s">
        <v>10</v>
      </c>
      <c r="B7" s="7">
        <v>1.0034160000000001</v>
      </c>
      <c r="C7" s="7">
        <v>0.99659600000000004</v>
      </c>
      <c r="D7" s="7">
        <v>1.203816</v>
      </c>
      <c r="E7" s="7">
        <v>1.35456</v>
      </c>
      <c r="F7" s="5"/>
      <c r="G7" s="7">
        <v>1.033326</v>
      </c>
      <c r="H7" s="7">
        <v>0.96774899999999997</v>
      </c>
      <c r="I7" s="7">
        <v>1.2289509999999999</v>
      </c>
      <c r="J7" s="7">
        <v>1.4973970000000001</v>
      </c>
      <c r="K7" s="5"/>
      <c r="L7" s="7">
        <v>0.97455599999999998</v>
      </c>
      <c r="M7" s="7">
        <v>1.0261089999999999</v>
      </c>
      <c r="N7" s="7">
        <v>1.076856</v>
      </c>
      <c r="O7" s="7">
        <v>1.1758459999999999</v>
      </c>
      <c r="P7" s="8"/>
      <c r="Q7" s="7">
        <v>0.99085999999999996</v>
      </c>
      <c r="R7" s="7">
        <v>1.0092239999999999</v>
      </c>
      <c r="S7" s="7">
        <v>1.0146040000000001</v>
      </c>
      <c r="T7" s="7">
        <v>1.1687780000000001</v>
      </c>
      <c r="U7" s="8"/>
      <c r="V7" s="7">
        <v>0.92487799999999998</v>
      </c>
      <c r="W7" s="7">
        <v>1.081224</v>
      </c>
      <c r="X7" s="7">
        <v>1.2516449999999999</v>
      </c>
      <c r="Y7" s="7">
        <v>1.211206</v>
      </c>
      <c r="Z7" s="8"/>
      <c r="AA7" s="7">
        <v>1.0045630000000001</v>
      </c>
      <c r="AB7" s="7">
        <v>0.99854200000000004</v>
      </c>
      <c r="AC7" s="7">
        <v>1.1296580000000001</v>
      </c>
      <c r="AD7" s="7">
        <v>1.2254879999999999</v>
      </c>
    </row>
    <row r="8" spans="1:30">
      <c r="A8" s="6" t="s">
        <v>11</v>
      </c>
      <c r="B8" s="7">
        <v>1.0687070000000001</v>
      </c>
      <c r="C8" s="7">
        <v>0.93571000000000004</v>
      </c>
      <c r="D8" s="7">
        <v>1.3685020000000001</v>
      </c>
      <c r="E8" s="7">
        <v>1.277539</v>
      </c>
      <c r="F8" s="5"/>
      <c r="G8" s="7">
        <v>1.0446960000000001</v>
      </c>
      <c r="H8" s="7">
        <v>0.95721599999999996</v>
      </c>
      <c r="I8" s="7">
        <v>1.869991</v>
      </c>
      <c r="J8" s="7">
        <v>1.5423849999999999</v>
      </c>
      <c r="K8" s="5"/>
      <c r="L8" s="7">
        <v>1.061911</v>
      </c>
      <c r="M8" s="7">
        <v>0.94169899999999995</v>
      </c>
      <c r="N8" s="7">
        <v>1.0685100000000001</v>
      </c>
      <c r="O8" s="7">
        <v>1.056673</v>
      </c>
      <c r="P8" s="8"/>
      <c r="Q8" s="7">
        <v>0.95333999999999997</v>
      </c>
      <c r="R8" s="7">
        <v>1.0489440000000001</v>
      </c>
      <c r="S8" s="7">
        <v>0.86941900000000005</v>
      </c>
      <c r="T8" s="7">
        <v>0.81138900000000003</v>
      </c>
      <c r="U8" s="8"/>
      <c r="V8" s="7">
        <v>1.0240629999999999</v>
      </c>
      <c r="W8" s="7">
        <v>0.97650300000000001</v>
      </c>
      <c r="X8" s="7">
        <v>1.232278</v>
      </c>
      <c r="Y8" s="7">
        <v>1.2989379999999999</v>
      </c>
      <c r="Z8" s="8"/>
      <c r="AA8" s="7">
        <v>1.131694</v>
      </c>
      <c r="AB8" s="7">
        <v>0.88363100000000006</v>
      </c>
      <c r="AC8" s="7">
        <v>1.1234409999999999</v>
      </c>
      <c r="AD8" s="7">
        <v>1.1270150000000001</v>
      </c>
    </row>
    <row r="9" spans="1:30">
      <c r="L9" s="11"/>
      <c r="M9" s="11"/>
      <c r="Q9" s="11"/>
      <c r="R9" s="11"/>
      <c r="S9" s="11"/>
      <c r="V9" s="11"/>
      <c r="W9" s="11"/>
      <c r="X9" s="11"/>
      <c r="AA9" s="11"/>
      <c r="AB9" s="11"/>
      <c r="AC9" s="11"/>
    </row>
    <row r="10" spans="1:30">
      <c r="A10" s="8" t="s">
        <v>12</v>
      </c>
      <c r="B10" s="8">
        <f>AVERAGE(B6:B8)</f>
        <v>1.0022133333333334</v>
      </c>
      <c r="C10" s="8">
        <f t="shared" ref="C10:E10" si="0">AVERAGE(C6:C8)</f>
        <v>1.0007926666666667</v>
      </c>
      <c r="D10" s="8">
        <f t="shared" si="0"/>
        <v>1.366833</v>
      </c>
      <c r="E10" s="8">
        <f t="shared" si="0"/>
        <v>1.4174096666666667</v>
      </c>
      <c r="F10" s="11"/>
      <c r="G10" s="8">
        <f>AVERAGE(G6:G8)</f>
        <v>1.0073126666666667</v>
      </c>
      <c r="H10" s="8">
        <f t="shared" ref="H10:J10" si="1">AVERAGE(H6:H8)</f>
        <v>0.99479366666666669</v>
      </c>
      <c r="I10" s="8">
        <f t="shared" si="1"/>
        <v>1.5193856666666665</v>
      </c>
      <c r="J10" s="8">
        <f t="shared" si="1"/>
        <v>1.4979476666666667</v>
      </c>
      <c r="L10" s="8">
        <f>AVERAGE(L6:L8)</f>
        <v>1.0081686666666665</v>
      </c>
      <c r="M10" s="8">
        <f t="shared" ref="M10:O10" si="2">AVERAGE(M6:M8)</f>
        <v>0.99330466666666661</v>
      </c>
      <c r="N10" s="8">
        <f t="shared" si="2"/>
        <v>1.1288916666666668</v>
      </c>
      <c r="O10" s="8">
        <f t="shared" si="2"/>
        <v>1.1856083333333334</v>
      </c>
      <c r="Q10" s="8">
        <f>AVERAGE(Q6:Q8)</f>
        <v>0.97704999999999986</v>
      </c>
      <c r="R10" s="8">
        <f t="shared" ref="R10:T10" si="3">AVERAGE(R6:R8)</f>
        <v>1.0237969999999998</v>
      </c>
      <c r="S10" s="8">
        <f t="shared" si="3"/>
        <v>0.86803799999999998</v>
      </c>
      <c r="T10" s="8">
        <f t="shared" si="3"/>
        <v>0.98780533333333354</v>
      </c>
      <c r="V10" s="8">
        <f>AVERAGE(V6:V8)</f>
        <v>0.96705499999999989</v>
      </c>
      <c r="W10" s="8">
        <f t="shared" ref="W10:Y10" si="4">AVERAGE(W6:W8)</f>
        <v>1.0359666666666667</v>
      </c>
      <c r="X10" s="8">
        <f t="shared" si="4"/>
        <v>1.421692</v>
      </c>
      <c r="Y10" s="8">
        <f t="shared" si="4"/>
        <v>1.2294963333333333</v>
      </c>
      <c r="AA10" s="8">
        <f>AVERAGE(AA6:AA8)</f>
        <v>1.0332543333333335</v>
      </c>
      <c r="AB10" s="8">
        <f t="shared" ref="AB10:AD10" si="5">AVERAGE(AB6:AB8)</f>
        <v>0.97334966666666689</v>
      </c>
      <c r="AC10" s="8">
        <f t="shared" si="5"/>
        <v>1.1707446666666665</v>
      </c>
      <c r="AD10" s="8">
        <f t="shared" si="5"/>
        <v>1.2399483333333334</v>
      </c>
    </row>
    <row r="11" spans="1:30">
      <c r="A11" s="8" t="s">
        <v>13</v>
      </c>
      <c r="B11" s="8">
        <f>_xlfn.STDEV.S(B6:B8)/(3^0.5)</f>
        <v>3.8741983387247721E-2</v>
      </c>
      <c r="C11" s="8">
        <f t="shared" ref="C11:E11" si="6">_xlfn.STDEV.S(C6:C8)/(3^0.5)</f>
        <v>3.8843685756002971E-2</v>
      </c>
      <c r="D11" s="8">
        <f t="shared" si="6"/>
        <v>9.3639828557795499E-2</v>
      </c>
      <c r="E11" s="8">
        <f t="shared" si="6"/>
        <v>0.10377011254102821</v>
      </c>
      <c r="G11" s="8">
        <f>_xlfn.STDEV.S(G6:G8)/(3^0.5)</f>
        <v>3.1867811520578444E-2</v>
      </c>
      <c r="H11" s="8">
        <f t="shared" ref="H11:J11" si="7">_xlfn.STDEV.S(H6:H8)/(3^0.5)</f>
        <v>3.2453918594079055E-2</v>
      </c>
      <c r="I11" s="8">
        <f t="shared" si="7"/>
        <v>0.18748195668324466</v>
      </c>
      <c r="J11" s="8">
        <f t="shared" si="7"/>
        <v>2.549842916294601E-2</v>
      </c>
      <c r="L11" s="8">
        <f>_xlfn.STDEV.S(L6:L8)/(3^0.5)</f>
        <v>2.7151590600020328E-2</v>
      </c>
      <c r="M11" s="8">
        <f t="shared" ref="M11:O11" si="8">_xlfn.STDEV.S(M6:M8)/(3^0.5)</f>
        <v>2.6117552375961861E-2</v>
      </c>
      <c r="N11" s="8">
        <f t="shared" si="8"/>
        <v>5.6260277740555482E-2</v>
      </c>
      <c r="O11" s="8">
        <f t="shared" si="8"/>
        <v>7.741303300335016E-2</v>
      </c>
      <c r="Q11" s="8">
        <f>_xlfn.STDEV.S(Q6:Q8)/(3^0.5)</f>
        <v>1.1908611729892509E-2</v>
      </c>
      <c r="R11" s="8">
        <f t="shared" ref="R11:T11" si="9">_xlfn.STDEV.S(R6:R8)/(3^0.5)</f>
        <v>1.2626383844949487E-2</v>
      </c>
      <c r="S11" s="8">
        <f t="shared" si="9"/>
        <v>8.5021383904286124E-2</v>
      </c>
      <c r="T11" s="8">
        <f t="shared" si="9"/>
        <v>0.1031944676494061</v>
      </c>
      <c r="V11" s="8">
        <f>_xlfn.STDEV.S(V6:V8)/(3^0.5)</f>
        <v>2.957693345046665E-2</v>
      </c>
      <c r="W11" s="8">
        <f t="shared" ref="W11:Y11" si="10">_xlfn.STDEV.S(W6:W8)/(3^0.5)</f>
        <v>3.1053646540212372E-2</v>
      </c>
      <c r="X11" s="8">
        <f t="shared" si="10"/>
        <v>0.17981743339936065</v>
      </c>
      <c r="Y11" s="8">
        <f t="shared" si="10"/>
        <v>3.5993379633544327E-2</v>
      </c>
      <c r="AA11" s="8">
        <f>_xlfn.STDEV.S(AA6:AA8)/(3^0.5)</f>
        <v>5.0626723155310416E-2</v>
      </c>
      <c r="AB11" s="8">
        <f t="shared" ref="AB11:AD11" si="11">_xlfn.STDEV.S(AB6:AB8)/(3^0.5)</f>
        <v>4.6274075716803288E-2</v>
      </c>
      <c r="AC11" s="8">
        <f t="shared" si="11"/>
        <v>4.4231591433926222E-2</v>
      </c>
      <c r="AD11" s="8">
        <f t="shared" si="11"/>
        <v>6.9752162839425841E-2</v>
      </c>
    </row>
    <row r="12" spans="1:30">
      <c r="J12" s="11"/>
    </row>
    <row r="13" spans="1:30">
      <c r="J13" s="11"/>
      <c r="M13" s="11"/>
    </row>
    <row r="14" spans="1:30">
      <c r="B14" s="11"/>
      <c r="C14" s="11"/>
      <c r="J14" s="11"/>
    </row>
    <row r="15" spans="1:30">
      <c r="J15" s="11"/>
    </row>
    <row r="16" spans="1:30">
      <c r="J16" s="11"/>
    </row>
    <row r="17" spans="2:10">
      <c r="J17" s="11"/>
    </row>
    <row r="18" spans="2:10">
      <c r="B18" s="11"/>
      <c r="C18" s="11"/>
      <c r="J18" s="11"/>
    </row>
    <row r="19" spans="2:10">
      <c r="J19" s="11"/>
    </row>
    <row r="20" spans="2:10">
      <c r="J20" s="11"/>
    </row>
    <row r="21" spans="2:10">
      <c r="J21" s="11"/>
    </row>
    <row r="22" spans="2:10">
      <c r="B22" s="11"/>
      <c r="C22" s="11"/>
      <c r="J22" s="11"/>
    </row>
    <row r="23" spans="2:10">
      <c r="J23" s="11"/>
    </row>
    <row r="24" spans="2:10">
      <c r="J24" s="11"/>
    </row>
    <row r="25" spans="2:10">
      <c r="J25" s="11"/>
    </row>
  </sheetData>
  <mergeCells count="7">
    <mergeCell ref="B2:AC2"/>
    <mergeCell ref="B4:E4"/>
    <mergeCell ref="G4:J4"/>
    <mergeCell ref="L4:O4"/>
    <mergeCell ref="Q4:T4"/>
    <mergeCell ref="V4:Y4"/>
    <mergeCell ref="AA4:A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abSelected="1" workbookViewId="0">
      <selection activeCell="A10" sqref="A10:E11"/>
    </sheetView>
  </sheetViews>
  <sheetFormatPr defaultRowHeight="13.2"/>
  <cols>
    <col min="1" max="1" width="16.296875" style="1" customWidth="1"/>
    <col min="2" max="3" width="6.3984375" style="1" customWidth="1"/>
    <col min="4" max="5" width="8.69921875" style="1" customWidth="1"/>
    <col min="6" max="6" width="8.796875" style="1"/>
    <col min="7" max="8" width="5.8984375" style="1" customWidth="1"/>
    <col min="9" max="10" width="8.69921875" style="1" customWidth="1"/>
    <col min="11" max="16384" width="8.796875" style="1"/>
  </cols>
  <sheetData>
    <row r="2" spans="1:12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2"/>
      <c r="L2" s="12"/>
    </row>
    <row r="4" spans="1:12">
      <c r="B4" s="15" t="s">
        <v>28</v>
      </c>
      <c r="C4" s="15"/>
      <c r="D4" s="15"/>
      <c r="E4" s="15"/>
      <c r="F4" s="11"/>
      <c r="G4" s="15" t="s">
        <v>29</v>
      </c>
      <c r="H4" s="15"/>
      <c r="I4" s="15"/>
      <c r="J4" s="15"/>
    </row>
    <row r="5" spans="1:12" ht="13.8" thickBot="1">
      <c r="A5" s="1" t="s">
        <v>4</v>
      </c>
      <c r="B5" s="2" t="s">
        <v>16</v>
      </c>
      <c r="C5" s="2" t="s">
        <v>17</v>
      </c>
      <c r="D5" s="2" t="s">
        <v>18</v>
      </c>
      <c r="E5" s="2" t="s">
        <v>19</v>
      </c>
      <c r="F5" s="11"/>
      <c r="G5" s="2" t="s">
        <v>16</v>
      </c>
      <c r="H5" s="2" t="s">
        <v>17</v>
      </c>
      <c r="I5" s="2" t="s">
        <v>18</v>
      </c>
      <c r="J5" s="2" t="s">
        <v>19</v>
      </c>
    </row>
    <row r="6" spans="1:12">
      <c r="A6" s="1" t="s">
        <v>9</v>
      </c>
      <c r="B6" s="4">
        <v>0.20682500000000001</v>
      </c>
      <c r="C6" s="9">
        <v>0.43859599999999999</v>
      </c>
      <c r="D6" s="9">
        <v>1.8241039999999999</v>
      </c>
      <c r="E6" s="9">
        <v>1.4765779999999999</v>
      </c>
      <c r="F6" s="8"/>
      <c r="G6" s="4">
        <v>4.2343669999999998</v>
      </c>
      <c r="H6" s="4">
        <v>3.4610059999999998</v>
      </c>
      <c r="I6" s="4">
        <v>6.8881290000000002</v>
      </c>
      <c r="J6" s="4">
        <v>9.0028489999999994</v>
      </c>
    </row>
    <row r="7" spans="1:12">
      <c r="A7" s="6" t="s">
        <v>10</v>
      </c>
      <c r="B7" s="7">
        <v>0.59925099999999998</v>
      </c>
      <c r="C7" s="10">
        <v>0.47554299999999999</v>
      </c>
      <c r="D7" s="10">
        <v>1.523657</v>
      </c>
      <c r="E7" s="10">
        <v>1.3876839999999999</v>
      </c>
      <c r="F7" s="5"/>
      <c r="G7" s="7">
        <v>4.2553190000000001</v>
      </c>
      <c r="H7" s="7">
        <v>4.4016510000000002</v>
      </c>
      <c r="I7" s="7">
        <v>6.9029850000000001</v>
      </c>
      <c r="J7" s="7">
        <v>7.9279279999999996</v>
      </c>
    </row>
    <row r="8" spans="1:12">
      <c r="A8" s="6" t="s">
        <v>11</v>
      </c>
      <c r="B8" s="7">
        <v>0.635324</v>
      </c>
      <c r="C8" s="10">
        <v>0.66152100000000003</v>
      </c>
      <c r="D8" s="10">
        <v>1.8285709999999999</v>
      </c>
      <c r="E8" s="10">
        <v>1.6203700000000001</v>
      </c>
      <c r="F8" s="5"/>
      <c r="G8" s="7">
        <v>6.5009560000000004</v>
      </c>
      <c r="H8" s="7">
        <v>5.6838369999999996</v>
      </c>
      <c r="I8" s="7">
        <v>10.055870000000001</v>
      </c>
      <c r="J8" s="7">
        <v>11.764709999999999</v>
      </c>
    </row>
    <row r="9" spans="1:12">
      <c r="A9" s="6" t="s">
        <v>20</v>
      </c>
      <c r="B9" s="10">
        <v>0.38265300000000002</v>
      </c>
      <c r="C9" s="10">
        <v>0.60790299999999997</v>
      </c>
      <c r="D9" s="10">
        <v>1.4997</v>
      </c>
      <c r="E9" s="10">
        <v>2.372881</v>
      </c>
      <c r="G9" s="7">
        <v>5.204021</v>
      </c>
      <c r="H9" s="7">
        <v>5.3353659999999996</v>
      </c>
      <c r="I9" s="7">
        <v>9.9407499999999995</v>
      </c>
      <c r="J9" s="7">
        <v>9.391534</v>
      </c>
    </row>
    <row r="10" spans="1:12" ht="15" customHeight="1">
      <c r="B10" s="8"/>
      <c r="C10" s="8"/>
      <c r="D10" s="8"/>
      <c r="E10" s="8"/>
      <c r="G10" s="8"/>
      <c r="H10" s="5"/>
      <c r="I10" s="8"/>
      <c r="J10" s="5"/>
    </row>
    <row r="11" spans="1:12">
      <c r="A11" s="8" t="s">
        <v>12</v>
      </c>
      <c r="B11" s="8">
        <f>AVERAGE(B6:B9)</f>
        <v>0.45601325000000004</v>
      </c>
      <c r="C11" s="8">
        <f t="shared" ref="C11:E11" si="0">AVERAGE(C6:C9)</f>
        <v>0.54589074999999998</v>
      </c>
      <c r="D11" s="8">
        <f t="shared" si="0"/>
        <v>1.669008</v>
      </c>
      <c r="E11" s="8">
        <f t="shared" si="0"/>
        <v>1.7143782500000002</v>
      </c>
      <c r="G11" s="8">
        <f>AVERAGE(G6:G9)</f>
        <v>5.0486657499999996</v>
      </c>
      <c r="H11" s="8">
        <f t="shared" ref="H11:J11" si="1">AVERAGE(H6:H9)</f>
        <v>4.7204649999999999</v>
      </c>
      <c r="I11" s="8">
        <f t="shared" si="1"/>
        <v>8.4469335000000001</v>
      </c>
      <c r="J11" s="8">
        <f t="shared" si="1"/>
        <v>9.52175525</v>
      </c>
    </row>
    <row r="12" spans="1:12">
      <c r="A12" s="8" t="s">
        <v>13</v>
      </c>
      <c r="B12" s="8">
        <f>_xlfn.STDEV.S(B6:B9)/(4^0.5)</f>
        <v>0.10006077665963403</v>
      </c>
      <c r="C12" s="8">
        <f t="shared" ref="C12:E12" si="2">_xlfn.STDEV.S(C6:C9)/(4^0.5)</f>
        <v>5.2975499976207638E-2</v>
      </c>
      <c r="D12" s="8">
        <f t="shared" si="2"/>
        <v>9.0970339603081582E-2</v>
      </c>
      <c r="E12" s="8">
        <f t="shared" si="2"/>
        <v>0.22467411857858091</v>
      </c>
      <c r="G12" s="8">
        <f>_xlfn.STDEV.S(G6:G9)/(4^0.5)</f>
        <v>0.53430357662527761</v>
      </c>
      <c r="H12" s="8">
        <f t="shared" ref="H12:J12" si="3">_xlfn.STDEV.S(H6:H9)/(4^0.5)</f>
        <v>0.49950543786345963</v>
      </c>
      <c r="I12" s="8">
        <f t="shared" si="3"/>
        <v>0.89600096896231851</v>
      </c>
      <c r="J12" s="8">
        <f t="shared" si="3"/>
        <v>0.80918439305836198</v>
      </c>
    </row>
  </sheetData>
  <mergeCells count="3">
    <mergeCell ref="B2:J2"/>
    <mergeCell ref="B4:E4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panel A</vt:lpstr>
      <vt:lpstr>panel C</vt:lpstr>
      <vt:lpstr>panel D</vt:lpstr>
      <vt:lpstr>panel 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Jarek</cp:lastModifiedBy>
  <dcterms:created xsi:type="dcterms:W3CDTF">2020-07-31T10:51:52Z</dcterms:created>
  <dcterms:modified xsi:type="dcterms:W3CDTF">2020-07-31T10:59:56Z</dcterms:modified>
</cp:coreProperties>
</file>