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8760"/>
  </bookViews>
  <sheets>
    <sheet name="Fig. 3A" sheetId="1" r:id="rId1"/>
    <sheet name="Fig. 3B" sheetId="2" r:id="rId2"/>
    <sheet name="Fig. 3D" sheetId="3" r:id="rId3"/>
    <sheet name="Fig. 3E" sheetId="4" r:id="rId4"/>
  </sheets>
  <calcPr calcId="145621"/>
</workbook>
</file>

<file path=xl/calcChain.xml><?xml version="1.0" encoding="utf-8"?>
<calcChain xmlns="http://schemas.openxmlformats.org/spreadsheetml/2006/main">
  <c r="B12" i="4" l="1"/>
  <c r="C12" i="4"/>
  <c r="D12" i="4"/>
  <c r="E12" i="4"/>
  <c r="F12" i="4"/>
  <c r="H12" i="4"/>
  <c r="I12" i="4"/>
  <c r="J12" i="4"/>
  <c r="K12" i="4"/>
  <c r="L12" i="4"/>
  <c r="B13" i="4"/>
  <c r="C13" i="4"/>
  <c r="D13" i="4"/>
  <c r="E13" i="4"/>
  <c r="F13" i="4"/>
  <c r="H13" i="4"/>
  <c r="I13" i="4"/>
  <c r="J13" i="4"/>
  <c r="K13" i="4"/>
  <c r="L13" i="4"/>
  <c r="B12" i="3"/>
  <c r="C12" i="3"/>
  <c r="D12" i="3"/>
  <c r="E12" i="3"/>
  <c r="F12" i="3"/>
  <c r="H12" i="3"/>
  <c r="I12" i="3"/>
  <c r="J12" i="3"/>
  <c r="K12" i="3"/>
  <c r="L12" i="3"/>
  <c r="B13" i="3"/>
  <c r="C13" i="3"/>
  <c r="D13" i="3"/>
  <c r="E13" i="3"/>
  <c r="F13" i="3"/>
  <c r="H13" i="3"/>
  <c r="I13" i="3"/>
  <c r="J13" i="3"/>
  <c r="K13" i="3"/>
  <c r="L13" i="3"/>
  <c r="B12" i="2"/>
  <c r="C12" i="2"/>
  <c r="D12" i="2"/>
  <c r="E12" i="2"/>
  <c r="F12" i="2"/>
  <c r="B13" i="2"/>
  <c r="C13" i="2"/>
  <c r="D13" i="2"/>
  <c r="E13" i="2"/>
  <c r="F13" i="2"/>
  <c r="B12" i="1"/>
  <c r="C12" i="1"/>
  <c r="D12" i="1"/>
  <c r="E12" i="1"/>
  <c r="F12" i="1"/>
  <c r="H12" i="1"/>
  <c r="I12" i="1"/>
  <c r="J12" i="1"/>
  <c r="K12" i="1"/>
  <c r="L12" i="1"/>
  <c r="B13" i="1"/>
  <c r="C13" i="1"/>
  <c r="D13" i="1"/>
  <c r="E13" i="1"/>
  <c r="F13" i="1"/>
  <c r="H13" i="1"/>
  <c r="I13" i="1"/>
  <c r="J13" i="1"/>
  <c r="K13" i="1"/>
  <c r="L13" i="1"/>
</calcChain>
</file>

<file path=xl/sharedStrings.xml><?xml version="1.0" encoding="utf-8"?>
<sst xmlns="http://schemas.openxmlformats.org/spreadsheetml/2006/main" count="78" uniqueCount="22">
  <si>
    <t>SEM</t>
  </si>
  <si>
    <t>Average</t>
  </si>
  <si>
    <t>5th</t>
  </si>
  <si>
    <t>4th</t>
  </si>
  <si>
    <t>3rd</t>
  </si>
  <si>
    <t>2nd</t>
  </si>
  <si>
    <t>1st</t>
  </si>
  <si>
    <t>shBMP2K</t>
  </si>
  <si>
    <t>shBMP2K-S</t>
  </si>
  <si>
    <t>shBMP2K-L</t>
  </si>
  <si>
    <t>shCtr</t>
  </si>
  <si>
    <t>pLKO</t>
  </si>
  <si>
    <t>Biological repetition</t>
  </si>
  <si>
    <t>SEC24B</t>
  </si>
  <si>
    <t>SEC16A</t>
  </si>
  <si>
    <t>Fold protein levels in K562 cells</t>
  </si>
  <si>
    <t>fold mRNA levels in K562 cells</t>
  </si>
  <si>
    <t>shCtrl</t>
  </si>
  <si>
    <t>dispersed</t>
  </si>
  <si>
    <t>juxtanuclear</t>
  </si>
  <si>
    <t>Number of SEC31A-positive vesicular structures/cell</t>
  </si>
  <si>
    <r>
      <t>Mean fluorescence intensity of SEC31A/structure (a.u. x 10</t>
    </r>
    <r>
      <rPr>
        <b/>
        <vertAlign val="superscript"/>
        <sz val="10"/>
        <color theme="1"/>
        <rFont val="Arial"/>
        <family val="2"/>
        <charset val="238"/>
      </rPr>
      <t>5</t>
    </r>
    <r>
      <rPr>
        <b/>
        <sz val="10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</si>
</sst>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2" fontId="3" fillId="0" borderId="1" xfId="0" applyNumberFormat="1" applyFont="1" applyBorder="1"/>
    <xf numFmtId="0" fontId="3" fillId="0" borderId="1" xfId="0" applyFont="1" applyBorder="1"/>
    <xf numFmtId="2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tabSelected="1" workbookViewId="0">
      <selection activeCell="A12" sqref="A12:F13"/>
    </sheetView>
  </sheetViews>
  <sheetFormatPr defaultRowHeight="13.2"/>
  <cols>
    <col min="1" max="1" width="16.59765625" style="1" customWidth="1"/>
    <col min="2" max="6" width="9" style="1" customWidth="1"/>
    <col min="7" max="7" width="3.296875" style="1" customWidth="1"/>
    <col min="8" max="12" width="9" style="1" customWidth="1"/>
    <col min="13" max="16384" width="8.796875" style="1"/>
  </cols>
  <sheetData>
    <row r="2" spans="1:15">
      <c r="B2" s="11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  <c r="N2" s="10"/>
      <c r="O2" s="10"/>
    </row>
    <row r="4" spans="1:15">
      <c r="B4" s="9" t="s">
        <v>14</v>
      </c>
      <c r="C4" s="9"/>
      <c r="D4" s="9"/>
      <c r="E4" s="9"/>
      <c r="F4" s="9"/>
      <c r="H4" s="9" t="s">
        <v>13</v>
      </c>
      <c r="I4" s="9"/>
      <c r="J4" s="9"/>
      <c r="K4" s="9"/>
      <c r="L4" s="9"/>
    </row>
    <row r="5" spans="1:15" ht="13.8" thickBot="1">
      <c r="A5" s="1" t="s">
        <v>12</v>
      </c>
      <c r="B5" s="8" t="s">
        <v>11</v>
      </c>
      <c r="C5" s="8" t="s">
        <v>10</v>
      </c>
      <c r="D5" s="8" t="s">
        <v>9</v>
      </c>
      <c r="E5" s="8" t="s">
        <v>8</v>
      </c>
      <c r="F5" s="8" t="s">
        <v>7</v>
      </c>
      <c r="H5" s="8" t="s">
        <v>11</v>
      </c>
      <c r="I5" s="8" t="s">
        <v>10</v>
      </c>
      <c r="J5" s="8" t="s">
        <v>9</v>
      </c>
      <c r="K5" s="8" t="s">
        <v>8</v>
      </c>
      <c r="L5" s="8" t="s">
        <v>7</v>
      </c>
    </row>
    <row r="6" spans="1:15">
      <c r="A6" s="3" t="s">
        <v>6</v>
      </c>
      <c r="B6" s="7">
        <v>1</v>
      </c>
      <c r="C6" s="6">
        <v>1.06</v>
      </c>
      <c r="D6" s="6">
        <v>1.28</v>
      </c>
      <c r="E6" s="6">
        <v>0.03</v>
      </c>
      <c r="F6" s="6">
        <v>0.09</v>
      </c>
      <c r="H6" s="7">
        <v>1</v>
      </c>
      <c r="I6" s="6">
        <v>0.97233000000000003</v>
      </c>
      <c r="J6" s="6">
        <v>0.959067</v>
      </c>
      <c r="K6" s="6">
        <v>0.739317</v>
      </c>
      <c r="L6" s="6">
        <v>1.1064259999999999</v>
      </c>
    </row>
    <row r="7" spans="1:15">
      <c r="A7" s="3" t="s">
        <v>5</v>
      </c>
      <c r="B7" s="5">
        <v>1</v>
      </c>
      <c r="C7" s="4">
        <v>1.37</v>
      </c>
      <c r="D7" s="4">
        <v>1.51</v>
      </c>
      <c r="E7" s="4">
        <v>0.23</v>
      </c>
      <c r="F7" s="4">
        <v>0.28000000000000003</v>
      </c>
      <c r="H7" s="5">
        <v>1</v>
      </c>
      <c r="I7" s="4">
        <v>1.0948020000000001</v>
      </c>
      <c r="J7" s="4">
        <v>0.93397799999999997</v>
      </c>
      <c r="K7" s="4">
        <v>1.0413319999999999</v>
      </c>
      <c r="L7" s="4">
        <v>1.138919</v>
      </c>
    </row>
    <row r="8" spans="1:15">
      <c r="A8" s="3" t="s">
        <v>4</v>
      </c>
      <c r="B8" s="5">
        <v>1</v>
      </c>
      <c r="C8" s="4">
        <v>0.84</v>
      </c>
      <c r="D8" s="4">
        <v>1.38</v>
      </c>
      <c r="E8" s="4">
        <v>0.28999999999999998</v>
      </c>
      <c r="F8" s="4">
        <v>0.63</v>
      </c>
      <c r="H8" s="5">
        <v>1</v>
      </c>
      <c r="I8" s="4">
        <v>1.1127400000000001</v>
      </c>
      <c r="J8" s="4">
        <v>0.77923200000000004</v>
      </c>
      <c r="K8" s="4">
        <v>0.63233399999999995</v>
      </c>
      <c r="L8" s="4">
        <v>0.84693399999999996</v>
      </c>
    </row>
    <row r="9" spans="1:15">
      <c r="A9" s="3" t="s">
        <v>3</v>
      </c>
      <c r="B9" s="5">
        <v>1</v>
      </c>
      <c r="C9" s="4">
        <v>0.78</v>
      </c>
      <c r="D9" s="4">
        <v>1.1000000000000001</v>
      </c>
      <c r="E9" s="4">
        <v>0.13</v>
      </c>
      <c r="F9" s="4">
        <v>0.15</v>
      </c>
      <c r="H9" s="5">
        <v>1</v>
      </c>
      <c r="I9" s="4">
        <v>0.81105899999999997</v>
      </c>
      <c r="J9" s="4">
        <v>0.824905</v>
      </c>
      <c r="K9" s="4">
        <v>0.56587900000000002</v>
      </c>
      <c r="L9" s="4">
        <v>0.570496</v>
      </c>
    </row>
    <row r="10" spans="1:15">
      <c r="A10" s="3" t="s">
        <v>2</v>
      </c>
      <c r="B10" s="5">
        <v>1</v>
      </c>
      <c r="C10" s="4">
        <v>0.97549799999999998</v>
      </c>
      <c r="D10" s="4">
        <v>1.6362950000000001</v>
      </c>
      <c r="E10" s="4">
        <v>0.14238300000000001</v>
      </c>
      <c r="F10" s="4">
        <v>0.26052900000000001</v>
      </c>
      <c r="H10" s="5">
        <v>1</v>
      </c>
      <c r="I10" s="4">
        <v>1.026322</v>
      </c>
      <c r="J10" s="4">
        <v>1.441713</v>
      </c>
      <c r="K10" s="4">
        <v>0.96190200000000003</v>
      </c>
      <c r="L10" s="4">
        <v>0.98492100000000005</v>
      </c>
    </row>
    <row r="11" spans="1:15">
      <c r="A11" s="3"/>
    </row>
    <row r="12" spans="1:15">
      <c r="A12" s="2" t="s">
        <v>1</v>
      </c>
      <c r="B12" s="2">
        <f>AVERAGE(B6:B10)</f>
        <v>1</v>
      </c>
      <c r="C12" s="2">
        <f>AVERAGE(C6:C10)</f>
        <v>1.0050995999999999</v>
      </c>
      <c r="D12" s="2">
        <f>AVERAGE(D6:D10)</f>
        <v>1.381259</v>
      </c>
      <c r="E12" s="2">
        <f>AVERAGE(E6:E10)</f>
        <v>0.16447660000000003</v>
      </c>
      <c r="F12" s="2">
        <f>AVERAGE(F6:F10)</f>
        <v>0.28210579999999996</v>
      </c>
      <c r="H12" s="2">
        <f>AVERAGE(H6:H10)</f>
        <v>1</v>
      </c>
      <c r="I12" s="2">
        <f>AVERAGE(I6:I10)</f>
        <v>1.0034506000000001</v>
      </c>
      <c r="J12" s="2">
        <f>AVERAGE(J6:J10)</f>
        <v>0.98777899999999996</v>
      </c>
      <c r="K12" s="2">
        <f>AVERAGE(K6:K10)</f>
        <v>0.78815279999999999</v>
      </c>
      <c r="L12" s="2">
        <f>AVERAGE(L6:L10)</f>
        <v>0.92953920000000001</v>
      </c>
    </row>
    <row r="13" spans="1:15">
      <c r="A13" s="2" t="s">
        <v>0</v>
      </c>
      <c r="B13" s="2">
        <f>_xlfn.STDEV.S(B6:B10)/(5^0.5)</f>
        <v>0</v>
      </c>
      <c r="C13" s="2">
        <f>_xlfn.STDEV.S(C6:C10)/(5^0.5)</f>
        <v>0.10367504965110959</v>
      </c>
      <c r="D13" s="2">
        <f>_xlfn.STDEV.S(D6:D10)/(5^0.5)</f>
        <v>9.2460586635603761E-2</v>
      </c>
      <c r="E13" s="2">
        <f>_xlfn.STDEV.S(E6:E10)/(5^0.5)</f>
        <v>4.4615108960530378E-2</v>
      </c>
      <c r="F13" s="2">
        <f>_xlfn.STDEV.S(F6:F10)/(5^0.5)</f>
        <v>9.3770183926661907E-2</v>
      </c>
      <c r="H13" s="2">
        <f>_xlfn.STDEV.S(H6:H10)/(5^0.5)</f>
        <v>0</v>
      </c>
      <c r="I13" s="2">
        <f>_xlfn.STDEV.S(I6:I10)/(5^0.5)</f>
        <v>5.4219632822069194E-2</v>
      </c>
      <c r="J13" s="2">
        <f>_xlfn.STDEV.S(J6:J10)/(5^0.5)</f>
        <v>0.11827823003114318</v>
      </c>
      <c r="K13" s="2">
        <f>_xlfn.STDEV.S(K6:K10)/(5^0.5)</f>
        <v>9.2292623696263038E-2</v>
      </c>
      <c r="L13" s="2">
        <f>_xlfn.STDEV.S(L6:L10)/(5^0.5)</f>
        <v>0.10342427736435977</v>
      </c>
    </row>
  </sheetData>
  <mergeCells count="3">
    <mergeCell ref="B2:L2"/>
    <mergeCell ref="H4:L4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12" sqref="A12:F13"/>
    </sheetView>
  </sheetViews>
  <sheetFormatPr defaultRowHeight="13.2"/>
  <cols>
    <col min="1" max="1" width="15" style="1" customWidth="1"/>
    <col min="2" max="6" width="9.19921875" style="1" customWidth="1"/>
    <col min="7" max="16384" width="8.796875" style="1"/>
  </cols>
  <sheetData>
    <row r="2" spans="1:6">
      <c r="B2" s="11" t="s">
        <v>16</v>
      </c>
      <c r="C2" s="11"/>
      <c r="D2" s="11"/>
      <c r="E2" s="11"/>
      <c r="F2" s="11"/>
    </row>
    <row r="4" spans="1:6">
      <c r="B4" s="9" t="s">
        <v>14</v>
      </c>
      <c r="C4" s="9"/>
      <c r="D4" s="9"/>
      <c r="E4" s="9"/>
      <c r="F4" s="9"/>
    </row>
    <row r="5" spans="1:6" ht="13.8" thickBot="1">
      <c r="A5" s="1" t="s">
        <v>12</v>
      </c>
      <c r="B5" s="8" t="s">
        <v>11</v>
      </c>
      <c r="C5" s="8" t="s">
        <v>10</v>
      </c>
      <c r="D5" s="8" t="s">
        <v>9</v>
      </c>
      <c r="E5" s="8" t="s">
        <v>8</v>
      </c>
      <c r="F5" s="8" t="s">
        <v>7</v>
      </c>
    </row>
    <row r="6" spans="1:6">
      <c r="A6" s="3" t="s">
        <v>6</v>
      </c>
      <c r="B6" s="7">
        <v>1</v>
      </c>
      <c r="C6" s="6">
        <v>1.1578649999999999</v>
      </c>
      <c r="D6" s="6">
        <v>1.363154</v>
      </c>
      <c r="E6" s="6">
        <v>0.99753999999999998</v>
      </c>
      <c r="F6" s="6">
        <v>0.88492300000000002</v>
      </c>
    </row>
    <row r="7" spans="1:6">
      <c r="A7" s="3" t="s">
        <v>5</v>
      </c>
      <c r="B7" s="5">
        <v>1</v>
      </c>
      <c r="C7" s="4">
        <v>1.0810200000000001</v>
      </c>
      <c r="D7" s="4">
        <v>1.215695</v>
      </c>
      <c r="E7" s="4">
        <v>1.0381739999999999</v>
      </c>
      <c r="F7" s="4">
        <v>0.73890699999999998</v>
      </c>
    </row>
    <row r="8" spans="1:6">
      <c r="A8" s="3" t="s">
        <v>4</v>
      </c>
      <c r="B8" s="5">
        <v>1</v>
      </c>
      <c r="C8" s="4">
        <v>1.0810200000000001</v>
      </c>
      <c r="D8" s="4">
        <v>1.215695</v>
      </c>
      <c r="E8" s="4">
        <v>1.0381739999999999</v>
      </c>
      <c r="F8" s="4">
        <v>0.73890699999999998</v>
      </c>
    </row>
    <row r="9" spans="1:6">
      <c r="A9" s="3" t="s">
        <v>3</v>
      </c>
      <c r="B9" s="5">
        <v>1</v>
      </c>
      <c r="C9" s="4">
        <v>1.1024700000000001</v>
      </c>
      <c r="D9" s="4">
        <v>1.068567</v>
      </c>
      <c r="E9" s="4">
        <v>1.7346159999999999</v>
      </c>
      <c r="F9" s="4">
        <v>0.92623699999999998</v>
      </c>
    </row>
    <row r="10" spans="1:6">
      <c r="A10" s="3" t="s">
        <v>2</v>
      </c>
      <c r="B10" s="5">
        <v>1</v>
      </c>
      <c r="C10" s="4">
        <v>1.0357590000000001</v>
      </c>
      <c r="D10" s="4">
        <v>1.0034179999999999</v>
      </c>
      <c r="E10" s="4">
        <v>1.0992569999999999</v>
      </c>
      <c r="F10" s="4">
        <v>0.71352300000000002</v>
      </c>
    </row>
    <row r="12" spans="1:6">
      <c r="A12" s="2" t="s">
        <v>1</v>
      </c>
      <c r="B12" s="2">
        <f>AVERAGE(B6:B10)</f>
        <v>1</v>
      </c>
      <c r="C12" s="2">
        <f>AVERAGE(C6:C10)</f>
        <v>1.0916267999999998</v>
      </c>
      <c r="D12" s="2">
        <f>AVERAGE(D6:D10)</f>
        <v>1.1733058000000001</v>
      </c>
      <c r="E12" s="2">
        <f>AVERAGE(E6:E10)</f>
        <v>1.1815522000000001</v>
      </c>
      <c r="F12" s="2">
        <f>AVERAGE(F6:F10)</f>
        <v>0.80049939999999997</v>
      </c>
    </row>
    <row r="13" spans="1:6">
      <c r="A13" s="2" t="s">
        <v>0</v>
      </c>
      <c r="B13" s="2">
        <f>_xlfn.STDEV.S(B6:B10)/(5^0.5)</f>
        <v>0</v>
      </c>
      <c r="C13" s="2">
        <f>_xlfn.STDEV.S(C6:C10)/(5^0.5)</f>
        <v>1.9813245083529323E-2</v>
      </c>
      <c r="D13" s="2">
        <f>_xlfn.STDEV.S(D6:D10)/(5^0.5)</f>
        <v>6.3034953958418891E-2</v>
      </c>
      <c r="E13" s="2">
        <f>_xlfn.STDEV.S(E6:E10)/(5^0.5)</f>
        <v>0.13921694814798932</v>
      </c>
      <c r="F13" s="2">
        <f>_xlfn.STDEV.S(F6:F10)/(5^0.5)</f>
        <v>4.3640250871872843E-2</v>
      </c>
    </row>
  </sheetData>
  <mergeCells count="2">
    <mergeCell ref="B2:F2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A12" sqref="A12:F13"/>
    </sheetView>
  </sheetViews>
  <sheetFormatPr defaultRowHeight="13.2"/>
  <cols>
    <col min="1" max="1" width="15.3984375" style="1" customWidth="1"/>
    <col min="2" max="6" width="9.296875" style="1" customWidth="1"/>
    <col min="7" max="7" width="8.796875" style="1"/>
    <col min="8" max="12" width="9.296875" style="1" customWidth="1"/>
    <col min="13" max="16384" width="8.796875" style="1"/>
  </cols>
  <sheetData>
    <row r="2" spans="1:12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2">
      <c r="B4" s="9" t="s">
        <v>19</v>
      </c>
      <c r="C4" s="9"/>
      <c r="D4" s="9"/>
      <c r="E4" s="9"/>
      <c r="F4" s="9"/>
      <c r="H4" s="9" t="s">
        <v>18</v>
      </c>
      <c r="I4" s="9"/>
      <c r="J4" s="9"/>
      <c r="K4" s="9"/>
      <c r="L4" s="9"/>
    </row>
    <row r="5" spans="1:12" ht="13.8" thickBot="1">
      <c r="A5" s="1" t="s">
        <v>12</v>
      </c>
      <c r="B5" s="8" t="s">
        <v>11</v>
      </c>
      <c r="C5" s="8" t="s">
        <v>17</v>
      </c>
      <c r="D5" s="8" t="s">
        <v>9</v>
      </c>
      <c r="E5" s="8" t="s">
        <v>8</v>
      </c>
      <c r="F5" s="8" t="s">
        <v>7</v>
      </c>
      <c r="H5" s="8" t="s">
        <v>11</v>
      </c>
      <c r="I5" s="8" t="s">
        <v>17</v>
      </c>
      <c r="J5" s="8" t="s">
        <v>9</v>
      </c>
      <c r="K5" s="8" t="s">
        <v>8</v>
      </c>
      <c r="L5" s="8" t="s">
        <v>7</v>
      </c>
    </row>
    <row r="6" spans="1:12">
      <c r="A6" s="3" t="s">
        <v>6</v>
      </c>
      <c r="B6" s="7">
        <v>4.05</v>
      </c>
      <c r="C6" s="7">
        <v>3.79</v>
      </c>
      <c r="D6" s="7">
        <v>2.4500000000000002</v>
      </c>
      <c r="E6" s="7">
        <v>2.89</v>
      </c>
      <c r="F6" s="7">
        <v>2.82</v>
      </c>
      <c r="H6" s="7">
        <v>50.16</v>
      </c>
      <c r="I6" s="7">
        <v>44.54</v>
      </c>
      <c r="J6" s="7">
        <v>46.89</v>
      </c>
      <c r="K6" s="7">
        <v>45.1</v>
      </c>
      <c r="L6" s="7">
        <v>45.91</v>
      </c>
    </row>
    <row r="7" spans="1:12">
      <c r="A7" s="3" t="s">
        <v>5</v>
      </c>
      <c r="B7" s="5">
        <v>3.66</v>
      </c>
      <c r="C7" s="5">
        <v>3.64</v>
      </c>
      <c r="D7" s="5">
        <v>2.1</v>
      </c>
      <c r="E7" s="5">
        <v>3.28</v>
      </c>
      <c r="F7" s="5">
        <v>3.05</v>
      </c>
      <c r="H7" s="5">
        <v>47.9</v>
      </c>
      <c r="I7" s="5">
        <v>47.39</v>
      </c>
      <c r="J7" s="5">
        <v>43.4</v>
      </c>
      <c r="K7" s="5">
        <v>48.71</v>
      </c>
      <c r="L7" s="5">
        <v>47.99</v>
      </c>
    </row>
    <row r="8" spans="1:12">
      <c r="A8" s="3" t="s">
        <v>4</v>
      </c>
      <c r="B8" s="5">
        <v>4.37</v>
      </c>
      <c r="C8" s="5">
        <v>3.79</v>
      </c>
      <c r="D8" s="5">
        <v>2.2400000000000002</v>
      </c>
      <c r="E8" s="5">
        <v>3.01</v>
      </c>
      <c r="F8" s="5">
        <v>2.92</v>
      </c>
      <c r="H8" s="5">
        <v>48.55</v>
      </c>
      <c r="I8" s="5">
        <v>45.42</v>
      </c>
      <c r="J8" s="5">
        <v>43.77</v>
      </c>
      <c r="K8" s="5">
        <v>42.08</v>
      </c>
      <c r="L8" s="5">
        <v>46.36</v>
      </c>
    </row>
    <row r="9" spans="1:12">
      <c r="A9" s="3" t="s">
        <v>3</v>
      </c>
      <c r="B9" s="5">
        <v>3.53</v>
      </c>
      <c r="C9" s="5">
        <v>3.53</v>
      </c>
      <c r="D9" s="5">
        <v>1.89</v>
      </c>
      <c r="E9" s="5">
        <v>2.77</v>
      </c>
      <c r="F9" s="5">
        <v>2.4700000000000002</v>
      </c>
      <c r="H9" s="5">
        <v>42.74</v>
      </c>
      <c r="I9" s="5">
        <v>39.659999999999997</v>
      </c>
      <c r="J9" s="5">
        <v>39.799999999999997</v>
      </c>
      <c r="K9" s="5">
        <v>44.78</v>
      </c>
      <c r="L9" s="5">
        <v>48.37</v>
      </c>
    </row>
    <row r="10" spans="1:12">
      <c r="A10" s="3" t="s">
        <v>2</v>
      </c>
      <c r="B10" s="5">
        <v>3.26</v>
      </c>
      <c r="C10" s="5">
        <v>3.35</v>
      </c>
      <c r="D10" s="5">
        <v>1.64</v>
      </c>
      <c r="E10" s="5">
        <v>2.5</v>
      </c>
      <c r="F10" s="5">
        <v>2.44</v>
      </c>
      <c r="H10" s="5">
        <v>39.590000000000003</v>
      </c>
      <c r="I10" s="5">
        <v>37.950000000000003</v>
      </c>
      <c r="J10" s="5">
        <v>38.25</v>
      </c>
      <c r="K10" s="5">
        <v>39.840000000000003</v>
      </c>
      <c r="L10" s="5">
        <v>42.04</v>
      </c>
    </row>
    <row r="12" spans="1:12">
      <c r="A12" s="2" t="s">
        <v>1</v>
      </c>
      <c r="B12" s="2">
        <f>AVERAGE(B6:B10)</f>
        <v>3.7739999999999996</v>
      </c>
      <c r="C12" s="2">
        <f>AVERAGE(C6:C10)</f>
        <v>3.6199999999999997</v>
      </c>
      <c r="D12" s="2">
        <f>AVERAGE(D6:D10)</f>
        <v>2.0640000000000005</v>
      </c>
      <c r="E12" s="2">
        <f>AVERAGE(E6:E10)</f>
        <v>2.8899999999999997</v>
      </c>
      <c r="F12" s="2">
        <f>AVERAGE(F6:F10)</f>
        <v>2.7399999999999998</v>
      </c>
      <c r="H12" s="2">
        <f>AVERAGE(H6:H10)</f>
        <v>45.788000000000004</v>
      </c>
      <c r="I12" s="2">
        <f>AVERAGE(I6:I10)</f>
        <v>42.992000000000004</v>
      </c>
      <c r="J12" s="2">
        <f>AVERAGE(J6:J10)</f>
        <v>42.422000000000004</v>
      </c>
      <c r="K12" s="2">
        <f>AVERAGE(K6:K10)</f>
        <v>44.101999999999997</v>
      </c>
      <c r="L12" s="2">
        <f>AVERAGE(L6:L10)</f>
        <v>46.134</v>
      </c>
    </row>
    <row r="13" spans="1:12">
      <c r="A13" s="2" t="s">
        <v>0</v>
      </c>
      <c r="B13" s="2">
        <f>_xlfn.STDEV.S(B6:B10)/(5^0.5)</f>
        <v>0.19597448813557652</v>
      </c>
      <c r="C13" s="2">
        <f>_xlfn.STDEV.S(C6:C10)/(5^0.5)</f>
        <v>8.3426614458456852E-2</v>
      </c>
      <c r="D13" s="2">
        <f>_xlfn.STDEV.S(D6:D10)/(5^0.5)</f>
        <v>0.13987851872249599</v>
      </c>
      <c r="E13" s="2">
        <f>_xlfn.STDEV.S(E6:E10)/(5^0.5)</f>
        <v>0.12903487900563934</v>
      </c>
      <c r="F13" s="2">
        <f>_xlfn.STDEV.S(F6:F10)/(5^0.5)</f>
        <v>0.12202458768625275</v>
      </c>
      <c r="H13" s="2">
        <f>_xlfn.STDEV.S(H6:H10)/(5^0.5)</f>
        <v>1.9863166917689621</v>
      </c>
      <c r="I13" s="2">
        <f>_xlfn.STDEV.S(I6:I10)/(5^0.5)</f>
        <v>1.7910594629994838</v>
      </c>
      <c r="J13" s="2">
        <f>_xlfn.STDEV.S(J6:J10)/(5^0.5)</f>
        <v>1.5332494904613536</v>
      </c>
      <c r="K13" s="2">
        <f>_xlfn.STDEV.S(K6:K10)/(5^0.5)</f>
        <v>1.4990410267901275</v>
      </c>
      <c r="L13" s="2">
        <f>_xlfn.STDEV.S(L6:L10)/(5^0.5)</f>
        <v>1.1248671032615365</v>
      </c>
    </row>
  </sheetData>
  <mergeCells count="3">
    <mergeCell ref="B4:F4"/>
    <mergeCell ref="H4:L4"/>
    <mergeCell ref="B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opLeftCell="A4" workbookViewId="0">
      <selection activeCell="A12" sqref="A12:F13"/>
    </sheetView>
  </sheetViews>
  <sheetFormatPr defaultRowHeight="13.2"/>
  <cols>
    <col min="1" max="1" width="15.5" style="1" customWidth="1"/>
    <col min="2" max="6" width="9.19921875" style="1" customWidth="1"/>
    <col min="7" max="7" width="4" style="1" customWidth="1"/>
    <col min="8" max="12" width="9.19921875" style="1" customWidth="1"/>
    <col min="13" max="16384" width="8.796875" style="1"/>
  </cols>
  <sheetData>
    <row r="2" spans="1:12" ht="15.6">
      <c r="B2" s="11" t="s">
        <v>21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2">
      <c r="A4" s="12"/>
      <c r="B4" s="9" t="s">
        <v>19</v>
      </c>
      <c r="C4" s="9"/>
      <c r="D4" s="9"/>
      <c r="E4" s="9"/>
      <c r="F4" s="9"/>
      <c r="G4" s="12"/>
      <c r="H4" s="9" t="s">
        <v>18</v>
      </c>
      <c r="I4" s="9"/>
      <c r="J4" s="9"/>
      <c r="K4" s="9"/>
      <c r="L4" s="9"/>
    </row>
    <row r="5" spans="1:12" ht="13.8" thickBot="1">
      <c r="A5" s="1" t="s">
        <v>12</v>
      </c>
      <c r="B5" s="8" t="s">
        <v>11</v>
      </c>
      <c r="C5" s="8" t="s">
        <v>17</v>
      </c>
      <c r="D5" s="8" t="s">
        <v>9</v>
      </c>
      <c r="E5" s="8" t="s">
        <v>8</v>
      </c>
      <c r="F5" s="8" t="s">
        <v>7</v>
      </c>
      <c r="H5" s="8" t="s">
        <v>11</v>
      </c>
      <c r="I5" s="8" t="s">
        <v>17</v>
      </c>
      <c r="J5" s="8" t="s">
        <v>9</v>
      </c>
      <c r="K5" s="8" t="s">
        <v>8</v>
      </c>
      <c r="L5" s="8" t="s">
        <v>7</v>
      </c>
    </row>
    <row r="6" spans="1:12">
      <c r="A6" s="3" t="s">
        <v>6</v>
      </c>
      <c r="B6" s="6">
        <v>1.2469140000000001</v>
      </c>
      <c r="C6" s="6">
        <v>1.1477569999999999</v>
      </c>
      <c r="D6" s="6">
        <v>0.81224499999999999</v>
      </c>
      <c r="E6" s="6">
        <v>1.955017</v>
      </c>
      <c r="F6" s="6">
        <v>1.3404259999999999</v>
      </c>
      <c r="G6" s="2"/>
      <c r="H6" s="6">
        <v>0.25976900000000003</v>
      </c>
      <c r="I6" s="6">
        <v>0.237539</v>
      </c>
      <c r="J6" s="6">
        <v>0.25762400000000002</v>
      </c>
      <c r="K6" s="6">
        <v>0.60443499999999994</v>
      </c>
      <c r="L6" s="6">
        <v>0.34284500000000001</v>
      </c>
    </row>
    <row r="7" spans="1:12">
      <c r="A7" s="3" t="s">
        <v>5</v>
      </c>
      <c r="B7" s="4">
        <v>0.71584700000000001</v>
      </c>
      <c r="C7" s="4">
        <v>0.73901099999999997</v>
      </c>
      <c r="D7" s="4">
        <v>0.55714300000000005</v>
      </c>
      <c r="E7" s="4">
        <v>1.25</v>
      </c>
      <c r="F7" s="4">
        <v>0.82950800000000002</v>
      </c>
      <c r="G7" s="2"/>
      <c r="H7" s="4">
        <v>0.2238</v>
      </c>
      <c r="I7" s="4">
        <v>0.224942</v>
      </c>
      <c r="J7" s="4">
        <v>0.218664</v>
      </c>
      <c r="K7" s="4">
        <v>0.41860000000000003</v>
      </c>
      <c r="L7" s="4">
        <v>0.27213999999999999</v>
      </c>
    </row>
    <row r="8" spans="1:12">
      <c r="A8" s="3" t="s">
        <v>4</v>
      </c>
      <c r="B8" s="4">
        <v>0.97711700000000001</v>
      </c>
      <c r="C8" s="4">
        <v>0.86807400000000001</v>
      </c>
      <c r="D8" s="4">
        <v>0.66517899999999996</v>
      </c>
      <c r="E8" s="4">
        <v>1.7475080000000001</v>
      </c>
      <c r="F8" s="4">
        <v>0.982877</v>
      </c>
      <c r="G8" s="2"/>
      <c r="H8" s="4">
        <v>0.24799199999999999</v>
      </c>
      <c r="I8" s="4">
        <v>0.23205600000000001</v>
      </c>
      <c r="J8" s="4">
        <v>0.25382700000000002</v>
      </c>
      <c r="K8" s="4">
        <v>0.56273799999999996</v>
      </c>
      <c r="L8" s="4">
        <v>0.33110400000000001</v>
      </c>
    </row>
    <row r="9" spans="1:12">
      <c r="A9" s="3" t="s">
        <v>3</v>
      </c>
      <c r="B9" s="4">
        <v>1.0679890000000001</v>
      </c>
      <c r="C9" s="4">
        <v>1.1274789999999999</v>
      </c>
      <c r="D9" s="4">
        <v>0.72486799999999996</v>
      </c>
      <c r="E9" s="4">
        <v>1.787004</v>
      </c>
      <c r="F9" s="4">
        <v>1.295547</v>
      </c>
      <c r="G9" s="2"/>
      <c r="H9" s="4">
        <v>0.263687</v>
      </c>
      <c r="I9" s="4">
        <v>0.27458399999999999</v>
      </c>
      <c r="J9" s="4">
        <v>0.26532699999999998</v>
      </c>
      <c r="K9" s="4">
        <v>0.56141099999999999</v>
      </c>
      <c r="L9" s="4">
        <v>0.35745300000000002</v>
      </c>
    </row>
    <row r="10" spans="1:12">
      <c r="A10" s="3" t="s">
        <v>2</v>
      </c>
      <c r="B10" s="4">
        <v>0.91410999999999998</v>
      </c>
      <c r="C10" s="4">
        <v>1.0268660000000001</v>
      </c>
      <c r="D10" s="4">
        <v>0.73780500000000004</v>
      </c>
      <c r="E10" s="4">
        <v>2.0720000000000001</v>
      </c>
      <c r="F10" s="4">
        <v>1.1516390000000001</v>
      </c>
      <c r="G10" s="2"/>
      <c r="H10" s="4">
        <v>0.25865100000000002</v>
      </c>
      <c r="I10" s="4">
        <v>0.25691700000000001</v>
      </c>
      <c r="J10" s="4">
        <v>0.268758</v>
      </c>
      <c r="K10" s="4">
        <v>0.66189799999999999</v>
      </c>
      <c r="L10" s="4">
        <v>0.35323500000000002</v>
      </c>
    </row>
    <row r="12" spans="1:12">
      <c r="A12" s="2" t="s">
        <v>1</v>
      </c>
      <c r="B12" s="2">
        <f>AVERAGE(B6:B10)</f>
        <v>0.98439540000000003</v>
      </c>
      <c r="C12" s="2">
        <f>AVERAGE(C6:C10)</f>
        <v>0.98183740000000008</v>
      </c>
      <c r="D12" s="2">
        <f>AVERAGE(D6:D10)</f>
        <v>0.69944799999999996</v>
      </c>
      <c r="E12" s="2">
        <f>AVERAGE(E6:E10)</f>
        <v>1.7623058</v>
      </c>
      <c r="F12" s="2">
        <f>AVERAGE(F6:F10)</f>
        <v>1.1199994</v>
      </c>
      <c r="H12" s="2">
        <f>AVERAGE(H6:H10)</f>
        <v>0.2507798</v>
      </c>
      <c r="I12" s="2">
        <f>AVERAGE(I6:I10)</f>
        <v>0.24520760000000003</v>
      </c>
      <c r="J12" s="2">
        <f>AVERAGE(J6:J10)</f>
        <v>0.25284000000000001</v>
      </c>
      <c r="K12" s="2">
        <f>AVERAGE(K6:K10)</f>
        <v>0.56181639999999988</v>
      </c>
      <c r="L12" s="2">
        <f>AVERAGE(L6:L10)</f>
        <v>0.33135539999999997</v>
      </c>
    </row>
    <row r="13" spans="1:12">
      <c r="A13" s="2" t="s">
        <v>0</v>
      </c>
      <c r="B13" s="2">
        <f>_xlfn.STDEV.S(B6:B10)/(5^0.5)</f>
        <v>8.746861180137748E-2</v>
      </c>
      <c r="C13" s="2">
        <f>_xlfn.STDEV.S(C6:C10)/(5^0.5)</f>
        <v>7.8318304325744798E-2</v>
      </c>
      <c r="D13" s="2">
        <f>_xlfn.STDEV.S(D6:D10)/(5^0.5)</f>
        <v>4.2582670444677714E-2</v>
      </c>
      <c r="E13" s="2">
        <f>_xlfn.STDEV.S(E6:E10)/(5^0.5)</f>
        <v>0.14077185670452738</v>
      </c>
      <c r="F13" s="2">
        <f>_xlfn.STDEV.S(F6:F10)/(5^0.5)</f>
        <v>9.5810676909517847E-2</v>
      </c>
      <c r="H13" s="2">
        <f>_xlfn.STDEV.S(H6:H10)/(5^0.5)</f>
        <v>7.228550182436312E-3</v>
      </c>
      <c r="I13" s="2">
        <f>_xlfn.STDEV.S(I6:I10)/(5^0.5)</f>
        <v>9.0624209712416234E-3</v>
      </c>
      <c r="J13" s="2">
        <f>_xlfn.STDEV.S(J6:J10)/(5^0.5)</f>
        <v>8.9475351186793332E-3</v>
      </c>
      <c r="K13" s="2">
        <f>_xlfn.STDEV.S(K6:K10)/(5^0.5)</f>
        <v>4.0214812351421172E-2</v>
      </c>
      <c r="L13" s="2">
        <f>_xlfn.STDEV.S(L6:L10)/(5^0.5)</f>
        <v>1.5489253257016626E-2</v>
      </c>
    </row>
  </sheetData>
  <mergeCells count="3">
    <mergeCell ref="B2:L2"/>
    <mergeCell ref="H4:L4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3A</vt:lpstr>
      <vt:lpstr>Fig. 3B</vt:lpstr>
      <vt:lpstr>Fig. 3D</vt:lpstr>
      <vt:lpstr>Fig. 3E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dcterms:created xsi:type="dcterms:W3CDTF">2020-07-31T10:54:52Z</dcterms:created>
  <dcterms:modified xsi:type="dcterms:W3CDTF">2020-07-31T10:55:01Z</dcterms:modified>
</cp:coreProperties>
</file>