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0100" windowHeight="8760" activeTab="4"/>
  </bookViews>
  <sheets>
    <sheet name="panel A" sheetId="1" r:id="rId1"/>
    <sheet name="panel B" sheetId="2" r:id="rId2"/>
    <sheet name="panel C" sheetId="3" r:id="rId3"/>
    <sheet name="panel D" sheetId="4" r:id="rId4"/>
    <sheet name="panel E" sheetId="5" r:id="rId5"/>
  </sheets>
  <calcPr calcId="145621"/>
</workbook>
</file>

<file path=xl/calcChain.xml><?xml version="1.0" encoding="utf-8"?>
<calcChain xmlns="http://schemas.openxmlformats.org/spreadsheetml/2006/main">
  <c r="B12" i="5" l="1"/>
  <c r="C12" i="5"/>
  <c r="D12" i="5"/>
  <c r="E12" i="5"/>
  <c r="G12" i="5"/>
  <c r="H12" i="5"/>
  <c r="I12" i="5"/>
  <c r="J12" i="5"/>
  <c r="L12" i="5"/>
  <c r="M12" i="5"/>
  <c r="N12" i="5"/>
  <c r="O12" i="5"/>
  <c r="Q12" i="5"/>
  <c r="R12" i="5"/>
  <c r="S12" i="5"/>
  <c r="T12" i="5"/>
  <c r="V12" i="5"/>
  <c r="W12" i="5"/>
  <c r="X12" i="5"/>
  <c r="Y12" i="5"/>
  <c r="B13" i="5"/>
  <c r="C13" i="5"/>
  <c r="D13" i="5"/>
  <c r="E13" i="5"/>
  <c r="G13" i="5"/>
  <c r="H13" i="5"/>
  <c r="I13" i="5"/>
  <c r="J13" i="5"/>
  <c r="L13" i="5"/>
  <c r="M13" i="5"/>
  <c r="N13" i="5"/>
  <c r="O13" i="5"/>
  <c r="Q13" i="5"/>
  <c r="R13" i="5"/>
  <c r="S13" i="5"/>
  <c r="T13" i="5"/>
  <c r="V13" i="5"/>
  <c r="W13" i="5"/>
  <c r="X13" i="5"/>
  <c r="Y13" i="5"/>
  <c r="B12" i="4"/>
  <c r="C12" i="4"/>
  <c r="D12" i="4"/>
  <c r="E12" i="4"/>
  <c r="G12" i="4"/>
  <c r="H12" i="4"/>
  <c r="I12" i="4"/>
  <c r="J12" i="4"/>
  <c r="B13" i="4"/>
  <c r="C13" i="4"/>
  <c r="D13" i="4"/>
  <c r="E13" i="4"/>
  <c r="G13" i="4"/>
  <c r="H13" i="4"/>
  <c r="I13" i="4"/>
  <c r="J13" i="4"/>
  <c r="B12" i="2"/>
  <c r="C12" i="2"/>
  <c r="D12" i="2"/>
  <c r="E12" i="2"/>
  <c r="F12" i="2"/>
  <c r="B13" i="2"/>
  <c r="C13" i="2"/>
  <c r="D13" i="2"/>
  <c r="E13" i="2"/>
  <c r="F13" i="2"/>
  <c r="B11" i="1"/>
  <c r="C11" i="1"/>
  <c r="D11" i="1"/>
  <c r="E11" i="1"/>
  <c r="F11" i="1"/>
  <c r="H11" i="1"/>
  <c r="I11" i="1"/>
  <c r="J11" i="1"/>
  <c r="K11" i="1"/>
  <c r="L11" i="1"/>
  <c r="B12" i="1"/>
  <c r="C12" i="1"/>
  <c r="D12" i="1"/>
  <c r="E12" i="1"/>
  <c r="F12" i="1"/>
  <c r="H12" i="1"/>
  <c r="I12" i="1"/>
  <c r="J12" i="1"/>
  <c r="K12" i="1"/>
  <c r="L12" i="1"/>
</calcChain>
</file>

<file path=xl/sharedStrings.xml><?xml version="1.0" encoding="utf-8"?>
<sst xmlns="http://schemas.openxmlformats.org/spreadsheetml/2006/main" count="95" uniqueCount="26">
  <si>
    <t>SEM</t>
  </si>
  <si>
    <t>Average</t>
  </si>
  <si>
    <t>4th</t>
  </si>
  <si>
    <t>3rd</t>
  </si>
  <si>
    <t>2nd</t>
  </si>
  <si>
    <t>1st</t>
  </si>
  <si>
    <t>shBMP2K</t>
  </si>
  <si>
    <t>shBMP2K-S</t>
  </si>
  <si>
    <t>shBMP2K-L</t>
  </si>
  <si>
    <t>shCtr</t>
  </si>
  <si>
    <t>pLKO</t>
  </si>
  <si>
    <t>Biological repetition</t>
  </si>
  <si>
    <t>p62</t>
  </si>
  <si>
    <t>LC3B-II</t>
  </si>
  <si>
    <t>Fold protein levels in K562 cells</t>
  </si>
  <si>
    <t>5th</t>
  </si>
  <si>
    <t>fold mRNA levels in K562 cells</t>
  </si>
  <si>
    <t>Fold change of protein levels upon BafA1 vs basal levels</t>
  </si>
  <si>
    <t>hemin 48 h</t>
  </si>
  <si>
    <t>basal</t>
  </si>
  <si>
    <t>% of benzidine-positive K562 cells</t>
  </si>
  <si>
    <t>TFRC</t>
  </si>
  <si>
    <t>ANK1</t>
  </si>
  <si>
    <t>GYPA</t>
  </si>
  <si>
    <t>HBB</t>
  </si>
  <si>
    <t>HBA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</si>
</sst>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/>
    <xf numFmtId="2" fontId="3" fillId="0" borderId="1" xfId="1" applyNumberFormat="1" applyFont="1" applyBorder="1"/>
    <xf numFmtId="2" fontId="2" fillId="0" borderId="0" xfId="1" applyNumberFormat="1" applyFont="1"/>
    <xf numFmtId="2" fontId="3" fillId="0" borderId="2" xfId="1" applyNumberFormat="1" applyFont="1" applyBorder="1"/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" xfId="1" applyFont="1" applyBorder="1"/>
    <xf numFmtId="0" fontId="2" fillId="0" borderId="1" xfId="1" applyFont="1" applyBorder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1" applyFont="1" applyBorder="1"/>
    <xf numFmtId="0" fontId="3" fillId="0" borderId="5" xfId="0" applyFont="1" applyBorder="1" applyAlignment="1">
      <alignment horizontal="center"/>
    </xf>
  </cellXfs>
  <cellStyles count="3">
    <cellStyle name="Normal" xfId="0" builtinId="0"/>
    <cellStyle name="Normal 2" xfId="1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workbookViewId="0">
      <selection activeCell="G17" sqref="G17"/>
    </sheetView>
  </sheetViews>
  <sheetFormatPr defaultRowHeight="13.2"/>
  <cols>
    <col min="1" max="1" width="16.3984375" style="1" customWidth="1"/>
    <col min="2" max="6" width="9" style="1" customWidth="1"/>
    <col min="7" max="7" width="8.796875" style="1"/>
    <col min="8" max="12" width="9" style="1" customWidth="1"/>
    <col min="13" max="16384" width="8.796875" style="1"/>
  </cols>
  <sheetData>
    <row r="2" spans="1:15">
      <c r="B2" s="11" t="s">
        <v>14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0"/>
      <c r="N2" s="10"/>
      <c r="O2" s="10"/>
    </row>
    <row r="4" spans="1:15">
      <c r="B4" s="9" t="s">
        <v>13</v>
      </c>
      <c r="C4" s="9"/>
      <c r="D4" s="9"/>
      <c r="E4" s="9"/>
      <c r="F4" s="9"/>
      <c r="H4" s="9" t="s">
        <v>12</v>
      </c>
      <c r="I4" s="9"/>
      <c r="J4" s="9"/>
      <c r="K4" s="9"/>
      <c r="L4" s="9"/>
    </row>
    <row r="5" spans="1:15" ht="13.8" thickBot="1">
      <c r="A5" s="1" t="s">
        <v>11</v>
      </c>
      <c r="B5" s="8" t="s">
        <v>10</v>
      </c>
      <c r="C5" s="8" t="s">
        <v>9</v>
      </c>
      <c r="D5" s="8" t="s">
        <v>8</v>
      </c>
      <c r="E5" s="8" t="s">
        <v>7</v>
      </c>
      <c r="F5" s="8" t="s">
        <v>6</v>
      </c>
      <c r="H5" s="8" t="s">
        <v>10</v>
      </c>
      <c r="I5" s="8" t="s">
        <v>9</v>
      </c>
      <c r="J5" s="8" t="s">
        <v>8</v>
      </c>
      <c r="K5" s="8" t="s">
        <v>7</v>
      </c>
      <c r="L5" s="8" t="s">
        <v>6</v>
      </c>
    </row>
    <row r="6" spans="1:15">
      <c r="A6" s="5" t="s">
        <v>5</v>
      </c>
      <c r="B6" s="7">
        <v>1</v>
      </c>
      <c r="C6" s="6">
        <v>1.05</v>
      </c>
      <c r="D6" s="6">
        <v>0.41</v>
      </c>
      <c r="E6" s="6">
        <v>2.75</v>
      </c>
      <c r="F6" s="6">
        <v>2.3199999999999998</v>
      </c>
      <c r="H6" s="7">
        <v>1</v>
      </c>
      <c r="I6" s="6">
        <v>1.26</v>
      </c>
      <c r="J6" s="6">
        <v>2.79</v>
      </c>
      <c r="K6" s="6">
        <v>1.1399999999999999</v>
      </c>
      <c r="L6" s="6">
        <v>1.4</v>
      </c>
    </row>
    <row r="7" spans="1:15">
      <c r="A7" s="5" t="s">
        <v>4</v>
      </c>
      <c r="B7" s="4">
        <v>1</v>
      </c>
      <c r="C7" s="3">
        <v>0.95</v>
      </c>
      <c r="D7" s="3">
        <v>0.38</v>
      </c>
      <c r="E7" s="3">
        <v>3.33</v>
      </c>
      <c r="F7" s="3">
        <v>1.31</v>
      </c>
      <c r="H7" s="4">
        <v>1</v>
      </c>
      <c r="I7" s="3">
        <v>0.91</v>
      </c>
      <c r="J7" s="3">
        <v>2.85</v>
      </c>
      <c r="K7" s="3">
        <v>1.4</v>
      </c>
      <c r="L7" s="3">
        <v>1.5</v>
      </c>
    </row>
    <row r="8" spans="1:15">
      <c r="A8" s="5" t="s">
        <v>3</v>
      </c>
      <c r="B8" s="4">
        <v>1</v>
      </c>
      <c r="C8" s="3">
        <v>1.07</v>
      </c>
      <c r="D8" s="3">
        <v>0.6</v>
      </c>
      <c r="E8" s="3">
        <v>4.82</v>
      </c>
      <c r="F8" s="3">
        <v>1.67</v>
      </c>
      <c r="H8" s="4">
        <v>1</v>
      </c>
      <c r="I8" s="3">
        <v>0.9</v>
      </c>
      <c r="J8" s="3">
        <v>2.76</v>
      </c>
      <c r="K8" s="3">
        <v>1.43</v>
      </c>
      <c r="L8" s="3">
        <v>1.06</v>
      </c>
    </row>
    <row r="9" spans="1:15">
      <c r="A9" s="5" t="s">
        <v>2</v>
      </c>
      <c r="B9" s="4">
        <v>1</v>
      </c>
      <c r="C9" s="3">
        <v>0.95</v>
      </c>
      <c r="D9" s="3">
        <v>0.66</v>
      </c>
      <c r="E9" s="3">
        <v>1.6</v>
      </c>
      <c r="F9" s="3">
        <v>1.1200000000000001</v>
      </c>
      <c r="H9" s="4">
        <v>1</v>
      </c>
      <c r="I9" s="3">
        <v>0.99</v>
      </c>
      <c r="J9" s="3">
        <v>1.82</v>
      </c>
      <c r="K9" s="3">
        <v>1.1100000000000001</v>
      </c>
      <c r="L9" s="3">
        <v>1.95</v>
      </c>
    </row>
    <row r="11" spans="1:15">
      <c r="A11" s="2" t="s">
        <v>1</v>
      </c>
      <c r="B11" s="2">
        <f>AVERAGE(B6:B9)</f>
        <v>1</v>
      </c>
      <c r="C11" s="2">
        <f>AVERAGE(C6:C9)</f>
        <v>1.0050000000000001</v>
      </c>
      <c r="D11" s="2">
        <f>AVERAGE(D6:D9)</f>
        <v>0.51250000000000007</v>
      </c>
      <c r="E11" s="2">
        <f>AVERAGE(E6:E9)</f>
        <v>3.125</v>
      </c>
      <c r="F11" s="2">
        <f>AVERAGE(F6:F9)</f>
        <v>1.605</v>
      </c>
      <c r="H11" s="2">
        <f>AVERAGE(H6:H9)</f>
        <v>1</v>
      </c>
      <c r="I11" s="2">
        <f>AVERAGE(I6:I9)</f>
        <v>1.0149999999999999</v>
      </c>
      <c r="J11" s="2">
        <f>AVERAGE(J6:J9)</f>
        <v>2.5550000000000002</v>
      </c>
      <c r="K11" s="2">
        <f>AVERAGE(K6:K9)</f>
        <v>1.27</v>
      </c>
      <c r="L11" s="2">
        <f>AVERAGE(L6:L9)</f>
        <v>1.4775</v>
      </c>
    </row>
    <row r="12" spans="1:15">
      <c r="A12" s="2" t="s">
        <v>0</v>
      </c>
      <c r="B12" s="2">
        <f>_xlfn.STDEV.S(B6:B9)/(4^0.5)</f>
        <v>0</v>
      </c>
      <c r="C12" s="2">
        <f>_xlfn.STDEV.S(C6:C9)/(4^0.5)</f>
        <v>3.2015621187164271E-2</v>
      </c>
      <c r="D12" s="2">
        <f>_xlfn.STDEV.S(D6:D9)/(4^0.5)</f>
        <v>6.9206815656648366E-2</v>
      </c>
      <c r="E12" s="2">
        <f>_xlfn.STDEV.S(E6:E9)/(4^0.5)</f>
        <v>0.66965787284752165</v>
      </c>
      <c r="F12" s="2">
        <f>_xlfn.STDEV.S(F6:F9)/(4^0.5)</f>
        <v>0.26421266686768319</v>
      </c>
      <c r="H12" s="2">
        <f>_xlfn.STDEV.S(H6:H9)/(4^0.5)</f>
        <v>0</v>
      </c>
      <c r="I12" s="2">
        <f>_xlfn.STDEV.S(I6:I9)/(4^0.5)</f>
        <v>8.4113019206304152E-2</v>
      </c>
      <c r="J12" s="2">
        <f>_xlfn.STDEV.S(J6:J9)/(4^0.5)</f>
        <v>0.24571324750611215</v>
      </c>
      <c r="K12" s="2">
        <f>_xlfn.STDEV.S(K6:K9)/(4^0.5)</f>
        <v>8.4162541153016857E-2</v>
      </c>
      <c r="L12" s="2">
        <f>_xlfn.STDEV.S(L6:L9)/(4^0.5)</f>
        <v>0.18350181652143588</v>
      </c>
    </row>
  </sheetData>
  <mergeCells count="3">
    <mergeCell ref="B2:L2"/>
    <mergeCell ref="B4:F4"/>
    <mergeCell ref="H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workbookViewId="0">
      <selection activeCell="A11" sqref="A11:XFD12"/>
    </sheetView>
  </sheetViews>
  <sheetFormatPr defaultRowHeight="13.2"/>
  <cols>
    <col min="1" max="1" width="16.8984375" style="1" customWidth="1"/>
    <col min="2" max="6" width="9.09765625" style="1" customWidth="1"/>
    <col min="7" max="16384" width="8.796875" style="1"/>
  </cols>
  <sheetData>
    <row r="2" spans="1:12">
      <c r="B2" s="12" t="s">
        <v>16</v>
      </c>
      <c r="C2" s="12"/>
      <c r="D2" s="12"/>
      <c r="E2" s="12"/>
      <c r="F2" s="12"/>
    </row>
    <row r="4" spans="1:12">
      <c r="B4" s="9" t="s">
        <v>12</v>
      </c>
      <c r="C4" s="9"/>
      <c r="D4" s="9"/>
      <c r="E4" s="9"/>
      <c r="F4" s="9"/>
    </row>
    <row r="5" spans="1:12" ht="13.8" thickBot="1">
      <c r="A5" s="1" t="s">
        <v>11</v>
      </c>
      <c r="B5" s="8" t="s">
        <v>10</v>
      </c>
      <c r="C5" s="8" t="s">
        <v>9</v>
      </c>
      <c r="D5" s="8" t="s">
        <v>8</v>
      </c>
      <c r="E5" s="8" t="s">
        <v>7</v>
      </c>
      <c r="F5" s="8" t="s">
        <v>6</v>
      </c>
    </row>
    <row r="6" spans="1:12">
      <c r="A6" s="5" t="s">
        <v>5</v>
      </c>
      <c r="B6" s="7">
        <v>1</v>
      </c>
      <c r="C6" s="6">
        <v>0.60221800000000003</v>
      </c>
      <c r="D6" s="6">
        <v>1.069777</v>
      </c>
      <c r="E6" s="6">
        <v>2.6811509999999998</v>
      </c>
      <c r="F6" s="6">
        <v>1.384539</v>
      </c>
    </row>
    <row r="7" spans="1:12">
      <c r="A7" s="5" t="s">
        <v>4</v>
      </c>
      <c r="B7" s="4">
        <v>1</v>
      </c>
      <c r="C7" s="3">
        <v>1.0720499999999999</v>
      </c>
      <c r="D7" s="3">
        <v>2.0543300000000002</v>
      </c>
      <c r="E7" s="3">
        <v>4.6955650000000002</v>
      </c>
      <c r="F7" s="3">
        <v>1.622393</v>
      </c>
    </row>
    <row r="8" spans="1:12">
      <c r="A8" s="5" t="s">
        <v>3</v>
      </c>
      <c r="B8" s="4">
        <v>1</v>
      </c>
      <c r="C8" s="3">
        <v>0.92481899999999995</v>
      </c>
      <c r="D8" s="3">
        <v>1.4168909999999999</v>
      </c>
      <c r="E8" s="3">
        <v>2.6287759999999998</v>
      </c>
      <c r="F8" s="3">
        <v>1.9630620000000001</v>
      </c>
    </row>
    <row r="9" spans="1:12">
      <c r="A9" s="5" t="s">
        <v>2</v>
      </c>
      <c r="B9" s="4">
        <v>1</v>
      </c>
      <c r="C9" s="3">
        <v>1.092268</v>
      </c>
      <c r="D9" s="3">
        <v>1.2575829999999999</v>
      </c>
      <c r="E9" s="3">
        <v>2.7215880000000001</v>
      </c>
      <c r="F9" s="3">
        <v>1.3685719999999999</v>
      </c>
    </row>
    <row r="10" spans="1:12">
      <c r="A10" s="5" t="s">
        <v>15</v>
      </c>
      <c r="B10" s="4">
        <v>1</v>
      </c>
      <c r="C10" s="3">
        <v>1.0344340000000001</v>
      </c>
      <c r="D10" s="3">
        <v>1.123726</v>
      </c>
      <c r="E10" s="3">
        <v>2.7912599999999999</v>
      </c>
      <c r="F10" s="3">
        <v>1.7684299999999999</v>
      </c>
    </row>
    <row r="12" spans="1:12">
      <c r="A12" s="2" t="s">
        <v>1</v>
      </c>
      <c r="B12" s="2">
        <f>AVERAGE(B6:B10)</f>
        <v>1</v>
      </c>
      <c r="C12" s="2">
        <f>AVERAGE(C6:C10)</f>
        <v>0.94515779999999994</v>
      </c>
      <c r="D12" s="2">
        <f>AVERAGE(D6:D10)</f>
        <v>1.3844614</v>
      </c>
      <c r="E12" s="2">
        <f>AVERAGE(E6:E10)</f>
        <v>3.1036679999999999</v>
      </c>
      <c r="F12" s="2">
        <f>AVERAGE(F6:F10)</f>
        <v>1.6213992000000002</v>
      </c>
      <c r="H12" s="2"/>
      <c r="I12" s="2"/>
      <c r="J12" s="2"/>
      <c r="K12" s="2"/>
      <c r="L12" s="2"/>
    </row>
    <row r="13" spans="1:12">
      <c r="A13" s="2" t="s">
        <v>0</v>
      </c>
      <c r="B13" s="2">
        <f>_xlfn.STDEV.S(B6:B10)/(5^0.5)</f>
        <v>0</v>
      </c>
      <c r="C13" s="2">
        <f>_xlfn.STDEV.S(C6:C10)/(5^0.5)</f>
        <v>9.0480565443856506E-2</v>
      </c>
      <c r="D13" s="2">
        <f>_xlfn.STDEV.S(D6:D10)/(5^0.5)</f>
        <v>0.17788802222538763</v>
      </c>
      <c r="E13" s="2">
        <f>_xlfn.STDEV.S(E6:E10)/(5^0.5)</f>
        <v>0.39885855703657702</v>
      </c>
      <c r="F13" s="2">
        <f>_xlfn.STDEV.S(F6:F10)/(5^0.5)</f>
        <v>0.11366108834926733</v>
      </c>
      <c r="H13" s="2"/>
      <c r="I13" s="2"/>
      <c r="J13" s="2"/>
      <c r="K13" s="2"/>
      <c r="L13" s="2"/>
    </row>
  </sheetData>
  <mergeCells count="2">
    <mergeCell ref="B2:F2"/>
    <mergeCell ref="B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workbookViewId="0">
      <selection activeCell="A11" sqref="A11:XFD12"/>
    </sheetView>
  </sheetViews>
  <sheetFormatPr defaultRowHeight="13.8"/>
  <cols>
    <col min="2" max="6" width="10.19921875" customWidth="1"/>
  </cols>
  <sheetData>
    <row r="2" spans="2:6">
      <c r="B2" s="14" t="s">
        <v>17</v>
      </c>
      <c r="C2" s="14"/>
      <c r="D2" s="14"/>
      <c r="E2" s="14"/>
      <c r="F2" s="14"/>
    </row>
    <row r="4" spans="2:6">
      <c r="B4" s="13" t="s">
        <v>12</v>
      </c>
      <c r="C4" s="13"/>
      <c r="D4" s="13"/>
      <c r="E4" s="13"/>
      <c r="F4" s="13"/>
    </row>
    <row r="5" spans="2:6" ht="14.4" thickBot="1">
      <c r="B5" s="8" t="s">
        <v>10</v>
      </c>
      <c r="C5" s="8" t="s">
        <v>9</v>
      </c>
      <c r="D5" s="8" t="s">
        <v>8</v>
      </c>
      <c r="E5" s="8" t="s">
        <v>7</v>
      </c>
      <c r="F5" s="8" t="s">
        <v>6</v>
      </c>
    </row>
    <row r="6" spans="2:6">
      <c r="B6" s="6">
        <v>2.1132689999999998</v>
      </c>
      <c r="C6" s="6">
        <v>2.0500609999999999</v>
      </c>
      <c r="D6" s="6">
        <v>1.286211</v>
      </c>
      <c r="E6" s="6">
        <v>3.3039879999999999</v>
      </c>
      <c r="F6" s="6">
        <v>2.69834</v>
      </c>
    </row>
  </sheetData>
  <mergeCells count="2">
    <mergeCell ref="B4:F4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11" sqref="A11:XFD12"/>
    </sheetView>
  </sheetViews>
  <sheetFormatPr defaultRowHeight="13.2"/>
  <cols>
    <col min="1" max="1" width="16.3984375" style="15" customWidth="1"/>
    <col min="2" max="5" width="9" style="15" customWidth="1"/>
    <col min="6" max="6" width="3" style="15" customWidth="1"/>
    <col min="7" max="10" width="9" style="15" customWidth="1"/>
    <col min="11" max="16384" width="8.796875" style="15"/>
  </cols>
  <sheetData>
    <row r="2" spans="1:10">
      <c r="B2" s="11" t="s">
        <v>20</v>
      </c>
      <c r="C2" s="11"/>
      <c r="D2" s="11"/>
      <c r="E2" s="11"/>
      <c r="F2" s="11"/>
      <c r="G2" s="11"/>
      <c r="H2" s="11"/>
      <c r="I2" s="11"/>
      <c r="J2" s="11"/>
    </row>
    <row r="4" spans="1:10">
      <c r="B4" s="20" t="s">
        <v>19</v>
      </c>
      <c r="C4" s="20"/>
      <c r="D4" s="20"/>
      <c r="E4" s="20"/>
      <c r="G4" s="20" t="s">
        <v>18</v>
      </c>
      <c r="H4" s="20"/>
      <c r="I4" s="20"/>
      <c r="J4" s="20"/>
    </row>
    <row r="5" spans="1:10" ht="13.8" thickBot="1">
      <c r="A5" s="1" t="s">
        <v>11</v>
      </c>
      <c r="B5" s="19" t="s">
        <v>10</v>
      </c>
      <c r="C5" s="19" t="s">
        <v>9</v>
      </c>
      <c r="D5" s="19" t="s">
        <v>8</v>
      </c>
      <c r="E5" s="19" t="s">
        <v>7</v>
      </c>
      <c r="G5" s="19" t="s">
        <v>10</v>
      </c>
      <c r="H5" s="19" t="s">
        <v>9</v>
      </c>
      <c r="I5" s="19" t="s">
        <v>8</v>
      </c>
      <c r="J5" s="19" t="s">
        <v>7</v>
      </c>
    </row>
    <row r="6" spans="1:10">
      <c r="A6" s="15" t="s">
        <v>5</v>
      </c>
      <c r="B6" s="18">
        <v>0.53930900000000004</v>
      </c>
      <c r="C6" s="18">
        <v>0.47741400000000001</v>
      </c>
      <c r="D6" s="18">
        <v>0.210394</v>
      </c>
      <c r="E6" s="18">
        <v>5.4560930000000001</v>
      </c>
      <c r="F6" s="17"/>
      <c r="G6" s="18">
        <v>4.7661870000000004</v>
      </c>
      <c r="H6" s="18">
        <v>6.0373219999999996</v>
      </c>
      <c r="I6" s="18">
        <v>3.2388659999999998</v>
      </c>
      <c r="J6" s="18">
        <v>6.0129510000000002</v>
      </c>
    </row>
    <row r="7" spans="1:10">
      <c r="A7" s="15" t="s">
        <v>4</v>
      </c>
      <c r="B7" s="16">
        <v>0.40264299999999997</v>
      </c>
      <c r="C7" s="16">
        <v>0.965256</v>
      </c>
      <c r="D7" s="16">
        <v>0.27237600000000001</v>
      </c>
      <c r="E7" s="16">
        <v>2.8989919999999998</v>
      </c>
      <c r="F7" s="17"/>
      <c r="G7" s="16"/>
      <c r="H7" s="16">
        <v>5.1918740000000003</v>
      </c>
      <c r="I7" s="16">
        <v>1.2987010000000001</v>
      </c>
      <c r="J7" s="16">
        <v>5.774648</v>
      </c>
    </row>
    <row r="8" spans="1:10">
      <c r="A8" s="15" t="s">
        <v>3</v>
      </c>
      <c r="B8" s="16">
        <v>0.37154999999999999</v>
      </c>
      <c r="C8" s="16">
        <v>0.43942199999999998</v>
      </c>
      <c r="D8" s="16">
        <v>0.25406499999999999</v>
      </c>
      <c r="E8" s="16">
        <v>2.5</v>
      </c>
      <c r="F8" s="17"/>
      <c r="G8" s="16">
        <v>6.9912609999999997</v>
      </c>
      <c r="H8" s="16">
        <v>6.8702290000000001</v>
      </c>
      <c r="I8" s="16">
        <v>3.3031670000000002</v>
      </c>
      <c r="J8" s="16">
        <v>7.6394190000000002</v>
      </c>
    </row>
    <row r="9" spans="1:10">
      <c r="A9" s="15" t="s">
        <v>2</v>
      </c>
      <c r="B9" s="16">
        <v>0.72561500000000001</v>
      </c>
      <c r="C9" s="16">
        <v>0.63569600000000004</v>
      </c>
      <c r="D9" s="16">
        <v>0.35158400000000001</v>
      </c>
      <c r="E9" s="16">
        <v>2.089264</v>
      </c>
      <c r="F9" s="17"/>
      <c r="G9" s="16">
        <v>11.16447</v>
      </c>
      <c r="H9" s="16">
        <v>11.04218</v>
      </c>
      <c r="I9" s="16">
        <v>8.429926</v>
      </c>
      <c r="J9" s="16">
        <v>8.3021689999999992</v>
      </c>
    </row>
    <row r="10" spans="1:10">
      <c r="A10" s="15" t="s">
        <v>15</v>
      </c>
      <c r="B10" s="16">
        <v>0.74750799999999995</v>
      </c>
      <c r="C10" s="16">
        <v>0.632911</v>
      </c>
      <c r="D10" s="16">
        <v>0.35587200000000002</v>
      </c>
      <c r="E10" s="16">
        <v>2.0682520000000002</v>
      </c>
      <c r="F10" s="17"/>
      <c r="G10" s="16">
        <v>14.123379999999999</v>
      </c>
      <c r="H10" s="16">
        <v>16.748169999999998</v>
      </c>
      <c r="I10" s="16">
        <v>8.8507269999999991</v>
      </c>
      <c r="J10" s="16">
        <v>8.0939949999999996</v>
      </c>
    </row>
    <row r="12" spans="1:10">
      <c r="A12" s="2" t="s">
        <v>1</v>
      </c>
      <c r="B12" s="2">
        <f>AVERAGE(B6:B10)</f>
        <v>0.55732499999999996</v>
      </c>
      <c r="C12" s="2">
        <f>AVERAGE(C6:C10)</f>
        <v>0.63013980000000003</v>
      </c>
      <c r="D12" s="2">
        <f>AVERAGE(D6:D10)</f>
        <v>0.28885820000000001</v>
      </c>
      <c r="E12" s="2">
        <f>AVERAGE(E6:E10)</f>
        <v>3.0025202000000002</v>
      </c>
      <c r="F12" s="2"/>
      <c r="G12" s="2">
        <f>AVERAGE(G6:G10)</f>
        <v>9.2613244999999988</v>
      </c>
      <c r="H12" s="2">
        <f>AVERAGE(H6:H10)</f>
        <v>9.1779550000000008</v>
      </c>
      <c r="I12" s="2">
        <f>AVERAGE(I6:I10)</f>
        <v>5.0242773999999999</v>
      </c>
      <c r="J12" s="2">
        <f>AVERAGE(J6:J10)</f>
        <v>7.1646364000000009</v>
      </c>
    </row>
    <row r="13" spans="1:10">
      <c r="A13" s="2" t="s">
        <v>0</v>
      </c>
      <c r="B13" s="2">
        <f>_xlfn.STDEV.S(B6:B10)/(5^0.5)</f>
        <v>7.8503039939227748E-2</v>
      </c>
      <c r="C13" s="2">
        <f>_xlfn.STDEV.S(C6:C10)/(5^0.5)</f>
        <v>9.2746931925751494E-2</v>
      </c>
      <c r="D13" s="2">
        <f>_xlfn.STDEV.S(D6:D10)/(5^0.5)</f>
        <v>2.8340991285415507E-2</v>
      </c>
      <c r="E13" s="2">
        <f>_xlfn.STDEV.S(E6:E10)/(5^0.5)</f>
        <v>0.63206637629574958</v>
      </c>
      <c r="F13" s="2"/>
      <c r="G13" s="2">
        <f>_xlfn.STDEV.S(G6:G10)/(4^0.5)</f>
        <v>2.0940589755541961</v>
      </c>
      <c r="H13" s="2">
        <f>_xlfn.STDEV.S(H6:H10)/(5^0.5)</f>
        <v>2.1431461297258285</v>
      </c>
      <c r="I13" s="2">
        <f>_xlfn.STDEV.S(I6:I10)/(5^0.5)</f>
        <v>1.5210192851587581</v>
      </c>
      <c r="J13" s="2">
        <f>_xlfn.STDEV.S(J6:J10)/(5^0.5)</f>
        <v>0.53110984520281335</v>
      </c>
    </row>
  </sheetData>
  <mergeCells count="3">
    <mergeCell ref="B4:E4"/>
    <mergeCell ref="G4:J4"/>
    <mergeCell ref="B2:J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3"/>
  <sheetViews>
    <sheetView tabSelected="1" topLeftCell="D1" zoomScale="90" zoomScaleNormal="90" workbookViewId="0">
      <selection activeCell="L26" sqref="L26"/>
    </sheetView>
  </sheetViews>
  <sheetFormatPr defaultRowHeight="13.2"/>
  <cols>
    <col min="1" max="1" width="15.19921875" style="15" customWidth="1"/>
    <col min="2" max="3" width="7.19921875" style="15" customWidth="1"/>
    <col min="4" max="5" width="9.296875" style="15" customWidth="1"/>
    <col min="6" max="6" width="2" style="15" customWidth="1"/>
    <col min="7" max="8" width="7.19921875" style="15" customWidth="1"/>
    <col min="9" max="10" width="9.296875" style="15" customWidth="1"/>
    <col min="11" max="11" width="2" style="15" customWidth="1"/>
    <col min="12" max="13" width="7.19921875" style="15" customWidth="1"/>
    <col min="14" max="15" width="9.296875" style="15" customWidth="1"/>
    <col min="16" max="16" width="2" style="15" customWidth="1"/>
    <col min="17" max="18" width="7.19921875" style="15" customWidth="1"/>
    <col min="19" max="20" width="9.296875" style="15" customWidth="1"/>
    <col min="21" max="21" width="2" style="15" customWidth="1"/>
    <col min="22" max="25" width="9.296875" style="15" customWidth="1"/>
    <col min="26" max="16384" width="8.796875" style="15"/>
  </cols>
  <sheetData>
    <row r="2" spans="1:25" s="1" customFormat="1">
      <c r="B2" s="11" t="s">
        <v>16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5" s="1" customFormat="1"/>
    <row r="4" spans="1:25" s="1" customFormat="1">
      <c r="B4" s="26" t="s">
        <v>25</v>
      </c>
      <c r="C4" s="26"/>
      <c r="D4" s="26"/>
      <c r="E4" s="26"/>
      <c r="F4" s="23"/>
      <c r="G4" s="26" t="s">
        <v>24</v>
      </c>
      <c r="H4" s="26"/>
      <c r="I4" s="26"/>
      <c r="J4" s="26"/>
      <c r="K4" s="23"/>
      <c r="L4" s="26" t="s">
        <v>23</v>
      </c>
      <c r="M4" s="26"/>
      <c r="N4" s="26"/>
      <c r="O4" s="26"/>
      <c r="Q4" s="26" t="s">
        <v>22</v>
      </c>
      <c r="R4" s="26"/>
      <c r="S4" s="26"/>
      <c r="T4" s="26"/>
      <c r="V4" s="26" t="s">
        <v>21</v>
      </c>
      <c r="W4" s="26"/>
      <c r="X4" s="26"/>
      <c r="Y4" s="26"/>
    </row>
    <row r="5" spans="1:25" s="1" customFormat="1" ht="13.8" thickBot="1">
      <c r="A5" s="1" t="s">
        <v>11</v>
      </c>
      <c r="B5" s="8" t="s">
        <v>10</v>
      </c>
      <c r="C5" s="8" t="s">
        <v>9</v>
      </c>
      <c r="D5" s="8" t="s">
        <v>8</v>
      </c>
      <c r="E5" s="8" t="s">
        <v>7</v>
      </c>
      <c r="F5" s="23"/>
      <c r="G5" s="8" t="s">
        <v>10</v>
      </c>
      <c r="H5" s="8" t="s">
        <v>9</v>
      </c>
      <c r="I5" s="8" t="s">
        <v>8</v>
      </c>
      <c r="J5" s="8" t="s">
        <v>7</v>
      </c>
      <c r="K5" s="23"/>
      <c r="L5" s="8" t="s">
        <v>10</v>
      </c>
      <c r="M5" s="8" t="s">
        <v>9</v>
      </c>
      <c r="N5" s="8" t="s">
        <v>8</v>
      </c>
      <c r="O5" s="8" t="s">
        <v>7</v>
      </c>
      <c r="Q5" s="8" t="s">
        <v>10</v>
      </c>
      <c r="R5" s="8" t="s">
        <v>9</v>
      </c>
      <c r="S5" s="8" t="s">
        <v>8</v>
      </c>
      <c r="T5" s="8" t="s">
        <v>7</v>
      </c>
      <c r="V5" s="8" t="s">
        <v>10</v>
      </c>
      <c r="W5" s="8" t="s">
        <v>9</v>
      </c>
      <c r="X5" s="8" t="s">
        <v>8</v>
      </c>
      <c r="Y5" s="8" t="s">
        <v>7</v>
      </c>
    </row>
    <row r="6" spans="1:25" s="1" customFormat="1">
      <c r="A6" s="15" t="s">
        <v>5</v>
      </c>
      <c r="B6" s="7">
        <v>1</v>
      </c>
      <c r="C6" s="7">
        <v>1.1399999999999999</v>
      </c>
      <c r="D6" s="7">
        <v>1.43</v>
      </c>
      <c r="E6" s="7">
        <v>1.24</v>
      </c>
      <c r="G6" s="7">
        <v>1</v>
      </c>
      <c r="H6" s="7">
        <v>1.46</v>
      </c>
      <c r="I6" s="7">
        <v>0.4</v>
      </c>
      <c r="J6" s="7">
        <v>2.17</v>
      </c>
      <c r="L6" s="25">
        <v>1</v>
      </c>
      <c r="M6" s="25">
        <v>1.1299999999999999</v>
      </c>
      <c r="N6" s="25">
        <v>1.31</v>
      </c>
      <c r="O6" s="25">
        <v>2.77</v>
      </c>
      <c r="Q6" s="25">
        <v>1</v>
      </c>
      <c r="R6" s="25">
        <v>0.99</v>
      </c>
      <c r="S6" s="25">
        <v>1.0900000000000001</v>
      </c>
      <c r="T6" s="25">
        <v>2.48</v>
      </c>
      <c r="V6" s="25">
        <v>1</v>
      </c>
      <c r="W6" s="25">
        <v>1.24</v>
      </c>
      <c r="X6" s="25">
        <v>1.1000000000000001</v>
      </c>
      <c r="Y6" s="25">
        <v>1.39</v>
      </c>
    </row>
    <row r="7" spans="1:25" s="1" customFormat="1">
      <c r="A7" s="15" t="s">
        <v>4</v>
      </c>
      <c r="B7" s="4">
        <v>1</v>
      </c>
      <c r="C7" s="4">
        <v>1.1200000000000001</v>
      </c>
      <c r="D7" s="4">
        <v>0.94</v>
      </c>
      <c r="E7" s="4">
        <v>0.85</v>
      </c>
      <c r="F7" s="23"/>
      <c r="G7" s="4">
        <v>1</v>
      </c>
      <c r="H7" s="4">
        <v>1.4</v>
      </c>
      <c r="I7" s="4">
        <v>0.51</v>
      </c>
      <c r="J7" s="4">
        <v>2.77</v>
      </c>
      <c r="K7" s="23"/>
      <c r="L7" s="21">
        <v>1</v>
      </c>
      <c r="M7" s="21">
        <v>1.1000000000000001</v>
      </c>
      <c r="N7" s="21">
        <v>1.45</v>
      </c>
      <c r="O7" s="21">
        <v>2.87</v>
      </c>
      <c r="Q7" s="21">
        <v>1</v>
      </c>
      <c r="R7" s="16">
        <v>0.90548300000000004</v>
      </c>
      <c r="S7" s="16">
        <v>0.84729600000000005</v>
      </c>
      <c r="T7" s="16">
        <v>1.3982270000000001</v>
      </c>
      <c r="V7" s="21">
        <v>1</v>
      </c>
      <c r="W7" s="21">
        <v>1.03</v>
      </c>
      <c r="X7" s="21">
        <v>1.01</v>
      </c>
      <c r="Y7" s="21">
        <v>1.08</v>
      </c>
    </row>
    <row r="8" spans="1:25" s="1" customFormat="1">
      <c r="A8" s="15" t="s">
        <v>3</v>
      </c>
      <c r="B8" s="4">
        <v>1</v>
      </c>
      <c r="C8" s="4">
        <v>1.33</v>
      </c>
      <c r="D8" s="4">
        <v>1.63</v>
      </c>
      <c r="E8" s="4">
        <v>1.24</v>
      </c>
      <c r="F8" s="23"/>
      <c r="G8" s="4">
        <v>1</v>
      </c>
      <c r="H8" s="4">
        <v>1.69</v>
      </c>
      <c r="I8" s="4">
        <v>0.78</v>
      </c>
      <c r="J8" s="4">
        <v>3.69</v>
      </c>
      <c r="K8" s="23"/>
      <c r="L8" s="21">
        <v>1</v>
      </c>
      <c r="M8" s="21">
        <v>1.04</v>
      </c>
      <c r="N8" s="21">
        <v>1.0900000000000001</v>
      </c>
      <c r="O8" s="21">
        <v>2.34</v>
      </c>
      <c r="Q8" s="21">
        <v>1</v>
      </c>
      <c r="R8" s="21">
        <v>0.94</v>
      </c>
      <c r="S8" s="21">
        <v>0.89</v>
      </c>
      <c r="T8" s="21">
        <v>1.86</v>
      </c>
      <c r="V8" s="21">
        <v>1</v>
      </c>
      <c r="W8" s="21">
        <v>1.1299999999999999</v>
      </c>
      <c r="X8" s="21">
        <v>2.2400000000000002</v>
      </c>
      <c r="Y8" s="21">
        <v>2.58</v>
      </c>
    </row>
    <row r="9" spans="1:25" s="1" customFormat="1">
      <c r="A9" s="15" t="s">
        <v>2</v>
      </c>
      <c r="B9" s="24">
        <v>1</v>
      </c>
      <c r="C9" s="4">
        <v>1.1599999999999999</v>
      </c>
      <c r="D9" s="4">
        <v>1.95</v>
      </c>
      <c r="E9" s="4">
        <v>1.1299999999999999</v>
      </c>
      <c r="F9" s="23"/>
      <c r="G9" s="4">
        <v>1</v>
      </c>
      <c r="H9" s="4">
        <v>0.41</v>
      </c>
      <c r="I9" s="4">
        <v>0.98</v>
      </c>
      <c r="J9" s="4">
        <v>1.92</v>
      </c>
      <c r="K9" s="23"/>
      <c r="L9" s="21">
        <v>1</v>
      </c>
      <c r="M9" s="21">
        <v>1.07</v>
      </c>
      <c r="N9" s="21">
        <v>1.85</v>
      </c>
      <c r="O9" s="21">
        <v>3.36</v>
      </c>
      <c r="Q9" s="21">
        <v>1</v>
      </c>
      <c r="R9" s="21">
        <v>0.99</v>
      </c>
      <c r="S9" s="21">
        <v>0.96</v>
      </c>
      <c r="T9" s="21">
        <v>1.97</v>
      </c>
      <c r="V9" s="21">
        <v>1</v>
      </c>
      <c r="W9" s="21">
        <v>1.2</v>
      </c>
      <c r="X9" s="21">
        <v>1.18</v>
      </c>
      <c r="Y9" s="21">
        <v>1.49</v>
      </c>
    </row>
    <row r="10" spans="1:25">
      <c r="A10" s="15" t="s">
        <v>15</v>
      </c>
      <c r="B10" s="22">
        <v>1</v>
      </c>
      <c r="C10" s="22">
        <v>1.29</v>
      </c>
      <c r="D10" s="22">
        <v>1.25</v>
      </c>
      <c r="E10" s="22">
        <v>1.08</v>
      </c>
      <c r="G10" s="22">
        <v>1</v>
      </c>
      <c r="H10" s="22">
        <v>1.25</v>
      </c>
      <c r="I10" s="22">
        <v>0.53</v>
      </c>
      <c r="J10" s="22">
        <v>3.07</v>
      </c>
      <c r="L10" s="21">
        <v>1</v>
      </c>
      <c r="M10" s="16">
        <v>1</v>
      </c>
      <c r="N10" s="21">
        <v>0.88</v>
      </c>
      <c r="O10" s="21">
        <v>2.4500000000000002</v>
      </c>
      <c r="Q10" s="21">
        <v>1</v>
      </c>
      <c r="R10" s="21">
        <v>0.92</v>
      </c>
      <c r="S10" s="21">
        <v>0.69</v>
      </c>
      <c r="T10" s="21">
        <v>1.65</v>
      </c>
      <c r="V10" s="21">
        <v>1</v>
      </c>
      <c r="W10" s="21">
        <v>1.22</v>
      </c>
      <c r="X10" s="21">
        <v>1.22</v>
      </c>
      <c r="Y10" s="21">
        <v>1.57</v>
      </c>
    </row>
    <row r="12" spans="1:25">
      <c r="A12" s="2" t="s">
        <v>1</v>
      </c>
      <c r="B12" s="2">
        <f>AVERAGE(B6:B10)</f>
        <v>1</v>
      </c>
      <c r="C12" s="2">
        <f>AVERAGE(C6:C10)</f>
        <v>1.208</v>
      </c>
      <c r="D12" s="2">
        <f>AVERAGE(D6:D10)</f>
        <v>1.44</v>
      </c>
      <c r="E12" s="2">
        <f>AVERAGE(E6:E10)</f>
        <v>1.1080000000000001</v>
      </c>
      <c r="G12" s="2">
        <f>AVERAGE(G6:G10)</f>
        <v>1</v>
      </c>
      <c r="H12" s="2">
        <f>AVERAGE(H6:H10)</f>
        <v>1.242</v>
      </c>
      <c r="I12" s="2">
        <f>AVERAGE(I6:I10)</f>
        <v>0.64</v>
      </c>
      <c r="J12" s="2">
        <f>AVERAGE(J6:J10)</f>
        <v>2.7239999999999998</v>
      </c>
      <c r="L12" s="2">
        <f>AVERAGE(L6:L10)</f>
        <v>1</v>
      </c>
      <c r="M12" s="2">
        <f>AVERAGE(M6:M10)</f>
        <v>1.0680000000000001</v>
      </c>
      <c r="N12" s="2">
        <f>AVERAGE(N6:N10)</f>
        <v>1.3159999999999998</v>
      </c>
      <c r="O12" s="2">
        <f>AVERAGE(O6:O10)</f>
        <v>2.758</v>
      </c>
      <c r="Q12" s="2">
        <f>AVERAGE(Q6:Q10)</f>
        <v>1</v>
      </c>
      <c r="R12" s="2">
        <f>AVERAGE(R6:R10)</f>
        <v>0.94909660000000007</v>
      </c>
      <c r="S12" s="2">
        <f>AVERAGE(S6:S10)</f>
        <v>0.89545920000000001</v>
      </c>
      <c r="T12" s="2">
        <f>AVERAGE(T6:T10)</f>
        <v>1.8716453999999998</v>
      </c>
      <c r="V12" s="2">
        <f>AVERAGE(V6:V10)</f>
        <v>1</v>
      </c>
      <c r="W12" s="2">
        <f>AVERAGE(W6:W10)</f>
        <v>1.1639999999999999</v>
      </c>
      <c r="X12" s="2">
        <f>AVERAGE(X6:X10)</f>
        <v>1.35</v>
      </c>
      <c r="Y12" s="2">
        <f>AVERAGE(Y6:Y10)</f>
        <v>1.6219999999999999</v>
      </c>
    </row>
    <row r="13" spans="1:25">
      <c r="A13" s="2" t="s">
        <v>0</v>
      </c>
      <c r="B13" s="2">
        <f>_xlfn.STDEV.S(B6:B10)/(5^0.5)</f>
        <v>0</v>
      </c>
      <c r="C13" s="2">
        <f>_xlfn.STDEV.S(C6:C10)/(5^0.5)</f>
        <v>4.259107887809372E-2</v>
      </c>
      <c r="D13" s="2">
        <f>_xlfn.STDEV.S(D6:D10)/(5^0.5)</f>
        <v>0.1706458320616123</v>
      </c>
      <c r="E13" s="2">
        <f>_xlfn.STDEV.S(E6:E10)/(5^0.5)</f>
        <v>7.1651936470691222E-2</v>
      </c>
      <c r="G13" s="2">
        <f>_xlfn.STDEV.S(G6:G10)/(5^0.5)</f>
        <v>0</v>
      </c>
      <c r="H13" s="2">
        <f>_xlfn.STDEV.S(H6:H10)/(5^0.5)</f>
        <v>0.21971344974762028</v>
      </c>
      <c r="I13" s="2">
        <f>_xlfn.STDEV.S(I6:I10)/(5^0.5)</f>
        <v>0.10530906893520603</v>
      </c>
      <c r="J13" s="2">
        <f>_xlfn.STDEV.S(J6:J10)/(5^0.5)</f>
        <v>0.3168848371254141</v>
      </c>
      <c r="L13" s="2">
        <f>_xlfn.STDEV.S(L6:L10)/(5^0.5)</f>
        <v>0</v>
      </c>
      <c r="M13" s="2">
        <f>_xlfn.STDEV.S(M6:M10)/(5^0.5)</f>
        <v>2.2671568097509257E-2</v>
      </c>
      <c r="N13" s="2">
        <f>_xlfn.STDEV.S(N6:N10)/(5^0.5)</f>
        <v>0.16497272501841062</v>
      </c>
      <c r="O13" s="2">
        <f>_xlfn.STDEV.S(O6:O10)/(5^0.5)</f>
        <v>0.17953829675030253</v>
      </c>
      <c r="Q13" s="2">
        <f>_xlfn.STDEV.S(Q6:Q10)/(5^0.5)</f>
        <v>0</v>
      </c>
      <c r="R13" s="2">
        <f>_xlfn.STDEV.S(R6:R10)/(5^0.5)</f>
        <v>1.7575099759603061E-2</v>
      </c>
      <c r="S13" s="2">
        <f>_xlfn.STDEV.S(S6:S10)/(5^0.5)</f>
        <v>6.5793091313906094E-2</v>
      </c>
      <c r="T13" s="2">
        <f>_xlfn.STDEV.S(T6:T10)/(5^0.5)</f>
        <v>0.18071472364243032</v>
      </c>
      <c r="V13" s="2">
        <f>_xlfn.STDEV.S(V6:V10)/(5^0.5)</f>
        <v>0</v>
      </c>
      <c r="W13" s="2">
        <f>_xlfn.STDEV.S(W6:W10)/(5^0.5)</f>
        <v>3.8288379438153289E-2</v>
      </c>
      <c r="X13" s="2">
        <f>_xlfn.STDEV.S(X6:X10)/(5^0.5)</f>
        <v>0.22538855339169292</v>
      </c>
      <c r="Y13" s="2">
        <f>_xlfn.STDEV.S(Y6:Y10)/(5^0.5)</f>
        <v>0.25352317448312311</v>
      </c>
    </row>
  </sheetData>
  <mergeCells count="6">
    <mergeCell ref="L4:O4"/>
    <mergeCell ref="G4:J4"/>
    <mergeCell ref="B2:X2"/>
    <mergeCell ref="B4:E4"/>
    <mergeCell ref="V4:Y4"/>
    <mergeCell ref="Q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panel A</vt:lpstr>
      <vt:lpstr>panel B</vt:lpstr>
      <vt:lpstr>panel C</vt:lpstr>
      <vt:lpstr>panel D</vt:lpstr>
      <vt:lpstr>panel 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</dc:creator>
  <cp:lastModifiedBy>Jarek</cp:lastModifiedBy>
  <dcterms:created xsi:type="dcterms:W3CDTF">2020-07-31T10:57:22Z</dcterms:created>
  <dcterms:modified xsi:type="dcterms:W3CDTF">2020-07-31T10:58:08Z</dcterms:modified>
</cp:coreProperties>
</file>