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bmat028\Dropbox (Uni of Auckland)\Periosteum-Stem-Cells\Periosteum manuscript\Source data\"/>
    </mc:Choice>
  </mc:AlternateContent>
  <xr:revisionPtr revIDLastSave="0" documentId="13_ncr:1_{D01F032F-2BA5-4F00-9BC0-97ACD5D24161}" xr6:coauthVersionLast="45" xr6:coauthVersionMax="45" xr10:uidLastSave="{00000000-0000-0000-0000-000000000000}"/>
  <bookViews>
    <workbookView xWindow="6375" yWindow="1005" windowWidth="15375" windowHeight="7875" xr2:uid="{00000000-000D-0000-FFFF-FFFF00000000}"/>
  </bookViews>
  <sheets>
    <sheet name="Fig 1G" sheetId="1" r:id="rId1"/>
    <sheet name="Fig 1H" sheetId="2" r:id="rId2"/>
    <sheet name="Fig 1I" sheetId="3" r:id="rId3"/>
    <sheet name="Fig 1 S3B" sheetId="5" r:id="rId4"/>
    <sheet name="Fig 1 S3C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3" l="1"/>
  <c r="P49" i="3"/>
  <c r="N49" i="3"/>
  <c r="N43" i="3"/>
  <c r="O43" i="3"/>
  <c r="P43" i="3"/>
  <c r="N44" i="3"/>
  <c r="O44" i="3"/>
  <c r="P44" i="3"/>
  <c r="N45" i="3"/>
  <c r="O45" i="3"/>
  <c r="P45" i="3"/>
  <c r="N46" i="3"/>
  <c r="O46" i="3"/>
  <c r="P46" i="3"/>
  <c r="N47" i="3"/>
  <c r="O47" i="3"/>
  <c r="P47" i="3"/>
  <c r="P48" i="3"/>
  <c r="O48" i="3"/>
  <c r="N48" i="3"/>
  <c r="O41" i="3"/>
  <c r="P41" i="3"/>
  <c r="N41" i="3"/>
  <c r="N32" i="3"/>
  <c r="O32" i="3"/>
  <c r="P32" i="3"/>
  <c r="N33" i="3"/>
  <c r="O33" i="3"/>
  <c r="P33" i="3"/>
  <c r="N34" i="3"/>
  <c r="O34" i="3"/>
  <c r="P34" i="3"/>
  <c r="N35" i="3"/>
  <c r="O35" i="3"/>
  <c r="P35" i="3"/>
  <c r="N36" i="3"/>
  <c r="O36" i="3"/>
  <c r="P36" i="3"/>
  <c r="N37" i="3"/>
  <c r="O37" i="3"/>
  <c r="P37" i="3"/>
  <c r="N38" i="3"/>
  <c r="O38" i="3"/>
  <c r="P38" i="3"/>
  <c r="N39" i="3"/>
  <c r="O39" i="3"/>
  <c r="P39" i="3"/>
  <c r="P40" i="3"/>
  <c r="N40" i="3"/>
  <c r="O40" i="3"/>
  <c r="O30" i="3"/>
  <c r="P30" i="3"/>
  <c r="N30" i="3"/>
  <c r="N25" i="3"/>
  <c r="O25" i="3"/>
  <c r="P25" i="3"/>
  <c r="N26" i="3"/>
  <c r="O26" i="3"/>
  <c r="P26" i="3"/>
  <c r="N27" i="3"/>
  <c r="O27" i="3"/>
  <c r="P27" i="3"/>
  <c r="N28" i="3"/>
  <c r="O28" i="3"/>
  <c r="P28" i="3"/>
  <c r="N23" i="3"/>
  <c r="O23" i="3"/>
  <c r="P23" i="3"/>
  <c r="P9" i="3"/>
  <c r="P14" i="3"/>
  <c r="O14" i="3"/>
  <c r="N14" i="3"/>
  <c r="P29" i="3"/>
  <c r="O29" i="3"/>
  <c r="N29" i="3"/>
  <c r="P13" i="3"/>
  <c r="O13" i="3"/>
  <c r="N13" i="3"/>
  <c r="P12" i="3"/>
  <c r="O12" i="3"/>
  <c r="N12" i="3"/>
  <c r="P11" i="3"/>
  <c r="O11" i="3"/>
  <c r="N11" i="3"/>
  <c r="O9" i="3"/>
  <c r="N9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O21" i="3"/>
  <c r="P21" i="3"/>
  <c r="N22" i="3"/>
  <c r="O22" i="3"/>
  <c r="P22" i="3"/>
  <c r="P16" i="3"/>
  <c r="O16" i="3"/>
  <c r="N16" i="3"/>
  <c r="N4" i="3"/>
  <c r="O4" i="3"/>
  <c r="P4" i="3"/>
  <c r="N5" i="3"/>
  <c r="O5" i="3"/>
  <c r="P5" i="3"/>
  <c r="N6" i="3"/>
  <c r="O6" i="3"/>
  <c r="P6" i="3"/>
  <c r="N7" i="3"/>
  <c r="O7" i="3"/>
  <c r="P7" i="3"/>
  <c r="N8" i="3"/>
  <c r="O8" i="3"/>
  <c r="P8" i="3"/>
  <c r="P3" i="3"/>
  <c r="O3" i="3"/>
  <c r="N3" i="3"/>
  <c r="P31" i="2" l="1"/>
  <c r="O31" i="2"/>
  <c r="N31" i="2"/>
  <c r="P30" i="2"/>
  <c r="O30" i="2"/>
  <c r="N30" i="2"/>
  <c r="P29" i="2"/>
  <c r="O29" i="2"/>
  <c r="N29" i="2"/>
  <c r="P28" i="2"/>
  <c r="O28" i="2"/>
  <c r="N28" i="2"/>
  <c r="P27" i="2"/>
  <c r="O27" i="2"/>
  <c r="N27" i="2"/>
  <c r="P26" i="2"/>
  <c r="O26" i="2"/>
  <c r="N26" i="2"/>
  <c r="P25" i="2"/>
  <c r="O25" i="2"/>
  <c r="O32" i="2" s="1"/>
  <c r="N25" i="2"/>
  <c r="P36" i="1"/>
  <c r="N36" i="1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P17" i="2"/>
  <c r="O17" i="2"/>
  <c r="O23" i="2" s="1"/>
  <c r="N17" i="2"/>
  <c r="N15" i="2"/>
  <c r="O15" i="2"/>
  <c r="P15" i="2"/>
  <c r="P14" i="2"/>
  <c r="O14" i="2"/>
  <c r="N14" i="2"/>
  <c r="P13" i="2"/>
  <c r="O13" i="2"/>
  <c r="N13" i="2"/>
  <c r="P12" i="2"/>
  <c r="O12" i="2"/>
  <c r="N12" i="2"/>
  <c r="P11" i="2"/>
  <c r="O11" i="2"/>
  <c r="N11" i="2"/>
  <c r="P10" i="2"/>
  <c r="O10" i="2"/>
  <c r="N10" i="2"/>
  <c r="P7" i="2"/>
  <c r="O7" i="2"/>
  <c r="N7" i="2"/>
  <c r="P6" i="2"/>
  <c r="O6" i="2"/>
  <c r="N6" i="2"/>
  <c r="P5" i="2"/>
  <c r="O5" i="2"/>
  <c r="N5" i="2"/>
  <c r="P4" i="2"/>
  <c r="O4" i="2"/>
  <c r="O8" i="2" s="1"/>
  <c r="N4" i="2"/>
  <c r="N8" i="2" s="1"/>
  <c r="P3" i="2"/>
  <c r="P8" i="2" s="1"/>
  <c r="O3" i="2"/>
  <c r="N3" i="2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7" i="1"/>
  <c r="O37" i="1"/>
  <c r="N37" i="1"/>
  <c r="P35" i="1"/>
  <c r="O35" i="1"/>
  <c r="N35" i="1"/>
  <c r="P34" i="1"/>
  <c r="O34" i="1"/>
  <c r="N34" i="1"/>
  <c r="P33" i="1"/>
  <c r="O33" i="1"/>
  <c r="N33" i="1"/>
  <c r="P32" i="1"/>
  <c r="O32" i="1"/>
  <c r="N32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13" i="1"/>
  <c r="O13" i="1"/>
  <c r="N13" i="1"/>
  <c r="P12" i="1"/>
  <c r="O12" i="1"/>
  <c r="N12" i="1"/>
  <c r="P11" i="1"/>
  <c r="O11" i="1"/>
  <c r="N11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8" i="1"/>
  <c r="O8" i="1"/>
  <c r="N8" i="1"/>
  <c r="P7" i="1"/>
  <c r="O7" i="1"/>
  <c r="N7" i="1"/>
  <c r="P6" i="1"/>
  <c r="O6" i="1"/>
  <c r="N6" i="1"/>
  <c r="P5" i="1"/>
  <c r="O5" i="1"/>
  <c r="N5" i="1"/>
  <c r="P4" i="1"/>
  <c r="O4" i="1"/>
  <c r="N4" i="1"/>
  <c r="P3" i="1"/>
  <c r="O3" i="1"/>
  <c r="N3" i="1"/>
  <c r="N9" i="1" l="1"/>
  <c r="N14" i="1"/>
  <c r="N32" i="2"/>
  <c r="P32" i="2"/>
  <c r="P23" i="2"/>
  <c r="N23" i="2"/>
  <c r="O50" i="1"/>
  <c r="O14" i="1"/>
  <c r="O9" i="1"/>
  <c r="P14" i="1"/>
  <c r="P30" i="1"/>
  <c r="N30" i="1"/>
  <c r="O22" i="1"/>
  <c r="O30" i="1"/>
  <c r="P22" i="1"/>
  <c r="N22" i="1"/>
  <c r="N50" i="1"/>
  <c r="P50" i="1"/>
  <c r="P38" i="1"/>
  <c r="P9" i="1"/>
  <c r="N38" i="1"/>
  <c r="O36" i="1"/>
  <c r="O38" i="1" s="1"/>
</calcChain>
</file>

<file path=xl/sharedStrings.xml><?xml version="1.0" encoding="utf-8"?>
<sst xmlns="http://schemas.openxmlformats.org/spreadsheetml/2006/main" count="494" uniqueCount="124">
  <si>
    <t>No Tam.</t>
  </si>
  <si>
    <t>D+1</t>
  </si>
  <si>
    <t>D0</t>
  </si>
  <si>
    <t>D-14</t>
  </si>
  <si>
    <t>D-45</t>
  </si>
  <si>
    <t>D-90</t>
  </si>
  <si>
    <t>Table Analyzed</t>
  </si>
  <si>
    <t>Day 7 OB</t>
  </si>
  <si>
    <t>Data sets analyzed</t>
  </si>
  <si>
    <t>A-F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</si>
  <si>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</si>
  <si>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</si>
  <si>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</si>
  <si>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</si>
  <si>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</si>
  <si>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</si>
  <si>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</si>
  <si>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</si>
  <si>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</t>
  </si>
  <si>
    <t>Brown-Forsythe test</t>
  </si>
  <si>
    <t>F (DFn, DFd)</t>
  </si>
  <si>
    <t>4.121 (5, 31)</t>
  </si>
  <si>
    <t>**</t>
  </si>
  <si>
    <t>Are SDs significantly different (P &lt; 0.05)?</t>
  </si>
  <si>
    <t>Dunnett's multiple comparisons test</t>
  </si>
  <si>
    <t>Mean Diff.</t>
  </si>
  <si>
    <t>95.00% CI of diff.</t>
  </si>
  <si>
    <t>Significant?</t>
  </si>
  <si>
    <t>Summary</t>
  </si>
  <si>
    <t>No Tam. vs. D+1</t>
  </si>
  <si>
    <t>-108.3 to -53.83</t>
  </si>
  <si>
    <t>No Tam. vs. D0</t>
  </si>
  <si>
    <t>-79.03 to -34.59</t>
  </si>
  <si>
    <t>No Tam. vs. D-14</t>
  </si>
  <si>
    <t>-60.96 to -16.51</t>
  </si>
  <si>
    <t>***</t>
  </si>
  <si>
    <t>No Tam. vs. D-45</t>
  </si>
  <si>
    <t>-39.49 to 4.951</t>
  </si>
  <si>
    <t>No</t>
  </si>
  <si>
    <t>ns</t>
  </si>
  <si>
    <t>No Tam. vs. D-90</t>
  </si>
  <si>
    <t>-38.85 to 0.9049</t>
  </si>
  <si>
    <t>B-F</t>
  </si>
  <si>
    <t>2.852 (4, 26)</t>
  </si>
  <si>
    <t>*</t>
  </si>
  <si>
    <t>D0 vs. D+1</t>
  </si>
  <si>
    <t>-53.38 to 4.906</t>
  </si>
  <si>
    <t>D0 vs. D-14</t>
  </si>
  <si>
    <t>-5.718 to 41.87</t>
  </si>
  <si>
    <t>D0 vs. D-45</t>
  </si>
  <si>
    <t>15.74 to 63.33</t>
  </si>
  <si>
    <t>D0 vs. D-90</t>
  </si>
  <si>
    <t>16.56 to 59.12</t>
  </si>
  <si>
    <t>Day 14 OB</t>
  </si>
  <si>
    <t>A-D</t>
  </si>
  <si>
    <t>1.089 (3, 19)</t>
  </si>
  <si>
    <t>-79.54 to -36.07</t>
  </si>
  <si>
    <t>-52.94 to -11.32</t>
  </si>
  <si>
    <t>-39.16 to 1.087</t>
  </si>
  <si>
    <t>B-D</t>
  </si>
  <si>
    <t>0.2673 (2, 15)</t>
  </si>
  <si>
    <t>3.283 to 48.06</t>
  </si>
  <si>
    <t>17.12 to 60.41</t>
  </si>
  <si>
    <t>aSMA Day 7 chondrocyte contribution</t>
  </si>
  <si>
    <t>3.523 (5, 30)</t>
  </si>
  <si>
    <t>Day 7 Chondrocytes</t>
  </si>
  <si>
    <t>-66.71 to -19.66</t>
  </si>
  <si>
    <t>-53.37 to -14.97</t>
  </si>
  <si>
    <t>-45.71 to -7.297</t>
  </si>
  <si>
    <t>-26.89 to 8.173</t>
  </si>
  <si>
    <t>-35.66 to 2.748</t>
  </si>
  <si>
    <t>2.178 (4, 25)</t>
  </si>
  <si>
    <t>-34.30 to 16.27</t>
  </si>
  <si>
    <t>-12.98 to 28.31</t>
  </si>
  <si>
    <t>5.966 to 43.66</t>
  </si>
  <si>
    <t>-2.931 to 38.36</t>
  </si>
  <si>
    <t>aSMA Day 7 contribution to osteoblasts (Fig 1G)</t>
  </si>
  <si>
    <t>Figure 1</t>
  </si>
  <si>
    <t>aSMA Day 14 contribution to osteoblasts (Fig 1H)</t>
  </si>
  <si>
    <t>aSMA Day 7 contribution to osteoblasts in endosteal space</t>
  </si>
  <si>
    <t>Day 7 Endo OB</t>
  </si>
  <si>
    <t>1.057 (5, 20)</t>
  </si>
  <si>
    <t>-113.2 to -73.92</t>
  </si>
  <si>
    <t>-63.03 to -29.00</t>
  </si>
  <si>
    <t>-26.73 to 2.413</t>
  </si>
  <si>
    <t>-15.36 to 13.78</t>
  </si>
  <si>
    <t>-25.27 to 3.871</t>
  </si>
  <si>
    <t>0.7442 (4, 15)</t>
  </si>
  <si>
    <t>-72.30 to -22.81</t>
  </si>
  <si>
    <t>14.06 to 53.65</t>
  </si>
  <si>
    <t>25.43 to 65.02</t>
  </si>
  <si>
    <t>15.52 to 55.11</t>
  </si>
  <si>
    <t>aSMA Day 14 contribution to osteoblasts in endosteal space</t>
  </si>
  <si>
    <t>Day 14 Endo OB</t>
  </si>
  <si>
    <t>1.293 (3, 18)</t>
  </si>
  <si>
    <t>-87.19 to -50.17</t>
  </si>
  <si>
    <t>-29.41 to 4.015</t>
  </si>
  <si>
    <t>-21.51 to 10.81</t>
  </si>
  <si>
    <t>0.7984 (2, 14)</t>
  </si>
  <si>
    <t>36.77 to 75.20</t>
  </si>
  <si>
    <t>44.68 to 81.99</t>
  </si>
  <si>
    <t>No Tam Day 7</t>
  </si>
  <si>
    <t>Dual colour</t>
  </si>
  <si>
    <t>Average</t>
  </si>
  <si>
    <t>No Tam Day 14</t>
  </si>
  <si>
    <t>Tam D0, Day 7</t>
  </si>
  <si>
    <t>Tam D0, Day 14</t>
  </si>
  <si>
    <t>Tam D-14, Day 7</t>
  </si>
  <si>
    <t>Tam D-14, Day 14</t>
  </si>
  <si>
    <t>Tam D-45, Day 7</t>
  </si>
  <si>
    <t>Tam D-45, Day 14</t>
  </si>
  <si>
    <t>Tam D-90, Day 7</t>
  </si>
  <si>
    <t>Sample</t>
  </si>
  <si>
    <t>Col2.3GFP+</t>
  </si>
  <si>
    <t>Tomato+</t>
  </si>
  <si>
    <t>Col2.3GFP+ %</t>
  </si>
  <si>
    <t>Tomato+ %</t>
  </si>
  <si>
    <t>% osteoblasts that are Tom+</t>
  </si>
  <si>
    <t>Cells analyzed</t>
  </si>
  <si>
    <t>Values obtained from image analysis</t>
  </si>
  <si>
    <t>Sox9+</t>
  </si>
  <si>
    <t>Sox9+ %</t>
  </si>
  <si>
    <t>% chondrocytes that are Tom+</t>
  </si>
  <si>
    <t>Tam D+1, Day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</si>
</sst>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4" fillId="0" borderId="0" xfId="0" applyFont="1"/>
    <xf numFmtId="10" fontId="0" fillId="0" borderId="0" xfId="0" applyNumberFormat="1"/>
    <xf numFmtId="10" fontId="4" fillId="0" borderId="0" xfId="0" applyNumberFormat="1" applyFont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0" applyNumberFormat="1"/>
    <xf numFmtId="1" fontId="4" fillId="0" borderId="0" xfId="0" applyNumberFormat="1" applyFont="1"/>
    <xf numFmtId="165" fontId="0" fillId="0" borderId="0" xfId="0" applyNumberFormat="1"/>
    <xf numFmtId="0" fontId="6" fillId="0" borderId="0" xfId="0" applyFont="1"/>
    <xf numFmtId="1" fontId="0" fillId="0" borderId="0" xfId="0" applyNumberFormat="1"/>
    <xf numFmtId="0" fontId="0" fillId="0" borderId="0" xfId="0" applyFont="1"/>
    <xf numFmtId="0" fontId="4" fillId="0" borderId="0" xfId="0" applyFont="1" applyFill="1"/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3"/>
  <sheetViews>
    <sheetView tabSelected="1" topLeftCell="G1" zoomScaleNormal="100" workbookViewId="0">
      <selection activeCell="L53" sqref="L53"/>
    </sheetView>
  </sheetViews>
  <sheetFormatPr defaultRowHeight="15" x14ac:dyDescent="0.25"/>
  <cols>
    <col min="8" max="8" width="16.140625" customWidth="1"/>
    <col min="9" max="9" width="8.85546875"/>
    <col min="10" max="10" width="13.140625" bestFit="1" customWidth="1"/>
    <col min="11" max="11" width="11" bestFit="1" customWidth="1"/>
    <col min="12" max="12" width="9.42578125" customWidth="1"/>
    <col min="13" max="13" width="11" bestFit="1" customWidth="1"/>
    <col min="14" max="14" width="12.85546875" bestFit="1" customWidth="1"/>
    <col min="15" max="15" width="10.7109375" bestFit="1" customWidth="1"/>
    <col min="16" max="16" width="9.42578125" customWidth="1"/>
  </cols>
  <sheetData>
    <row r="1" spans="1:16" x14ac:dyDescent="0.25">
      <c r="A1" t="s">
        <v>77</v>
      </c>
      <c r="H1" t="s">
        <v>119</v>
      </c>
    </row>
    <row r="2" spans="1:16" x14ac:dyDescent="0.25">
      <c r="A2" t="s">
        <v>76</v>
      </c>
      <c r="H2" s="7" t="s">
        <v>101</v>
      </c>
      <c r="I2" s="21" t="s">
        <v>112</v>
      </c>
      <c r="J2" t="s">
        <v>118</v>
      </c>
      <c r="K2" t="s">
        <v>113</v>
      </c>
      <c r="L2" t="s">
        <v>114</v>
      </c>
      <c r="M2" t="s">
        <v>102</v>
      </c>
      <c r="N2" t="s">
        <v>115</v>
      </c>
      <c r="O2" t="s">
        <v>116</v>
      </c>
      <c r="P2" t="s">
        <v>117</v>
      </c>
    </row>
    <row r="3" spans="1:1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I3">
        <v>1</v>
      </c>
      <c r="J3">
        <v>9678</v>
      </c>
      <c r="K3">
        <v>951</v>
      </c>
      <c r="L3">
        <v>50</v>
      </c>
      <c r="M3">
        <v>3</v>
      </c>
      <c r="N3" s="9">
        <f>K3/J3</f>
        <v>9.8264104153750781E-2</v>
      </c>
      <c r="O3" s="9">
        <f>L3/J3</f>
        <v>5.1663566852655505E-3</v>
      </c>
      <c r="P3" s="9">
        <f>M3/K3</f>
        <v>3.1545741324921135E-3</v>
      </c>
    </row>
    <row r="4" spans="1:16" x14ac:dyDescent="0.25">
      <c r="A4" s="1">
        <v>0.32</v>
      </c>
      <c r="B4" s="1">
        <v>81.39</v>
      </c>
      <c r="C4" s="1">
        <v>21.32</v>
      </c>
      <c r="D4" s="1">
        <v>40.98</v>
      </c>
      <c r="E4" s="1">
        <v>15.88</v>
      </c>
      <c r="F4" s="1">
        <v>15.57</v>
      </c>
      <c r="I4">
        <v>2</v>
      </c>
      <c r="J4">
        <v>12657</v>
      </c>
      <c r="K4">
        <v>1233</v>
      </c>
      <c r="L4">
        <v>236</v>
      </c>
      <c r="M4">
        <v>20</v>
      </c>
      <c r="N4" s="9">
        <f t="shared" ref="N4:N8" si="0">K4/J4</f>
        <v>9.7416449395591367E-2</v>
      </c>
      <c r="O4" s="9">
        <f t="shared" ref="O4:P8" si="1">L4/J4</f>
        <v>1.8645808643438413E-2</v>
      </c>
      <c r="P4" s="9">
        <f t="shared" si="1"/>
        <v>1.6220600162206E-2</v>
      </c>
    </row>
    <row r="5" spans="1:16" x14ac:dyDescent="0.25">
      <c r="A5" s="1">
        <v>1.62</v>
      </c>
      <c r="B5" s="1">
        <v>86.79</v>
      </c>
      <c r="C5" s="1">
        <v>42.27</v>
      </c>
      <c r="D5" s="1">
        <v>28.71</v>
      </c>
      <c r="E5" s="1">
        <v>6.62</v>
      </c>
      <c r="F5" s="1">
        <v>14.55</v>
      </c>
      <c r="I5">
        <v>3</v>
      </c>
      <c r="J5">
        <v>14636</v>
      </c>
      <c r="K5">
        <v>1840</v>
      </c>
      <c r="L5">
        <v>91</v>
      </c>
      <c r="M5">
        <v>1</v>
      </c>
      <c r="N5" s="9">
        <f t="shared" si="0"/>
        <v>0.12571740912817711</v>
      </c>
      <c r="O5" s="9">
        <f t="shared" si="1"/>
        <v>6.2175457775348452E-3</v>
      </c>
      <c r="P5" s="9">
        <f t="shared" si="1"/>
        <v>5.4347826086956522E-4</v>
      </c>
    </row>
    <row r="6" spans="1:16" x14ac:dyDescent="0.25">
      <c r="A6" s="1">
        <v>0.05</v>
      </c>
      <c r="B6" s="1">
        <v>76.33</v>
      </c>
      <c r="C6" s="1">
        <v>58.21</v>
      </c>
      <c r="D6" s="1">
        <v>54.5</v>
      </c>
      <c r="E6" s="1">
        <v>18.739999999999998</v>
      </c>
      <c r="F6" s="1">
        <v>41.39</v>
      </c>
      <c r="I6">
        <v>30</v>
      </c>
      <c r="J6">
        <v>26538</v>
      </c>
      <c r="K6">
        <v>2351</v>
      </c>
      <c r="L6">
        <v>230</v>
      </c>
      <c r="M6">
        <v>3</v>
      </c>
      <c r="N6" s="9">
        <f t="shared" si="0"/>
        <v>8.8589946491823043E-2</v>
      </c>
      <c r="O6" s="9">
        <f t="shared" si="1"/>
        <v>8.6668173939256909E-3</v>
      </c>
      <c r="P6" s="9">
        <f t="shared" si="1"/>
        <v>1.2760527435133986E-3</v>
      </c>
    </row>
    <row r="7" spans="1:16" x14ac:dyDescent="0.25">
      <c r="A7" s="1">
        <v>0.13</v>
      </c>
      <c r="B7" s="1"/>
      <c r="C7" s="1">
        <v>45.14</v>
      </c>
      <c r="D7" s="1">
        <v>45.37</v>
      </c>
      <c r="E7" s="1">
        <v>17.920000000000002</v>
      </c>
      <c r="F7" s="1">
        <v>27.95</v>
      </c>
      <c r="I7">
        <v>31</v>
      </c>
      <c r="J7">
        <v>11412</v>
      </c>
      <c r="K7">
        <v>1737</v>
      </c>
      <c r="L7">
        <v>140</v>
      </c>
      <c r="M7">
        <v>7</v>
      </c>
      <c r="N7" s="9">
        <f t="shared" si="0"/>
        <v>0.15220820189274448</v>
      </c>
      <c r="O7" s="9">
        <f t="shared" si="1"/>
        <v>1.2267788293024886E-2</v>
      </c>
      <c r="P7" s="9">
        <f t="shared" si="1"/>
        <v>4.0299366724237187E-3</v>
      </c>
    </row>
    <row r="8" spans="1:16" x14ac:dyDescent="0.25">
      <c r="A8" s="1">
        <v>0.4</v>
      </c>
      <c r="B8" s="1"/>
      <c r="C8" s="1">
        <v>95.37</v>
      </c>
      <c r="D8" s="1">
        <v>53.07</v>
      </c>
      <c r="E8" s="1">
        <v>16.14</v>
      </c>
      <c r="F8" s="1">
        <v>10.48</v>
      </c>
      <c r="I8">
        <v>33</v>
      </c>
      <c r="J8">
        <v>11989</v>
      </c>
      <c r="K8">
        <v>1370</v>
      </c>
      <c r="L8">
        <v>229</v>
      </c>
      <c r="M8">
        <v>3</v>
      </c>
      <c r="N8" s="9">
        <f t="shared" si="0"/>
        <v>0.11427141546417549</v>
      </c>
      <c r="O8" s="9">
        <f t="shared" si="1"/>
        <v>1.9100842438902327E-2</v>
      </c>
      <c r="P8" s="9">
        <f t="shared" si="1"/>
        <v>2.1897810218978104E-3</v>
      </c>
    </row>
    <row r="9" spans="1:16" x14ac:dyDescent="0.25">
      <c r="A9" s="1">
        <v>0.22</v>
      </c>
      <c r="B9" s="1"/>
      <c r="C9" s="1">
        <v>81.290000000000006</v>
      </c>
      <c r="D9" s="1">
        <v>12.51</v>
      </c>
      <c r="E9" s="1">
        <v>31.75</v>
      </c>
      <c r="F9" s="1">
        <v>26.09</v>
      </c>
      <c r="I9" s="8"/>
      <c r="J9" s="8"/>
      <c r="K9" s="8"/>
      <c r="L9" s="8"/>
      <c r="M9" s="8" t="s">
        <v>103</v>
      </c>
      <c r="N9" s="10">
        <f>AVERAGE(N3:N8)</f>
        <v>0.11274458775437705</v>
      </c>
      <c r="O9" s="10">
        <f>AVERAGE(O3:O8)</f>
        <v>1.1677526538681952E-2</v>
      </c>
      <c r="P9" s="10">
        <f>AVERAGE(P3:P8)</f>
        <v>4.5690704989004354E-3</v>
      </c>
    </row>
    <row r="10" spans="1:16" x14ac:dyDescent="0.25">
      <c r="A10" s="1"/>
      <c r="B10" s="1"/>
      <c r="C10" s="1"/>
      <c r="D10" s="1"/>
      <c r="E10" s="1"/>
      <c r="F10" s="1">
        <v>21.39</v>
      </c>
      <c r="I10" s="8"/>
      <c r="J10" s="10"/>
      <c r="K10" s="10"/>
      <c r="L10" s="10"/>
      <c r="M10" s="10"/>
      <c r="N10" s="10"/>
      <c r="O10" s="10"/>
      <c r="P10" s="10"/>
    </row>
    <row r="11" spans="1:16" x14ac:dyDescent="0.25">
      <c r="A11" s="1"/>
      <c r="B11" s="1"/>
      <c r="C11" s="1"/>
      <c r="D11" s="1"/>
      <c r="E11" s="1"/>
      <c r="F11" s="1">
        <v>25.18</v>
      </c>
      <c r="H11" s="7" t="s">
        <v>123</v>
      </c>
      <c r="I11" s="11">
        <v>68</v>
      </c>
      <c r="J11" s="11">
        <v>23992</v>
      </c>
      <c r="K11" s="11">
        <v>4690</v>
      </c>
      <c r="L11" s="11">
        <v>16180</v>
      </c>
      <c r="M11" s="11">
        <v>3817</v>
      </c>
      <c r="N11" s="9">
        <f>K11/J11</f>
        <v>0.19548182727575858</v>
      </c>
      <c r="O11" s="9">
        <f t="shared" ref="O11:P13" si="2">L11/J11</f>
        <v>0.6743914638212738</v>
      </c>
      <c r="P11" s="9">
        <f t="shared" si="2"/>
        <v>0.81385927505330491</v>
      </c>
    </row>
    <row r="12" spans="1:16" x14ac:dyDescent="0.25">
      <c r="A12" s="1"/>
      <c r="B12" s="1"/>
      <c r="C12" s="1"/>
      <c r="D12" s="1"/>
      <c r="E12" s="1"/>
      <c r="F12" s="1">
        <v>9.17</v>
      </c>
      <c r="H12" s="11"/>
      <c r="I12" s="11">
        <v>69</v>
      </c>
      <c r="J12" s="11">
        <v>7993</v>
      </c>
      <c r="K12" s="11">
        <v>2240</v>
      </c>
      <c r="L12" s="11">
        <v>6093</v>
      </c>
      <c r="M12" s="11">
        <v>1944</v>
      </c>
      <c r="N12" s="9">
        <f>K12/J12</f>
        <v>0.28024521456274237</v>
      </c>
      <c r="O12" s="9">
        <f t="shared" si="2"/>
        <v>0.76229200550481668</v>
      </c>
      <c r="P12" s="9">
        <f t="shared" si="2"/>
        <v>0.86785714285714288</v>
      </c>
    </row>
    <row r="13" spans="1:16" x14ac:dyDescent="0.25">
      <c r="A13" s="1"/>
      <c r="B13" s="1"/>
      <c r="C13" s="1"/>
      <c r="D13" s="1"/>
      <c r="E13" s="1"/>
      <c r="F13" s="1">
        <v>2.5099999999999998</v>
      </c>
      <c r="H13" s="11"/>
      <c r="I13" s="11">
        <v>71</v>
      </c>
      <c r="J13" s="11">
        <v>33836</v>
      </c>
      <c r="K13" s="11">
        <v>5623</v>
      </c>
      <c r="L13" s="11">
        <v>19725</v>
      </c>
      <c r="M13" s="11">
        <v>4292</v>
      </c>
      <c r="N13" s="9">
        <f>K13/J13</f>
        <v>0.16618394609291878</v>
      </c>
      <c r="O13" s="9">
        <f t="shared" si="2"/>
        <v>0.58295897860267176</v>
      </c>
      <c r="P13" s="9">
        <f t="shared" si="2"/>
        <v>0.76329361550773611</v>
      </c>
    </row>
    <row r="14" spans="1:16" x14ac:dyDescent="0.25">
      <c r="I14" s="8"/>
      <c r="J14" s="8"/>
      <c r="K14" s="8"/>
      <c r="L14" s="8"/>
      <c r="M14" s="8" t="s">
        <v>103</v>
      </c>
      <c r="N14" s="10">
        <f>AVERAGE(N11:N13)</f>
        <v>0.21397032931047325</v>
      </c>
      <c r="O14" s="10">
        <f t="shared" ref="O14:P14" si="3">AVERAGE(O11:O13)</f>
        <v>0.67321414930958745</v>
      </c>
      <c r="P14" s="10">
        <f t="shared" si="3"/>
        <v>0.81500334447272793</v>
      </c>
    </row>
    <row r="16" spans="1:16" x14ac:dyDescent="0.25">
      <c r="A16" s="3" t="s">
        <v>6</v>
      </c>
      <c r="D16" s="1" t="s">
        <v>7</v>
      </c>
      <c r="H16" s="7" t="s">
        <v>105</v>
      </c>
      <c r="I16">
        <v>5</v>
      </c>
      <c r="J16">
        <v>6333</v>
      </c>
      <c r="K16">
        <v>699</v>
      </c>
      <c r="L16">
        <v>1122</v>
      </c>
      <c r="M16">
        <v>149</v>
      </c>
      <c r="N16" s="9">
        <f t="shared" ref="N16:N21" si="4">K16/J16</f>
        <v>0.1103742302226433</v>
      </c>
      <c r="O16" s="9">
        <f t="shared" ref="O16:P21" si="5">L16/J16</f>
        <v>0.17716721932733301</v>
      </c>
      <c r="P16" s="9">
        <f t="shared" si="5"/>
        <v>0.21316165951359084</v>
      </c>
    </row>
    <row r="17" spans="1:16" x14ac:dyDescent="0.25">
      <c r="A17" s="3" t="s">
        <v>8</v>
      </c>
      <c r="D17" s="1" t="s">
        <v>9</v>
      </c>
      <c r="I17">
        <v>9</v>
      </c>
      <c r="J17">
        <v>7061</v>
      </c>
      <c r="K17">
        <v>2394</v>
      </c>
      <c r="L17">
        <v>2233</v>
      </c>
      <c r="M17">
        <v>1012</v>
      </c>
      <c r="N17" s="9">
        <f t="shared" si="4"/>
        <v>0.33904546098286364</v>
      </c>
      <c r="O17" s="9">
        <f t="shared" si="5"/>
        <v>0.31624415805126754</v>
      </c>
      <c r="P17" s="9">
        <f t="shared" si="5"/>
        <v>0.42272347535505428</v>
      </c>
    </row>
    <row r="18" spans="1:16" x14ac:dyDescent="0.25">
      <c r="A18" s="3"/>
      <c r="D18" s="1"/>
      <c r="I18">
        <v>10</v>
      </c>
      <c r="J18">
        <v>9513</v>
      </c>
      <c r="K18">
        <v>1826</v>
      </c>
      <c r="L18">
        <v>3662</v>
      </c>
      <c r="M18">
        <v>1063</v>
      </c>
      <c r="N18" s="9">
        <f t="shared" si="4"/>
        <v>0.191947860822033</v>
      </c>
      <c r="O18" s="9">
        <f t="shared" si="5"/>
        <v>0.38494691474823928</v>
      </c>
      <c r="P18" s="9">
        <f t="shared" si="5"/>
        <v>0.58214676889375683</v>
      </c>
    </row>
    <row r="19" spans="1:16" x14ac:dyDescent="0.25">
      <c r="A19" s="3" t="s">
        <v>10</v>
      </c>
      <c r="D19" s="1"/>
      <c r="I19">
        <v>11</v>
      </c>
      <c r="J19">
        <v>9289</v>
      </c>
      <c r="K19">
        <v>1799</v>
      </c>
      <c r="L19">
        <v>2795</v>
      </c>
      <c r="M19">
        <v>812</v>
      </c>
      <c r="N19" s="9">
        <f t="shared" si="4"/>
        <v>0.19366993217784476</v>
      </c>
      <c r="O19" s="9">
        <f t="shared" si="5"/>
        <v>0.30089352998169877</v>
      </c>
      <c r="P19" s="9">
        <f t="shared" si="5"/>
        <v>0.45136186770428016</v>
      </c>
    </row>
    <row r="20" spans="1:16" x14ac:dyDescent="0.25">
      <c r="A20" s="3" t="s">
        <v>11</v>
      </c>
      <c r="D20" s="1">
        <v>19.2</v>
      </c>
      <c r="I20">
        <v>64</v>
      </c>
      <c r="J20">
        <v>10827</v>
      </c>
      <c r="K20">
        <v>2246</v>
      </c>
      <c r="L20">
        <v>8820</v>
      </c>
      <c r="M20">
        <v>2142</v>
      </c>
      <c r="N20" s="9">
        <f t="shared" si="4"/>
        <v>0.20744435208275608</v>
      </c>
      <c r="O20" s="9">
        <f t="shared" si="5"/>
        <v>0.81463009143807152</v>
      </c>
      <c r="P20" s="9">
        <f t="shared" si="5"/>
        <v>0.95369545859305427</v>
      </c>
    </row>
    <row r="21" spans="1:16" x14ac:dyDescent="0.25">
      <c r="A21" s="3" t="s">
        <v>12</v>
      </c>
      <c r="D21" s="1" t="s">
        <v>13</v>
      </c>
      <c r="I21">
        <v>65</v>
      </c>
      <c r="J21">
        <v>8227</v>
      </c>
      <c r="K21">
        <v>1101</v>
      </c>
      <c r="L21">
        <v>5912</v>
      </c>
      <c r="M21">
        <v>895</v>
      </c>
      <c r="N21" s="9">
        <f t="shared" si="4"/>
        <v>0.13382764069527167</v>
      </c>
      <c r="O21" s="9">
        <f t="shared" si="5"/>
        <v>0.71860945666707188</v>
      </c>
      <c r="P21" s="9">
        <f t="shared" si="5"/>
        <v>0.81289736603088103</v>
      </c>
    </row>
    <row r="22" spans="1:16" x14ac:dyDescent="0.25">
      <c r="A22" s="3" t="s">
        <v>14</v>
      </c>
      <c r="D22" s="1" t="s">
        <v>15</v>
      </c>
      <c r="M22" s="8" t="s">
        <v>103</v>
      </c>
      <c r="N22" s="10">
        <f>AVERAGE(N16:N21)</f>
        <v>0.1960515794972354</v>
      </c>
      <c r="O22" s="10">
        <f t="shared" ref="O22:P22" si="6">AVERAGE(O16:O21)</f>
        <v>0.45208189503561363</v>
      </c>
      <c r="P22" s="10">
        <f t="shared" si="6"/>
        <v>0.57266443268176959</v>
      </c>
    </row>
    <row r="23" spans="1:16" x14ac:dyDescent="0.25">
      <c r="A23" s="3" t="s">
        <v>16</v>
      </c>
      <c r="D23" s="1" t="s">
        <v>17</v>
      </c>
    </row>
    <row r="24" spans="1:16" x14ac:dyDescent="0.25">
      <c r="A24" s="3" t="s">
        <v>18</v>
      </c>
      <c r="D24" s="1">
        <v>0.75590000000000002</v>
      </c>
      <c r="H24" s="7" t="s">
        <v>107</v>
      </c>
      <c r="I24">
        <v>13</v>
      </c>
      <c r="J24">
        <v>9106</v>
      </c>
      <c r="K24">
        <v>1225</v>
      </c>
      <c r="L24">
        <v>1790</v>
      </c>
      <c r="M24">
        <v>502</v>
      </c>
      <c r="N24" s="9">
        <f t="shared" ref="N24:N29" si="7">K24/J24</f>
        <v>0.13452668570173512</v>
      </c>
      <c r="O24" s="9">
        <f t="shared" ref="O24:P29" si="8">L24/J24</f>
        <v>0.19657368767845376</v>
      </c>
      <c r="P24" s="9">
        <f t="shared" si="8"/>
        <v>0.40979591836734691</v>
      </c>
    </row>
    <row r="25" spans="1:16" x14ac:dyDescent="0.25">
      <c r="A25" s="3"/>
      <c r="D25" s="1"/>
      <c r="I25">
        <v>14</v>
      </c>
      <c r="J25">
        <v>8887</v>
      </c>
      <c r="K25">
        <v>1247</v>
      </c>
      <c r="L25">
        <v>2196</v>
      </c>
      <c r="M25">
        <v>358</v>
      </c>
      <c r="N25" s="9">
        <f t="shared" si="7"/>
        <v>0.14031731742995388</v>
      </c>
      <c r="O25" s="9">
        <f t="shared" si="8"/>
        <v>0.24710250928322269</v>
      </c>
      <c r="P25" s="9">
        <f t="shared" si="8"/>
        <v>0.28708901363271855</v>
      </c>
    </row>
    <row r="26" spans="1:16" x14ac:dyDescent="0.25">
      <c r="A26" s="3" t="s">
        <v>19</v>
      </c>
      <c r="D26" s="1"/>
      <c r="I26">
        <v>15</v>
      </c>
      <c r="J26">
        <v>13431</v>
      </c>
      <c r="K26">
        <v>1499</v>
      </c>
      <c r="L26">
        <v>5057</v>
      </c>
      <c r="M26">
        <v>817</v>
      </c>
      <c r="N26" s="9">
        <f t="shared" si="7"/>
        <v>0.11160747524383888</v>
      </c>
      <c r="O26" s="9">
        <f t="shared" si="8"/>
        <v>0.37651701288064926</v>
      </c>
      <c r="P26" s="9">
        <f t="shared" si="8"/>
        <v>0.54503002001334222</v>
      </c>
    </row>
    <row r="27" spans="1:16" x14ac:dyDescent="0.25">
      <c r="A27" s="3" t="s">
        <v>20</v>
      </c>
      <c r="D27" s="1" t="s">
        <v>21</v>
      </c>
      <c r="I27">
        <v>23</v>
      </c>
      <c r="J27">
        <v>15561</v>
      </c>
      <c r="K27">
        <v>1726</v>
      </c>
      <c r="L27">
        <v>2877</v>
      </c>
      <c r="M27">
        <v>783</v>
      </c>
      <c r="N27" s="9">
        <f t="shared" si="7"/>
        <v>0.11091832144463723</v>
      </c>
      <c r="O27" s="9">
        <f t="shared" si="8"/>
        <v>0.18488529014844804</v>
      </c>
      <c r="P27" s="9">
        <f t="shared" si="8"/>
        <v>0.45365005793742758</v>
      </c>
    </row>
    <row r="28" spans="1:16" x14ac:dyDescent="0.25">
      <c r="A28" s="3" t="s">
        <v>12</v>
      </c>
      <c r="D28" s="1">
        <v>5.4999999999999997E-3</v>
      </c>
      <c r="I28">
        <v>25</v>
      </c>
      <c r="J28">
        <v>5980</v>
      </c>
      <c r="K28">
        <v>2216</v>
      </c>
      <c r="L28">
        <v>2132</v>
      </c>
      <c r="M28">
        <v>1176</v>
      </c>
      <c r="N28" s="9">
        <f t="shared" si="7"/>
        <v>0.37056856187290971</v>
      </c>
      <c r="O28" s="9">
        <f t="shared" si="8"/>
        <v>0.35652173913043478</v>
      </c>
      <c r="P28" s="9">
        <f t="shared" si="8"/>
        <v>0.53068592057761732</v>
      </c>
    </row>
    <row r="29" spans="1:16" x14ac:dyDescent="0.25">
      <c r="A29" s="3" t="s">
        <v>14</v>
      </c>
      <c r="D29" s="1" t="s">
        <v>22</v>
      </c>
      <c r="I29">
        <v>58</v>
      </c>
      <c r="J29">
        <v>36742</v>
      </c>
      <c r="K29">
        <v>4659</v>
      </c>
      <c r="L29">
        <v>2955</v>
      </c>
      <c r="M29">
        <v>583</v>
      </c>
      <c r="N29" s="9">
        <f t="shared" si="7"/>
        <v>0.12680311360296118</v>
      </c>
      <c r="O29" s="9">
        <f t="shared" si="8"/>
        <v>8.0425670894344353E-2</v>
      </c>
      <c r="P29" s="9">
        <f t="shared" si="8"/>
        <v>0.12513414895900407</v>
      </c>
    </row>
    <row r="30" spans="1:16" x14ac:dyDescent="0.25">
      <c r="A30" s="3" t="s">
        <v>23</v>
      </c>
      <c r="D30" s="1" t="s">
        <v>17</v>
      </c>
      <c r="I30" s="8"/>
      <c r="J30" s="8"/>
      <c r="K30" s="8"/>
      <c r="L30" s="8"/>
      <c r="M30" s="8" t="s">
        <v>103</v>
      </c>
      <c r="N30" s="10">
        <f>AVERAGE(N24:N29)</f>
        <v>0.16579024588267263</v>
      </c>
      <c r="O30" s="10">
        <f>AVERAGE(O24:O29)</f>
        <v>0.2403376516692588</v>
      </c>
      <c r="P30" s="10">
        <f>AVERAGE(P24:P29)</f>
        <v>0.39189751324790945</v>
      </c>
    </row>
    <row r="31" spans="1:16" x14ac:dyDescent="0.25">
      <c r="A31" s="3"/>
      <c r="D31" s="1"/>
    </row>
    <row r="32" spans="1:16" x14ac:dyDescent="0.25">
      <c r="A32" s="3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H32" s="7" t="s">
        <v>109</v>
      </c>
      <c r="I32">
        <v>39</v>
      </c>
      <c r="J32">
        <v>6485</v>
      </c>
      <c r="K32">
        <v>655</v>
      </c>
      <c r="L32">
        <v>399</v>
      </c>
      <c r="M32">
        <v>104</v>
      </c>
      <c r="N32" s="9">
        <f t="shared" ref="N32:N37" si="9">K32/J32</f>
        <v>0.10100231303006939</v>
      </c>
      <c r="O32" s="9">
        <f t="shared" ref="O32:P37" si="10">L32/J32</f>
        <v>6.1526599845797995E-2</v>
      </c>
      <c r="P32" s="9">
        <f t="shared" si="10"/>
        <v>0.15877862595419848</v>
      </c>
    </row>
    <row r="33" spans="1:16" x14ac:dyDescent="0.25">
      <c r="A33" s="3" t="s">
        <v>29</v>
      </c>
      <c r="C33" s="1">
        <v>-81.05</v>
      </c>
      <c r="D33" s="1" t="s">
        <v>30</v>
      </c>
      <c r="E33" s="1" t="s">
        <v>17</v>
      </c>
      <c r="F33" s="1" t="s">
        <v>15</v>
      </c>
      <c r="I33">
        <v>42</v>
      </c>
      <c r="J33">
        <v>8006</v>
      </c>
      <c r="K33">
        <v>1073</v>
      </c>
      <c r="L33">
        <v>190</v>
      </c>
      <c r="M33">
        <v>71</v>
      </c>
      <c r="N33" s="9">
        <f t="shared" si="9"/>
        <v>0.13402448163877093</v>
      </c>
      <c r="O33" s="9">
        <f t="shared" si="10"/>
        <v>2.3732200849362978E-2</v>
      </c>
      <c r="P33" s="9">
        <f t="shared" si="10"/>
        <v>6.6169617893755819E-2</v>
      </c>
    </row>
    <row r="34" spans="1:16" x14ac:dyDescent="0.25">
      <c r="A34" s="3" t="s">
        <v>31</v>
      </c>
      <c r="C34" s="1">
        <v>-56.81</v>
      </c>
      <c r="D34" s="1" t="s">
        <v>32</v>
      </c>
      <c r="E34" s="1" t="s">
        <v>17</v>
      </c>
      <c r="F34" s="1" t="s">
        <v>15</v>
      </c>
      <c r="I34">
        <v>44</v>
      </c>
      <c r="J34">
        <v>12657</v>
      </c>
      <c r="K34">
        <v>971</v>
      </c>
      <c r="L34">
        <v>824</v>
      </c>
      <c r="M34">
        <v>182</v>
      </c>
      <c r="N34" s="9">
        <f t="shared" si="9"/>
        <v>7.6716441494824997E-2</v>
      </c>
      <c r="O34" s="9">
        <f t="shared" si="10"/>
        <v>6.5102314924547683E-2</v>
      </c>
      <c r="P34" s="9">
        <f t="shared" si="10"/>
        <v>0.1874356333676622</v>
      </c>
    </row>
    <row r="35" spans="1:16" x14ac:dyDescent="0.25">
      <c r="A35" s="3" t="s">
        <v>33</v>
      </c>
      <c r="C35" s="1">
        <v>-38.729999999999997</v>
      </c>
      <c r="D35" s="1" t="s">
        <v>34</v>
      </c>
      <c r="E35" s="1" t="s">
        <v>17</v>
      </c>
      <c r="F35" s="1" t="s">
        <v>35</v>
      </c>
      <c r="I35" s="13">
        <v>53</v>
      </c>
      <c r="J35">
        <v>41437</v>
      </c>
      <c r="K35">
        <v>597</v>
      </c>
      <c r="L35">
        <v>2930</v>
      </c>
      <c r="M35">
        <v>107</v>
      </c>
      <c r="N35" s="9">
        <f t="shared" si="9"/>
        <v>1.4407413664116612E-2</v>
      </c>
      <c r="O35" s="9">
        <f t="shared" si="10"/>
        <v>7.0709752153872138E-2</v>
      </c>
      <c r="P35" s="9">
        <f t="shared" si="10"/>
        <v>0.17922948073701842</v>
      </c>
    </row>
    <row r="36" spans="1:16" x14ac:dyDescent="0.25">
      <c r="A36" s="3" t="s">
        <v>36</v>
      </c>
      <c r="C36" s="1">
        <v>-17.27</v>
      </c>
      <c r="D36" s="1" t="s">
        <v>37</v>
      </c>
      <c r="E36" s="1" t="s">
        <v>38</v>
      </c>
      <c r="F36" s="1" t="s">
        <v>39</v>
      </c>
      <c r="H36" s="8"/>
      <c r="I36">
        <v>54</v>
      </c>
      <c r="J36">
        <v>19147</v>
      </c>
      <c r="K36">
        <v>2150</v>
      </c>
      <c r="L36">
        <v>1498</v>
      </c>
      <c r="M36">
        <v>347</v>
      </c>
      <c r="N36" s="9">
        <f t="shared" si="9"/>
        <v>0.11228913145662506</v>
      </c>
      <c r="O36" s="9">
        <f t="shared" si="10"/>
        <v>7.8236799498615978E-2</v>
      </c>
      <c r="P36" s="9">
        <f t="shared" si="10"/>
        <v>0.1613953488372093</v>
      </c>
    </row>
    <row r="37" spans="1:16" x14ac:dyDescent="0.25">
      <c r="A37" s="3" t="s">
        <v>40</v>
      </c>
      <c r="C37" s="1">
        <v>-18.97</v>
      </c>
      <c r="D37" s="1" t="s">
        <v>41</v>
      </c>
      <c r="E37" s="1" t="s">
        <v>38</v>
      </c>
      <c r="F37" s="1" t="s">
        <v>39</v>
      </c>
      <c r="H37" s="8"/>
      <c r="I37">
        <v>55</v>
      </c>
      <c r="J37">
        <v>42912</v>
      </c>
      <c r="K37">
        <v>3471</v>
      </c>
      <c r="L37">
        <v>6488</v>
      </c>
      <c r="M37">
        <v>1102</v>
      </c>
      <c r="N37" s="9">
        <f t="shared" si="9"/>
        <v>8.0886465324384788E-2</v>
      </c>
      <c r="O37" s="9">
        <f t="shared" si="10"/>
        <v>0.151193139448173</v>
      </c>
      <c r="P37" s="9">
        <f t="shared" si="10"/>
        <v>0.31748775569000287</v>
      </c>
    </row>
    <row r="38" spans="1:16" x14ac:dyDescent="0.25">
      <c r="A38" s="3"/>
      <c r="C38" s="1"/>
      <c r="D38" s="1"/>
      <c r="E38" s="1"/>
      <c r="F38" s="1"/>
      <c r="H38" s="8"/>
      <c r="I38" s="8"/>
      <c r="J38" s="8"/>
      <c r="K38" s="8"/>
      <c r="L38" s="8"/>
      <c r="M38" s="8" t="s">
        <v>103</v>
      </c>
      <c r="N38" s="10">
        <f>AVERAGE(N32:N37)</f>
        <v>8.6554374434798631E-2</v>
      </c>
      <c r="O38" s="10">
        <f t="shared" ref="O38" si="11">AVERAGE(O32:O37)</f>
        <v>7.5083467786728308E-2</v>
      </c>
      <c r="P38" s="10">
        <f>AVERAGE(P32:P37)</f>
        <v>0.17841607707997453</v>
      </c>
    </row>
    <row r="40" spans="1:16" x14ac:dyDescent="0.25">
      <c r="A40" s="3" t="s">
        <v>6</v>
      </c>
      <c r="D40" s="1" t="s">
        <v>7</v>
      </c>
      <c r="H40" s="7" t="s">
        <v>111</v>
      </c>
      <c r="I40" s="13">
        <v>74</v>
      </c>
      <c r="J40">
        <v>17017</v>
      </c>
      <c r="K40">
        <v>2184</v>
      </c>
      <c r="L40">
        <v>1382</v>
      </c>
      <c r="M40">
        <v>340</v>
      </c>
      <c r="N40" s="9">
        <f>K40/J40</f>
        <v>0.12834224598930483</v>
      </c>
      <c r="O40" s="9">
        <f t="shared" ref="O40:P49" si="12">L40/J40</f>
        <v>8.1212904742316502E-2</v>
      </c>
      <c r="P40" s="9">
        <f t="shared" si="12"/>
        <v>0.15567765567765568</v>
      </c>
    </row>
    <row r="41" spans="1:16" x14ac:dyDescent="0.25">
      <c r="A41" s="3" t="s">
        <v>8</v>
      </c>
      <c r="D41" s="1" t="s">
        <v>42</v>
      </c>
      <c r="I41" s="13">
        <v>75</v>
      </c>
      <c r="J41">
        <v>9234</v>
      </c>
      <c r="K41">
        <v>1595</v>
      </c>
      <c r="L41">
        <v>979</v>
      </c>
      <c r="M41">
        <v>232</v>
      </c>
      <c r="N41" s="9">
        <f>K41/J41</f>
        <v>0.17273121074290665</v>
      </c>
      <c r="O41" s="9">
        <f t="shared" si="12"/>
        <v>0.10602122590426684</v>
      </c>
      <c r="P41" s="9">
        <f t="shared" si="12"/>
        <v>0.14545454545454545</v>
      </c>
    </row>
    <row r="42" spans="1:16" x14ac:dyDescent="0.25">
      <c r="A42" s="3"/>
      <c r="D42" s="1"/>
      <c r="I42" s="13">
        <v>76</v>
      </c>
      <c r="J42">
        <v>70064</v>
      </c>
      <c r="K42">
        <v>935</v>
      </c>
      <c r="L42">
        <v>11425</v>
      </c>
      <c r="M42">
        <v>387</v>
      </c>
      <c r="N42" s="9">
        <f>K42/J42</f>
        <v>1.3344941767526833E-2</v>
      </c>
      <c r="O42" s="9">
        <f t="shared" si="12"/>
        <v>0.16306519753368348</v>
      </c>
      <c r="P42" s="9">
        <f t="shared" si="12"/>
        <v>0.413903743315508</v>
      </c>
    </row>
    <row r="43" spans="1:16" x14ac:dyDescent="0.25">
      <c r="A43" s="3" t="s">
        <v>10</v>
      </c>
      <c r="D43" s="1"/>
      <c r="I43" s="13">
        <v>81</v>
      </c>
      <c r="J43">
        <v>13453</v>
      </c>
      <c r="K43">
        <v>2218</v>
      </c>
      <c r="L43">
        <v>4307</v>
      </c>
      <c r="M43">
        <v>620</v>
      </c>
      <c r="N43" s="9">
        <f t="shared" ref="N43:N49" si="13">K43/J43</f>
        <v>0.16487028915483534</v>
      </c>
      <c r="O43" s="9">
        <f t="shared" si="12"/>
        <v>0.32015163903961941</v>
      </c>
      <c r="P43" s="9">
        <f t="shared" si="12"/>
        <v>0.27953110910730389</v>
      </c>
    </row>
    <row r="44" spans="1:16" x14ac:dyDescent="0.25">
      <c r="A44" s="3" t="s">
        <v>11</v>
      </c>
      <c r="D44" s="1">
        <v>13.7</v>
      </c>
      <c r="I44" s="13">
        <v>82</v>
      </c>
      <c r="J44">
        <v>30696</v>
      </c>
      <c r="K44">
        <v>821</v>
      </c>
      <c r="L44">
        <v>2179</v>
      </c>
      <c r="M44">
        <v>86</v>
      </c>
      <c r="N44" s="9">
        <f t="shared" si="13"/>
        <v>2.6746155850925202E-2</v>
      </c>
      <c r="O44" s="9">
        <f t="shared" si="12"/>
        <v>7.0986447745634604E-2</v>
      </c>
      <c r="P44" s="9">
        <f t="shared" si="12"/>
        <v>0.10475030450669914</v>
      </c>
    </row>
    <row r="45" spans="1:16" x14ac:dyDescent="0.25">
      <c r="A45" s="3" t="s">
        <v>12</v>
      </c>
      <c r="D45" s="1" t="s">
        <v>13</v>
      </c>
      <c r="I45" s="13">
        <v>83</v>
      </c>
      <c r="J45">
        <v>3342</v>
      </c>
      <c r="K45">
        <v>552</v>
      </c>
      <c r="L45">
        <v>502</v>
      </c>
      <c r="M45">
        <v>144</v>
      </c>
      <c r="N45" s="9">
        <f t="shared" si="13"/>
        <v>0.16517055655296231</v>
      </c>
      <c r="O45" s="9">
        <f t="shared" si="12"/>
        <v>0.15020945541591862</v>
      </c>
      <c r="P45" s="9">
        <f t="shared" si="12"/>
        <v>0.2608695652173913</v>
      </c>
    </row>
    <row r="46" spans="1:16" x14ac:dyDescent="0.25">
      <c r="A46" s="3" t="s">
        <v>14</v>
      </c>
      <c r="D46" s="1" t="s">
        <v>15</v>
      </c>
      <c r="I46" s="13">
        <v>84</v>
      </c>
      <c r="J46">
        <v>9618</v>
      </c>
      <c r="K46">
        <v>2029</v>
      </c>
      <c r="L46">
        <v>1623</v>
      </c>
      <c r="M46">
        <v>434</v>
      </c>
      <c r="N46" s="9">
        <f t="shared" si="13"/>
        <v>0.21095861925556247</v>
      </c>
      <c r="O46" s="9">
        <f t="shared" si="12"/>
        <v>0.16874610106051155</v>
      </c>
      <c r="P46" s="9">
        <f t="shared" si="12"/>
        <v>0.21389847215377034</v>
      </c>
    </row>
    <row r="47" spans="1:16" x14ac:dyDescent="0.25">
      <c r="A47" s="3" t="s">
        <v>16</v>
      </c>
      <c r="D47" s="1" t="s">
        <v>17</v>
      </c>
      <c r="I47" s="13">
        <v>85</v>
      </c>
      <c r="J47">
        <v>7108</v>
      </c>
      <c r="K47">
        <v>1521</v>
      </c>
      <c r="L47">
        <v>1020</v>
      </c>
      <c r="M47">
        <v>383</v>
      </c>
      <c r="N47" s="9">
        <f t="shared" si="13"/>
        <v>0.21398424310635902</v>
      </c>
      <c r="O47" s="9">
        <f t="shared" si="12"/>
        <v>0.14350028137310072</v>
      </c>
      <c r="P47" s="9">
        <f t="shared" si="12"/>
        <v>0.2518080210387903</v>
      </c>
    </row>
    <row r="48" spans="1:16" x14ac:dyDescent="0.25">
      <c r="A48" s="3" t="s">
        <v>18</v>
      </c>
      <c r="D48" s="1">
        <v>0.67830000000000001</v>
      </c>
      <c r="I48" s="13">
        <v>87</v>
      </c>
      <c r="J48">
        <v>3652</v>
      </c>
      <c r="K48">
        <v>1308</v>
      </c>
      <c r="L48">
        <v>334</v>
      </c>
      <c r="M48">
        <v>120</v>
      </c>
      <c r="N48" s="9">
        <f t="shared" si="13"/>
        <v>0.35815991237677985</v>
      </c>
      <c r="O48" s="9">
        <f t="shared" si="12"/>
        <v>9.1456736035049294E-2</v>
      </c>
      <c r="P48" s="9">
        <f t="shared" si="12"/>
        <v>9.1743119266055051E-2</v>
      </c>
    </row>
    <row r="49" spans="1:16" x14ac:dyDescent="0.25">
      <c r="A49" s="3"/>
      <c r="D49" s="1"/>
      <c r="I49" s="13">
        <v>88</v>
      </c>
      <c r="J49">
        <v>9151</v>
      </c>
      <c r="K49">
        <v>838</v>
      </c>
      <c r="L49">
        <v>317</v>
      </c>
      <c r="M49">
        <v>21</v>
      </c>
      <c r="N49" s="9">
        <f t="shared" si="13"/>
        <v>9.1574691290569332E-2</v>
      </c>
      <c r="O49" s="9">
        <f t="shared" si="12"/>
        <v>3.4641022839033989E-2</v>
      </c>
      <c r="P49" s="9">
        <f t="shared" si="12"/>
        <v>2.5059665871121718E-2</v>
      </c>
    </row>
    <row r="50" spans="1:16" x14ac:dyDescent="0.25">
      <c r="A50" s="3" t="s">
        <v>19</v>
      </c>
      <c r="D50" s="1"/>
      <c r="I50" s="15"/>
      <c r="J50" s="16"/>
      <c r="K50" s="16"/>
      <c r="L50" s="16"/>
      <c r="M50" s="8" t="s">
        <v>103</v>
      </c>
      <c r="N50" s="10">
        <f>AVERAGE(N40:N49)</f>
        <v>0.15458828660877316</v>
      </c>
      <c r="O50" s="10">
        <f>AVERAGE(O40:O49)</f>
        <v>0.1329991011689135</v>
      </c>
      <c r="P50" s="10">
        <f>AVERAGE(P40:P49)</f>
        <v>0.19426962016088406</v>
      </c>
    </row>
    <row r="51" spans="1:16" x14ac:dyDescent="0.25">
      <c r="A51" s="3" t="s">
        <v>20</v>
      </c>
      <c r="D51" s="1" t="s">
        <v>43</v>
      </c>
    </row>
    <row r="52" spans="1:16" x14ac:dyDescent="0.25">
      <c r="A52" s="3" t="s">
        <v>12</v>
      </c>
      <c r="D52" s="1">
        <v>4.3900000000000002E-2</v>
      </c>
      <c r="J52" s="20"/>
    </row>
    <row r="53" spans="1:16" x14ac:dyDescent="0.25">
      <c r="A53" s="3" t="s">
        <v>14</v>
      </c>
      <c r="D53" s="1" t="s">
        <v>44</v>
      </c>
      <c r="J53" s="20"/>
    </row>
    <row r="54" spans="1:16" x14ac:dyDescent="0.25">
      <c r="A54" s="3" t="s">
        <v>23</v>
      </c>
      <c r="D54" s="1" t="s">
        <v>17</v>
      </c>
      <c r="J54" s="20"/>
    </row>
    <row r="56" spans="1:16" x14ac:dyDescent="0.25">
      <c r="A56" s="3" t="s">
        <v>24</v>
      </c>
      <c r="C56" s="1" t="s">
        <v>25</v>
      </c>
      <c r="D56" s="1" t="s">
        <v>26</v>
      </c>
      <c r="E56" s="1" t="s">
        <v>27</v>
      </c>
      <c r="F56" s="1" t="s">
        <v>28</v>
      </c>
    </row>
    <row r="57" spans="1:16" x14ac:dyDescent="0.25">
      <c r="A57" s="3" t="s">
        <v>45</v>
      </c>
      <c r="C57" s="1">
        <v>-24.24</v>
      </c>
      <c r="D57" s="1" t="s">
        <v>46</v>
      </c>
      <c r="E57" s="1" t="s">
        <v>38</v>
      </c>
      <c r="F57" s="1" t="s">
        <v>39</v>
      </c>
    </row>
    <row r="58" spans="1:16" x14ac:dyDescent="0.25">
      <c r="A58" s="3" t="s">
        <v>47</v>
      </c>
      <c r="C58" s="1">
        <v>18.079999999999998</v>
      </c>
      <c r="D58" s="1" t="s">
        <v>48</v>
      </c>
      <c r="E58" s="1" t="s">
        <v>38</v>
      </c>
      <c r="F58" s="1" t="s">
        <v>39</v>
      </c>
    </row>
    <row r="59" spans="1:16" x14ac:dyDescent="0.25">
      <c r="A59" s="3" t="s">
        <v>49</v>
      </c>
      <c r="C59" s="1">
        <v>39.54</v>
      </c>
      <c r="D59" s="1" t="s">
        <v>50</v>
      </c>
      <c r="E59" s="1" t="s">
        <v>17</v>
      </c>
      <c r="F59" s="1" t="s">
        <v>35</v>
      </c>
    </row>
    <row r="60" spans="1:16" x14ac:dyDescent="0.25">
      <c r="A60" s="3" t="s">
        <v>51</v>
      </c>
      <c r="C60" s="1">
        <v>37.840000000000003</v>
      </c>
      <c r="D60" s="1" t="s">
        <v>52</v>
      </c>
      <c r="E60" s="1" t="s">
        <v>17</v>
      </c>
      <c r="F60" s="1" t="s">
        <v>35</v>
      </c>
    </row>
    <row r="64" spans="1:16" x14ac:dyDescent="0.25">
      <c r="I64" s="8"/>
      <c r="J64" s="10"/>
      <c r="K64" s="10"/>
      <c r="L64" s="10"/>
      <c r="M64" s="10"/>
      <c r="N64" s="10"/>
      <c r="O64" s="10"/>
      <c r="P64" s="10"/>
    </row>
    <row r="85" spans="8:16" x14ac:dyDescent="0.25">
      <c r="I85" s="8"/>
      <c r="J85" s="8"/>
      <c r="K85" s="8"/>
      <c r="L85" s="8"/>
      <c r="M85" s="8"/>
      <c r="N85" s="10"/>
      <c r="O85" s="10"/>
      <c r="P85" s="10"/>
    </row>
    <row r="86" spans="8:16" x14ac:dyDescent="0.25">
      <c r="H86" s="8"/>
      <c r="I86" s="14"/>
      <c r="J86" s="8"/>
      <c r="K86" s="8"/>
      <c r="L86" s="8"/>
      <c r="M86" s="8"/>
      <c r="N86" s="8"/>
      <c r="O86" s="8"/>
      <c r="P86" s="8"/>
    </row>
    <row r="98" spans="8:16" x14ac:dyDescent="0.25">
      <c r="I98" s="8"/>
      <c r="J98" s="17"/>
      <c r="K98" s="8"/>
      <c r="L98" s="8"/>
      <c r="M98" s="8"/>
      <c r="N98" s="10"/>
      <c r="O98" s="10"/>
      <c r="P98" s="10"/>
    </row>
    <row r="99" spans="8:16" x14ac:dyDescent="0.25">
      <c r="N99" s="9"/>
      <c r="O99" s="9"/>
      <c r="P99" s="18"/>
    </row>
    <row r="100" spans="8:16" x14ac:dyDescent="0.25">
      <c r="N100" s="9"/>
      <c r="O100" s="9"/>
      <c r="P100" s="18"/>
    </row>
    <row r="101" spans="8:16" x14ac:dyDescent="0.25">
      <c r="I101" s="8"/>
    </row>
    <row r="102" spans="8:16" x14ac:dyDescent="0.25">
      <c r="H102" s="22"/>
      <c r="N102" s="9"/>
      <c r="O102" s="9"/>
      <c r="P102" s="9"/>
    </row>
    <row r="107" spans="8:16" x14ac:dyDescent="0.25">
      <c r="H107" s="8"/>
      <c r="I107" s="8"/>
      <c r="J107" s="10"/>
      <c r="K107" s="10"/>
      <c r="L107" s="10"/>
      <c r="M107" s="10"/>
      <c r="N107" s="10"/>
      <c r="O107" s="10"/>
      <c r="P107" s="10"/>
    </row>
    <row r="110" spans="8:16" x14ac:dyDescent="0.25">
      <c r="H110" s="19"/>
    </row>
    <row r="111" spans="8:16" x14ac:dyDescent="0.25">
      <c r="H111" s="8"/>
      <c r="I111" s="8"/>
      <c r="J111" s="8"/>
      <c r="K111" s="8"/>
      <c r="L111" s="8"/>
      <c r="M111" s="8"/>
      <c r="N111" s="8"/>
      <c r="O111" s="8"/>
      <c r="P111" s="8"/>
    </row>
    <row r="112" spans="8:16" x14ac:dyDescent="0.25">
      <c r="N112" s="9"/>
      <c r="O112" s="9"/>
      <c r="P112" s="9"/>
    </row>
    <row r="113" spans="8:16" x14ac:dyDescent="0.25">
      <c r="N113" s="9"/>
      <c r="O113" s="9"/>
      <c r="P113" s="9"/>
    </row>
    <row r="114" spans="8:16" x14ac:dyDescent="0.25">
      <c r="N114" s="9"/>
      <c r="O114" s="9"/>
      <c r="P114" s="9"/>
    </row>
    <row r="115" spans="8:16" x14ac:dyDescent="0.25">
      <c r="N115" s="9"/>
      <c r="O115" s="9"/>
      <c r="P115" s="9"/>
    </row>
    <row r="116" spans="8:16" x14ac:dyDescent="0.25">
      <c r="N116" s="9"/>
      <c r="O116" s="9"/>
      <c r="P116" s="9"/>
    </row>
    <row r="117" spans="8:16" x14ac:dyDescent="0.25">
      <c r="I117" s="8"/>
      <c r="M117" s="8"/>
      <c r="N117" s="10"/>
      <c r="O117" s="10"/>
      <c r="P117" s="10"/>
    </row>
    <row r="118" spans="8:16" x14ac:dyDescent="0.25">
      <c r="I118" s="8"/>
      <c r="M118" s="8"/>
      <c r="N118" s="10"/>
      <c r="O118" s="10"/>
      <c r="P118" s="10"/>
    </row>
    <row r="119" spans="8:16" x14ac:dyDescent="0.25">
      <c r="H119" s="8"/>
      <c r="I119" s="8"/>
    </row>
    <row r="120" spans="8:16" x14ac:dyDescent="0.25">
      <c r="H120" s="8"/>
      <c r="N120" s="9"/>
      <c r="O120" s="9"/>
      <c r="P120" s="9"/>
    </row>
    <row r="121" spans="8:16" x14ac:dyDescent="0.25">
      <c r="N121" s="9"/>
      <c r="O121" s="9"/>
      <c r="P121" s="9"/>
    </row>
    <row r="122" spans="8:16" x14ac:dyDescent="0.25">
      <c r="N122" s="9"/>
      <c r="O122" s="9"/>
      <c r="P122" s="9"/>
    </row>
    <row r="123" spans="8:16" x14ac:dyDescent="0.25">
      <c r="N123" s="9"/>
      <c r="O123" s="9"/>
      <c r="P123" s="9"/>
    </row>
    <row r="124" spans="8:16" x14ac:dyDescent="0.25">
      <c r="N124" s="9"/>
      <c r="O124" s="9"/>
      <c r="P124" s="9"/>
    </row>
    <row r="125" spans="8:16" x14ac:dyDescent="0.25">
      <c r="N125" s="9"/>
      <c r="O125" s="9"/>
      <c r="P125" s="9"/>
    </row>
    <row r="126" spans="8:16" x14ac:dyDescent="0.25">
      <c r="N126" s="9"/>
      <c r="O126" s="9"/>
      <c r="P126" s="9"/>
    </row>
    <row r="127" spans="8:16" x14ac:dyDescent="0.25">
      <c r="M127" s="8"/>
      <c r="N127" s="10"/>
      <c r="O127" s="10"/>
      <c r="P127" s="10"/>
    </row>
    <row r="129" spans="8:16" x14ac:dyDescent="0.25">
      <c r="H129" s="8"/>
      <c r="I129" s="8"/>
    </row>
    <row r="130" spans="8:16" x14ac:dyDescent="0.25">
      <c r="N130" s="9"/>
      <c r="O130" s="9"/>
      <c r="P130" s="9"/>
    </row>
    <row r="131" spans="8:16" x14ac:dyDescent="0.25">
      <c r="N131" s="9"/>
      <c r="O131" s="9"/>
      <c r="P131" s="9"/>
    </row>
    <row r="132" spans="8:16" x14ac:dyDescent="0.25">
      <c r="N132" s="9"/>
      <c r="O132" s="9"/>
      <c r="P132" s="9"/>
    </row>
    <row r="133" spans="8:16" x14ac:dyDescent="0.25">
      <c r="N133" s="9"/>
      <c r="O133" s="9"/>
      <c r="P133" s="9"/>
    </row>
    <row r="134" spans="8:16" x14ac:dyDescent="0.25">
      <c r="N134" s="9"/>
      <c r="O134" s="9"/>
      <c r="P134" s="9"/>
    </row>
    <row r="135" spans="8:16" x14ac:dyDescent="0.25">
      <c r="N135" s="9"/>
      <c r="O135" s="9"/>
      <c r="P135" s="9"/>
    </row>
    <row r="136" spans="8:16" x14ac:dyDescent="0.25">
      <c r="I136" s="8"/>
      <c r="M136" s="8"/>
      <c r="N136" s="10"/>
      <c r="O136" s="10"/>
      <c r="P136" s="10"/>
    </row>
    <row r="138" spans="8:16" x14ac:dyDescent="0.25">
      <c r="H138" s="8"/>
      <c r="I138" s="8"/>
    </row>
    <row r="139" spans="8:16" x14ac:dyDescent="0.25">
      <c r="N139" s="9"/>
      <c r="O139" s="9"/>
      <c r="P139" s="9"/>
    </row>
    <row r="140" spans="8:16" x14ac:dyDescent="0.25">
      <c r="N140" s="9"/>
      <c r="O140" s="9"/>
      <c r="P140" s="9"/>
    </row>
    <row r="141" spans="8:16" x14ac:dyDescent="0.25">
      <c r="N141" s="9"/>
      <c r="O141" s="9"/>
      <c r="P141" s="9"/>
    </row>
    <row r="142" spans="8:16" x14ac:dyDescent="0.25">
      <c r="N142" s="9"/>
      <c r="O142" s="9"/>
      <c r="P142" s="9"/>
    </row>
    <row r="143" spans="8:16" x14ac:dyDescent="0.25">
      <c r="N143" s="9"/>
      <c r="O143" s="9"/>
      <c r="P143" s="9"/>
    </row>
    <row r="144" spans="8:16" x14ac:dyDescent="0.25">
      <c r="N144" s="9"/>
      <c r="O144" s="9"/>
      <c r="P144" s="9"/>
    </row>
    <row r="145" spans="8:16" x14ac:dyDescent="0.25">
      <c r="H145" s="8"/>
      <c r="N145" s="9"/>
      <c r="O145" s="9"/>
      <c r="P145" s="9"/>
    </row>
    <row r="146" spans="8:16" x14ac:dyDescent="0.25">
      <c r="N146" s="9"/>
      <c r="O146" s="9"/>
      <c r="P146" s="9"/>
    </row>
    <row r="147" spans="8:16" x14ac:dyDescent="0.25">
      <c r="N147" s="9"/>
      <c r="O147" s="9"/>
      <c r="P147" s="9"/>
    </row>
    <row r="148" spans="8:16" x14ac:dyDescent="0.25">
      <c r="M148" s="8"/>
      <c r="N148" s="10"/>
      <c r="O148" s="10"/>
      <c r="P148" s="10"/>
    </row>
    <row r="150" spans="8:16" x14ac:dyDescent="0.25">
      <c r="H150" s="8"/>
      <c r="N150" s="9"/>
      <c r="O150" s="9"/>
      <c r="P150" s="9"/>
    </row>
    <row r="151" spans="8:16" x14ac:dyDescent="0.25">
      <c r="N151" s="9"/>
      <c r="O151" s="9"/>
      <c r="P151" s="9"/>
    </row>
    <row r="152" spans="8:16" x14ac:dyDescent="0.25">
      <c r="N152" s="9"/>
      <c r="O152" s="9"/>
      <c r="P152" s="9"/>
    </row>
    <row r="153" spans="8:16" x14ac:dyDescent="0.25">
      <c r="M153" s="8"/>
      <c r="N153" s="10"/>
      <c r="O153" s="10"/>
      <c r="P15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opLeftCell="E29" workbookViewId="0">
      <selection activeCell="F39" sqref="F39"/>
    </sheetView>
  </sheetViews>
  <sheetFormatPr defaultRowHeight="15" x14ac:dyDescent="0.25"/>
  <cols>
    <col min="8" max="8" width="16.42578125" customWidth="1"/>
    <col min="10" max="10" width="13.7109375" bestFit="1" customWidth="1"/>
    <col min="11" max="11" width="10.85546875" bestFit="1" customWidth="1"/>
    <col min="13" max="13" width="11" bestFit="1" customWidth="1"/>
    <col min="14" max="14" width="12.85546875" bestFit="1" customWidth="1"/>
    <col min="15" max="15" width="10.7109375" bestFit="1" customWidth="1"/>
    <col min="16" max="16" width="9.7109375" customWidth="1"/>
  </cols>
  <sheetData>
    <row r="1" spans="1:16" x14ac:dyDescent="0.25">
      <c r="H1" t="s">
        <v>119</v>
      </c>
    </row>
    <row r="2" spans="1:16" x14ac:dyDescent="0.25">
      <c r="A2" t="s">
        <v>78</v>
      </c>
      <c r="H2" s="7" t="s">
        <v>104</v>
      </c>
      <c r="I2" s="21" t="s">
        <v>112</v>
      </c>
      <c r="J2" t="s">
        <v>118</v>
      </c>
      <c r="K2" t="s">
        <v>113</v>
      </c>
      <c r="L2" t="s">
        <v>114</v>
      </c>
      <c r="M2" t="s">
        <v>102</v>
      </c>
      <c r="N2" t="s">
        <v>115</v>
      </c>
      <c r="O2" t="s">
        <v>116</v>
      </c>
      <c r="P2" t="s">
        <v>117</v>
      </c>
    </row>
    <row r="3" spans="1:16" x14ac:dyDescent="0.25">
      <c r="A3" s="2" t="s">
        <v>0</v>
      </c>
      <c r="B3" s="2" t="s">
        <v>2</v>
      </c>
      <c r="C3" s="2" t="s">
        <v>3</v>
      </c>
      <c r="D3" s="2" t="s">
        <v>4</v>
      </c>
      <c r="I3">
        <v>34</v>
      </c>
      <c r="J3">
        <v>14506</v>
      </c>
      <c r="K3">
        <v>5032</v>
      </c>
      <c r="L3">
        <v>212</v>
      </c>
      <c r="M3">
        <v>74</v>
      </c>
      <c r="N3" s="9">
        <f>K3/J3</f>
        <v>0.34689094167930512</v>
      </c>
      <c r="O3" s="9">
        <f>L3/J3</f>
        <v>1.4614642217013649E-2</v>
      </c>
      <c r="P3" s="9">
        <f>M3/K3</f>
        <v>1.4705882352941176E-2</v>
      </c>
    </row>
    <row r="4" spans="1:16" x14ac:dyDescent="0.25">
      <c r="A4" s="1">
        <v>1.47</v>
      </c>
      <c r="B4" s="1">
        <v>66.900000000000006</v>
      </c>
      <c r="C4" s="1">
        <v>25.24</v>
      </c>
      <c r="D4" s="1">
        <v>24.85</v>
      </c>
      <c r="I4">
        <v>35</v>
      </c>
      <c r="J4">
        <v>7976</v>
      </c>
      <c r="K4">
        <v>2065</v>
      </c>
      <c r="L4">
        <v>88</v>
      </c>
      <c r="M4">
        <v>23</v>
      </c>
      <c r="N4" s="9">
        <f>K4/J4</f>
        <v>0.25890170511534605</v>
      </c>
      <c r="O4" s="9">
        <f>L4/J4</f>
        <v>1.1033099297893681E-2</v>
      </c>
      <c r="P4" s="9">
        <f>M4/K4</f>
        <v>1.1138014527845037E-2</v>
      </c>
    </row>
    <row r="5" spans="1:16" x14ac:dyDescent="0.25">
      <c r="A5" s="1">
        <v>1.1100000000000001</v>
      </c>
      <c r="B5" s="1">
        <v>75.88</v>
      </c>
      <c r="C5" s="1">
        <v>21.88</v>
      </c>
      <c r="D5" s="1">
        <v>18.010000000000002</v>
      </c>
      <c r="I5">
        <v>36</v>
      </c>
      <c r="J5">
        <v>9000</v>
      </c>
      <c r="K5">
        <v>1815</v>
      </c>
      <c r="L5">
        <v>100</v>
      </c>
      <c r="M5">
        <v>36</v>
      </c>
      <c r="N5" s="9">
        <f>K5/J5</f>
        <v>0.20166666666666666</v>
      </c>
      <c r="O5" s="9">
        <f>L5/J5</f>
        <v>1.1111111111111112E-2</v>
      </c>
      <c r="P5" s="9">
        <f>M5/K5</f>
        <v>1.9834710743801654E-2</v>
      </c>
    </row>
    <row r="6" spans="1:16" x14ac:dyDescent="0.25">
      <c r="A6" s="1">
        <v>1.98</v>
      </c>
      <c r="B6" s="1">
        <v>69.150000000000006</v>
      </c>
      <c r="C6" s="1">
        <v>22.7</v>
      </c>
      <c r="D6" s="1">
        <v>13.8</v>
      </c>
      <c r="I6">
        <v>37</v>
      </c>
      <c r="J6">
        <v>13403</v>
      </c>
      <c r="K6">
        <v>3924</v>
      </c>
      <c r="L6">
        <v>123</v>
      </c>
      <c r="M6">
        <v>38</v>
      </c>
      <c r="N6" s="9">
        <f>K6/J6</f>
        <v>0.29277027531149741</v>
      </c>
      <c r="O6" s="9">
        <f>L6/J6</f>
        <v>9.1770499141983139E-3</v>
      </c>
      <c r="P6" s="9">
        <f>M6/K6</f>
        <v>9.6839959225280322E-3</v>
      </c>
    </row>
    <row r="7" spans="1:16" x14ac:dyDescent="0.25">
      <c r="A7" s="1">
        <v>0.97</v>
      </c>
      <c r="B7" s="1">
        <v>27.7</v>
      </c>
      <c r="C7" s="1">
        <v>40.130000000000003</v>
      </c>
      <c r="D7" s="1">
        <v>19.559999999999999</v>
      </c>
      <c r="I7">
        <v>38</v>
      </c>
      <c r="J7">
        <v>8754</v>
      </c>
      <c r="K7">
        <v>3661</v>
      </c>
      <c r="L7">
        <v>99</v>
      </c>
      <c r="M7">
        <v>53</v>
      </c>
      <c r="N7" s="9">
        <f>K7/J7</f>
        <v>0.41820881882567967</v>
      </c>
      <c r="O7" s="9">
        <f>L7/J7</f>
        <v>1.1309115832762166E-2</v>
      </c>
      <c r="P7" s="9">
        <f>M7/K7</f>
        <v>1.447691887462442E-2</v>
      </c>
    </row>
    <row r="8" spans="1:16" x14ac:dyDescent="0.25">
      <c r="A8" s="1">
        <v>1.45</v>
      </c>
      <c r="B8" s="1">
        <v>56.36</v>
      </c>
      <c r="C8" s="1">
        <v>64.260000000000005</v>
      </c>
      <c r="D8" s="1">
        <v>14.26</v>
      </c>
      <c r="I8" s="8"/>
      <c r="J8" s="8"/>
      <c r="K8" s="8"/>
      <c r="L8" s="8"/>
      <c r="M8" s="8" t="s">
        <v>103</v>
      </c>
      <c r="N8" s="10">
        <f>AVERAGE(N3:N7)</f>
        <v>0.30368768151969899</v>
      </c>
      <c r="O8" s="10">
        <f>AVERAGE(O3:O7)</f>
        <v>1.1449003674595785E-2</v>
      </c>
      <c r="P8" s="10">
        <f>AVERAGE(P3:P7)</f>
        <v>1.3967904484348065E-2</v>
      </c>
    </row>
    <row r="9" spans="1:16" x14ac:dyDescent="0.25">
      <c r="A9" s="1"/>
      <c r="B9" s="1"/>
      <c r="C9" s="1">
        <v>26.95</v>
      </c>
      <c r="D9" s="1">
        <v>42.26</v>
      </c>
    </row>
    <row r="10" spans="1:16" x14ac:dyDescent="0.25">
      <c r="A10" s="1"/>
      <c r="B10" s="1"/>
      <c r="C10" s="1"/>
      <c r="D10" s="1">
        <v>10.29</v>
      </c>
      <c r="H10" s="7" t="s">
        <v>106</v>
      </c>
      <c r="I10">
        <v>51</v>
      </c>
      <c r="J10" s="12">
        <v>15205</v>
      </c>
      <c r="K10" s="12">
        <v>6454</v>
      </c>
      <c r="L10" s="12">
        <v>7897</v>
      </c>
      <c r="M10" s="12">
        <v>4318</v>
      </c>
      <c r="N10" s="9">
        <f>K10/J10</f>
        <v>0.42446563630384743</v>
      </c>
      <c r="O10" s="9">
        <f>L10/J10</f>
        <v>0.5193686287405459</v>
      </c>
      <c r="P10" s="9">
        <f>M10/K10</f>
        <v>0.669042454291912</v>
      </c>
    </row>
    <row r="11" spans="1:16" x14ac:dyDescent="0.25">
      <c r="H11" s="8"/>
      <c r="I11">
        <v>52</v>
      </c>
      <c r="J11">
        <v>18895</v>
      </c>
      <c r="K11">
        <v>2152</v>
      </c>
      <c r="L11">
        <v>9099</v>
      </c>
      <c r="M11">
        <v>1633</v>
      </c>
      <c r="N11" s="9">
        <f>K11/J11</f>
        <v>0.11389256417041545</v>
      </c>
      <c r="O11" s="9">
        <f>L11/J11</f>
        <v>0.48155596718708654</v>
      </c>
      <c r="P11" s="9">
        <f>M11/K11</f>
        <v>0.75882899628252787</v>
      </c>
    </row>
    <row r="12" spans="1:16" x14ac:dyDescent="0.25">
      <c r="H12" s="8"/>
      <c r="I12">
        <v>60</v>
      </c>
      <c r="J12">
        <v>6850</v>
      </c>
      <c r="K12">
        <v>2661</v>
      </c>
      <c r="L12">
        <v>3331</v>
      </c>
      <c r="M12">
        <v>1840</v>
      </c>
      <c r="N12" s="9">
        <f>K12/J12</f>
        <v>0.38846715328467152</v>
      </c>
      <c r="O12" s="9">
        <f>L12/J12</f>
        <v>0.48627737226277373</v>
      </c>
      <c r="P12" s="9">
        <f>M12/K12</f>
        <v>0.69146937241638484</v>
      </c>
    </row>
    <row r="13" spans="1:16" x14ac:dyDescent="0.25">
      <c r="H13" s="8"/>
      <c r="I13">
        <v>61</v>
      </c>
      <c r="J13">
        <v>3646</v>
      </c>
      <c r="K13">
        <v>881</v>
      </c>
      <c r="L13">
        <v>501</v>
      </c>
      <c r="M13">
        <v>244</v>
      </c>
      <c r="N13" s="9">
        <f>K13/J13</f>
        <v>0.24163466812945694</v>
      </c>
      <c r="O13" s="9">
        <f>L13/J13</f>
        <v>0.13741086121777291</v>
      </c>
      <c r="P13" s="9">
        <f>M13/K13</f>
        <v>0.27695800227014755</v>
      </c>
    </row>
    <row r="14" spans="1:16" x14ac:dyDescent="0.25">
      <c r="H14" s="8"/>
      <c r="I14">
        <v>67</v>
      </c>
      <c r="J14">
        <v>14496</v>
      </c>
      <c r="K14">
        <v>3036</v>
      </c>
      <c r="L14">
        <v>5686</v>
      </c>
      <c r="M14">
        <v>1711</v>
      </c>
      <c r="N14" s="9">
        <f>K14/J14</f>
        <v>0.20943708609271522</v>
      </c>
      <c r="O14" s="9">
        <f>L14/J14</f>
        <v>0.39224613686534215</v>
      </c>
      <c r="P14" s="9">
        <f>M14/K14</f>
        <v>0.563570487483531</v>
      </c>
    </row>
    <row r="15" spans="1:16" x14ac:dyDescent="0.25">
      <c r="H15" s="8"/>
      <c r="M15" s="8" t="s">
        <v>103</v>
      </c>
      <c r="N15" s="10">
        <f>AVERAGE(N10:N14)</f>
        <v>0.27557942159622134</v>
      </c>
      <c r="O15" s="10">
        <f t="shared" ref="N15:O15" si="0">AVERAGE(O10:O14)</f>
        <v>0.40337179325470424</v>
      </c>
      <c r="P15" s="10">
        <f>AVERAGE(P10:P14)</f>
        <v>0.59197386254890072</v>
      </c>
    </row>
    <row r="16" spans="1:16" x14ac:dyDescent="0.25">
      <c r="A16" s="3" t="s">
        <v>6</v>
      </c>
      <c r="D16" s="1" t="s">
        <v>53</v>
      </c>
      <c r="H16" s="8"/>
    </row>
    <row r="17" spans="1:16" x14ac:dyDescent="0.25">
      <c r="A17" s="3" t="s">
        <v>8</v>
      </c>
      <c r="D17" s="1" t="s">
        <v>54</v>
      </c>
      <c r="H17" s="7" t="s">
        <v>108</v>
      </c>
      <c r="I17">
        <v>17</v>
      </c>
      <c r="J17">
        <v>5983</v>
      </c>
      <c r="K17">
        <v>1125</v>
      </c>
      <c r="L17">
        <v>801</v>
      </c>
      <c r="M17">
        <v>284</v>
      </c>
      <c r="N17" s="9">
        <f>K17/J17</f>
        <v>0.18803275948520809</v>
      </c>
      <c r="O17" s="9">
        <f>L17/J17</f>
        <v>0.13387932475346817</v>
      </c>
      <c r="P17" s="9">
        <f>M17/K17</f>
        <v>0.25244444444444447</v>
      </c>
    </row>
    <row r="18" spans="1:16" x14ac:dyDescent="0.25">
      <c r="A18" s="3"/>
      <c r="D18" s="1"/>
      <c r="I18">
        <v>18</v>
      </c>
      <c r="J18">
        <v>8024</v>
      </c>
      <c r="K18">
        <v>2303</v>
      </c>
      <c r="L18">
        <v>1249</v>
      </c>
      <c r="M18">
        <v>504</v>
      </c>
      <c r="N18" s="9">
        <f>K18/J18</f>
        <v>0.28701395812562314</v>
      </c>
      <c r="O18" s="9">
        <f>L18/J18</f>
        <v>0.1556580259222333</v>
      </c>
      <c r="P18" s="9">
        <f>M18/K18</f>
        <v>0.21884498480243161</v>
      </c>
    </row>
    <row r="19" spans="1:16" x14ac:dyDescent="0.25">
      <c r="A19" s="3" t="s">
        <v>10</v>
      </c>
      <c r="D19" s="1"/>
      <c r="I19">
        <v>20</v>
      </c>
      <c r="J19">
        <v>8990</v>
      </c>
      <c r="K19">
        <v>3951</v>
      </c>
      <c r="L19">
        <v>1453</v>
      </c>
      <c r="M19">
        <v>897</v>
      </c>
      <c r="N19" s="9">
        <f>K19/J19</f>
        <v>0.43948832035595103</v>
      </c>
      <c r="O19" s="9">
        <f>L19/J19</f>
        <v>0.16162402669632925</v>
      </c>
      <c r="P19" s="9">
        <f>M19/K19</f>
        <v>0.2270311313591496</v>
      </c>
    </row>
    <row r="20" spans="1:16" x14ac:dyDescent="0.25">
      <c r="A20" s="3" t="s">
        <v>11</v>
      </c>
      <c r="D20" s="1">
        <v>16.37</v>
      </c>
      <c r="I20">
        <v>26</v>
      </c>
      <c r="J20">
        <v>4322</v>
      </c>
      <c r="K20">
        <v>1109</v>
      </c>
      <c r="L20">
        <v>975</v>
      </c>
      <c r="M20">
        <v>445</v>
      </c>
      <c r="N20" s="9">
        <f>K20/J20</f>
        <v>0.25659416936603424</v>
      </c>
      <c r="O20" s="9">
        <f>L20/J20</f>
        <v>0.22559000462748727</v>
      </c>
      <c r="P20" s="9">
        <f>M20/K20</f>
        <v>0.40126239855725881</v>
      </c>
    </row>
    <row r="21" spans="1:16" x14ac:dyDescent="0.25">
      <c r="A21" s="3" t="s">
        <v>12</v>
      </c>
      <c r="D21" s="1" t="s">
        <v>13</v>
      </c>
      <c r="I21">
        <v>27</v>
      </c>
      <c r="J21">
        <v>6055</v>
      </c>
      <c r="K21">
        <v>2219</v>
      </c>
      <c r="L21">
        <v>2743</v>
      </c>
      <c r="M21">
        <v>1426</v>
      </c>
      <c r="N21" s="9">
        <f>K21/J21</f>
        <v>0.36647398843930634</v>
      </c>
      <c r="O21" s="9">
        <f>L21/J21</f>
        <v>0.45301403798513623</v>
      </c>
      <c r="P21" s="9">
        <f>M21/K21</f>
        <v>0.64263181613339337</v>
      </c>
    </row>
    <row r="22" spans="1:16" x14ac:dyDescent="0.25">
      <c r="A22" s="3" t="s">
        <v>14</v>
      </c>
      <c r="D22" s="1" t="s">
        <v>15</v>
      </c>
      <c r="I22">
        <v>28</v>
      </c>
      <c r="J22">
        <v>7557</v>
      </c>
      <c r="K22">
        <v>1978</v>
      </c>
      <c r="L22">
        <v>927</v>
      </c>
      <c r="M22">
        <v>533</v>
      </c>
      <c r="N22" s="9">
        <f>K22/J22</f>
        <v>0.26174407833796481</v>
      </c>
      <c r="O22" s="9">
        <f>L22/J22</f>
        <v>0.12266772528781263</v>
      </c>
      <c r="P22" s="9">
        <f>M22/K22</f>
        <v>0.26946410515672398</v>
      </c>
    </row>
    <row r="23" spans="1:16" x14ac:dyDescent="0.25">
      <c r="A23" s="3" t="s">
        <v>16</v>
      </c>
      <c r="D23" s="1" t="s">
        <v>17</v>
      </c>
      <c r="I23" s="8"/>
      <c r="J23" s="8"/>
      <c r="K23" s="8"/>
      <c r="L23" s="8"/>
      <c r="M23" s="8" t="s">
        <v>103</v>
      </c>
      <c r="N23" s="10">
        <f>AVERAGE(N17:N22)</f>
        <v>0.29989121235168126</v>
      </c>
      <c r="O23" s="10">
        <f>AVERAGE(O17:O22)</f>
        <v>0.20873885754541113</v>
      </c>
      <c r="P23" s="10">
        <f>AVERAGE(P17:P22)</f>
        <v>0.33527981340890028</v>
      </c>
    </row>
    <row r="24" spans="1:16" x14ac:dyDescent="0.25">
      <c r="A24" s="3" t="s">
        <v>18</v>
      </c>
      <c r="D24" s="1">
        <v>0.72099999999999997</v>
      </c>
    </row>
    <row r="25" spans="1:16" x14ac:dyDescent="0.25">
      <c r="A25" s="3"/>
      <c r="D25" s="1"/>
      <c r="H25" s="7" t="s">
        <v>110</v>
      </c>
      <c r="I25">
        <v>46</v>
      </c>
      <c r="J25">
        <v>7981</v>
      </c>
      <c r="K25">
        <v>1195</v>
      </c>
      <c r="L25">
        <v>1311</v>
      </c>
      <c r="M25">
        <v>297</v>
      </c>
      <c r="N25" s="9">
        <f>K25/J25</f>
        <v>0.14973061019922315</v>
      </c>
      <c r="O25" s="9">
        <f>L25/J25</f>
        <v>0.16426512968299711</v>
      </c>
      <c r="P25" s="9">
        <f>M25/K25</f>
        <v>0.24853556485355649</v>
      </c>
    </row>
    <row r="26" spans="1:16" x14ac:dyDescent="0.25">
      <c r="A26" s="3" t="s">
        <v>19</v>
      </c>
      <c r="D26" s="1"/>
      <c r="I26">
        <v>47</v>
      </c>
      <c r="J26">
        <v>8685</v>
      </c>
      <c r="K26">
        <v>2154</v>
      </c>
      <c r="L26">
        <v>726</v>
      </c>
      <c r="M26">
        <v>388</v>
      </c>
      <c r="N26" s="9">
        <f>K26/J26</f>
        <v>0.24801381692573402</v>
      </c>
      <c r="O26" s="9">
        <f>L26/J26</f>
        <v>8.359240069084628E-2</v>
      </c>
      <c r="P26" s="9">
        <f>M26/K26</f>
        <v>0.18012999071494892</v>
      </c>
    </row>
    <row r="27" spans="1:16" x14ac:dyDescent="0.25">
      <c r="A27" s="3" t="s">
        <v>20</v>
      </c>
      <c r="D27" s="1" t="s">
        <v>55</v>
      </c>
      <c r="I27">
        <v>48</v>
      </c>
      <c r="J27">
        <v>7971</v>
      </c>
      <c r="K27">
        <v>1420</v>
      </c>
      <c r="L27">
        <v>423</v>
      </c>
      <c r="M27">
        <v>196</v>
      </c>
      <c r="N27" s="9">
        <f>K27/J27</f>
        <v>0.17814577844686991</v>
      </c>
      <c r="O27" s="9">
        <f>L27/J27</f>
        <v>5.3067369213398573E-2</v>
      </c>
      <c r="P27" s="9">
        <f>M27/K27</f>
        <v>0.13802816901408452</v>
      </c>
    </row>
    <row r="28" spans="1:16" x14ac:dyDescent="0.25">
      <c r="A28" s="3" t="s">
        <v>12</v>
      </c>
      <c r="D28" s="1">
        <v>0.37790000000000001</v>
      </c>
      <c r="I28">
        <v>50</v>
      </c>
      <c r="J28">
        <v>5322</v>
      </c>
      <c r="K28">
        <v>2250</v>
      </c>
      <c r="L28">
        <v>725</v>
      </c>
      <c r="M28">
        <v>440</v>
      </c>
      <c r="N28" s="9">
        <f>K28/J28</f>
        <v>0.42277339346110487</v>
      </c>
      <c r="O28" s="9">
        <f>L28/J28</f>
        <v>0.13622698233746711</v>
      </c>
      <c r="P28" s="9">
        <f>M28/K28</f>
        <v>0.19555555555555557</v>
      </c>
    </row>
    <row r="29" spans="1:16" x14ac:dyDescent="0.25">
      <c r="A29" s="3" t="s">
        <v>14</v>
      </c>
      <c r="D29" s="1" t="s">
        <v>39</v>
      </c>
      <c r="I29">
        <v>45</v>
      </c>
      <c r="J29">
        <v>8326</v>
      </c>
      <c r="K29">
        <v>1683</v>
      </c>
      <c r="L29">
        <v>656</v>
      </c>
      <c r="M29">
        <v>240</v>
      </c>
      <c r="N29" s="9">
        <f>K29/J29</f>
        <v>0.20213788133557531</v>
      </c>
      <c r="O29" s="9">
        <f>L29/J29</f>
        <v>7.8789334614460721E-2</v>
      </c>
      <c r="P29" s="9">
        <f>M29/K29</f>
        <v>0.14260249554367202</v>
      </c>
    </row>
    <row r="30" spans="1:16" x14ac:dyDescent="0.25">
      <c r="A30" s="3" t="s">
        <v>23</v>
      </c>
      <c r="D30" s="1" t="s">
        <v>38</v>
      </c>
      <c r="I30">
        <v>56</v>
      </c>
      <c r="J30">
        <v>14541</v>
      </c>
      <c r="K30">
        <v>1143</v>
      </c>
      <c r="L30">
        <v>3273</v>
      </c>
      <c r="M30">
        <v>483</v>
      </c>
      <c r="N30" s="9">
        <f>K30/J30</f>
        <v>7.8605322880132042E-2</v>
      </c>
      <c r="O30" s="9">
        <f>L30/J30</f>
        <v>0.22508768310295027</v>
      </c>
      <c r="P30" s="9">
        <f>M30/K30</f>
        <v>0.4225721784776903</v>
      </c>
    </row>
    <row r="31" spans="1:16" x14ac:dyDescent="0.25">
      <c r="H31" s="8"/>
      <c r="I31">
        <v>57</v>
      </c>
      <c r="J31">
        <v>30967</v>
      </c>
      <c r="K31">
        <v>4304</v>
      </c>
      <c r="L31">
        <v>1633</v>
      </c>
      <c r="M31">
        <v>443</v>
      </c>
      <c r="N31" s="9">
        <f>K31/J31</f>
        <v>0.13898666322213971</v>
      </c>
      <c r="O31" s="9">
        <f>L31/J31</f>
        <v>5.2733555074757001E-2</v>
      </c>
      <c r="P31" s="9">
        <f>M31/K31</f>
        <v>0.1029275092936803</v>
      </c>
    </row>
    <row r="32" spans="1:16" x14ac:dyDescent="0.25">
      <c r="A32" s="3" t="s">
        <v>24</v>
      </c>
      <c r="C32" s="1" t="s">
        <v>25</v>
      </c>
      <c r="D32" s="1" t="s">
        <v>26</v>
      </c>
      <c r="E32" s="1" t="s">
        <v>27</v>
      </c>
      <c r="F32" s="1" t="s">
        <v>28</v>
      </c>
      <c r="G32" s="1"/>
      <c r="H32" s="8"/>
      <c r="I32" s="8"/>
      <c r="J32" s="8"/>
      <c r="K32" s="8"/>
      <c r="L32" s="8"/>
      <c r="M32" s="8" t="s">
        <v>103</v>
      </c>
      <c r="N32" s="10">
        <f>AVERAGE(N25:N31)</f>
        <v>0.20262763806725417</v>
      </c>
      <c r="O32" s="10">
        <f>AVERAGE(O25:O31)</f>
        <v>0.11339463638812529</v>
      </c>
      <c r="P32" s="10">
        <f>AVERAGE(P25:P31)</f>
        <v>0.20433592335045545</v>
      </c>
    </row>
    <row r="33" spans="1:10" x14ac:dyDescent="0.25">
      <c r="A33" s="3" t="s">
        <v>31</v>
      </c>
      <c r="C33" s="1">
        <v>-57.8</v>
      </c>
      <c r="D33" s="1" t="s">
        <v>56</v>
      </c>
      <c r="E33" s="1" t="s">
        <v>17</v>
      </c>
      <c r="F33" s="1" t="s">
        <v>15</v>
      </c>
      <c r="G33" s="1"/>
    </row>
    <row r="34" spans="1:10" x14ac:dyDescent="0.25">
      <c r="A34" s="3" t="s">
        <v>33</v>
      </c>
      <c r="C34" s="1">
        <v>-32.130000000000003</v>
      </c>
      <c r="D34" s="1" t="s">
        <v>57</v>
      </c>
      <c r="E34" s="1" t="s">
        <v>17</v>
      </c>
      <c r="F34" s="1" t="s">
        <v>22</v>
      </c>
      <c r="G34" s="1"/>
      <c r="J34" s="20"/>
    </row>
    <row r="35" spans="1:10" x14ac:dyDescent="0.25">
      <c r="A35" s="3" t="s">
        <v>36</v>
      </c>
      <c r="C35" s="1">
        <v>-19.04</v>
      </c>
      <c r="D35" s="1" t="s">
        <v>58</v>
      </c>
      <c r="E35" s="1" t="s">
        <v>38</v>
      </c>
      <c r="F35" s="1" t="s">
        <v>39</v>
      </c>
      <c r="G35" s="1"/>
      <c r="J35" s="20"/>
    </row>
    <row r="36" spans="1:10" x14ac:dyDescent="0.25">
      <c r="J36" s="20"/>
    </row>
    <row r="40" spans="1:10" x14ac:dyDescent="0.25">
      <c r="A40" s="3" t="s">
        <v>6</v>
      </c>
      <c r="D40" s="1" t="s">
        <v>53</v>
      </c>
    </row>
    <row r="41" spans="1:10" x14ac:dyDescent="0.25">
      <c r="A41" s="3" t="s">
        <v>8</v>
      </c>
      <c r="D41" s="1" t="s">
        <v>59</v>
      </c>
    </row>
    <row r="42" spans="1:10" x14ac:dyDescent="0.25">
      <c r="A42" s="3"/>
      <c r="D42" s="1"/>
    </row>
    <row r="43" spans="1:10" x14ac:dyDescent="0.25">
      <c r="A43" s="3" t="s">
        <v>10</v>
      </c>
      <c r="D43" s="1"/>
    </row>
    <row r="44" spans="1:10" x14ac:dyDescent="0.25">
      <c r="A44" s="3" t="s">
        <v>11</v>
      </c>
      <c r="D44" s="1">
        <v>9.5340000000000007</v>
      </c>
    </row>
    <row r="45" spans="1:10" x14ac:dyDescent="0.25">
      <c r="A45" s="3" t="s">
        <v>12</v>
      </c>
      <c r="D45" s="1">
        <v>2.0999999999999999E-3</v>
      </c>
    </row>
    <row r="46" spans="1:10" x14ac:dyDescent="0.25">
      <c r="A46" s="3" t="s">
        <v>14</v>
      </c>
      <c r="D46" s="1" t="s">
        <v>22</v>
      </c>
    </row>
    <row r="47" spans="1:10" x14ac:dyDescent="0.25">
      <c r="A47" s="3" t="s">
        <v>16</v>
      </c>
      <c r="D47" s="1" t="s">
        <v>17</v>
      </c>
    </row>
    <row r="48" spans="1:10" x14ac:dyDescent="0.25">
      <c r="A48" s="3" t="s">
        <v>18</v>
      </c>
      <c r="D48" s="1">
        <v>0.55969999999999998</v>
      </c>
    </row>
    <row r="49" spans="1:7" x14ac:dyDescent="0.25">
      <c r="A49" s="3"/>
      <c r="D49" s="1"/>
    </row>
    <row r="50" spans="1:7" x14ac:dyDescent="0.25">
      <c r="A50" s="3" t="s">
        <v>19</v>
      </c>
      <c r="D50" s="1"/>
    </row>
    <row r="51" spans="1:7" x14ac:dyDescent="0.25">
      <c r="A51" s="3" t="s">
        <v>20</v>
      </c>
      <c r="D51" s="1" t="s">
        <v>60</v>
      </c>
    </row>
    <row r="52" spans="1:7" x14ac:dyDescent="0.25">
      <c r="A52" s="3" t="s">
        <v>12</v>
      </c>
      <c r="D52" s="1">
        <v>0.76900000000000002</v>
      </c>
    </row>
    <row r="53" spans="1:7" x14ac:dyDescent="0.25">
      <c r="A53" s="3" t="s">
        <v>14</v>
      </c>
      <c r="D53" s="1" t="s">
        <v>39</v>
      </c>
    </row>
    <row r="54" spans="1:7" x14ac:dyDescent="0.25">
      <c r="A54" s="3" t="s">
        <v>23</v>
      </c>
      <c r="D54" s="1" t="s">
        <v>38</v>
      </c>
    </row>
    <row r="56" spans="1:7" x14ac:dyDescent="0.25">
      <c r="A56" s="3" t="s">
        <v>24</v>
      </c>
      <c r="C56" s="1" t="s">
        <v>25</v>
      </c>
      <c r="D56" s="1" t="s">
        <v>26</v>
      </c>
      <c r="E56" s="1" t="s">
        <v>27</v>
      </c>
      <c r="F56" s="1" t="s">
        <v>28</v>
      </c>
      <c r="G56" s="1"/>
    </row>
    <row r="57" spans="1:7" x14ac:dyDescent="0.25">
      <c r="A57" s="3" t="s">
        <v>47</v>
      </c>
      <c r="C57" s="1">
        <v>25.67</v>
      </c>
      <c r="D57" s="1" t="s">
        <v>61</v>
      </c>
      <c r="E57" s="1" t="s">
        <v>17</v>
      </c>
      <c r="F57" s="1" t="s">
        <v>44</v>
      </c>
      <c r="G57" s="1"/>
    </row>
    <row r="58" spans="1:7" x14ac:dyDescent="0.25">
      <c r="A58" s="3" t="s">
        <v>49</v>
      </c>
      <c r="C58" s="1">
        <v>38.770000000000003</v>
      </c>
      <c r="D58" s="1" t="s">
        <v>62</v>
      </c>
      <c r="E58" s="1" t="s">
        <v>17</v>
      </c>
      <c r="F58" s="1" t="s">
        <v>22</v>
      </c>
      <c r="G5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J50" sqref="J50:J51"/>
    </sheetView>
  </sheetViews>
  <sheetFormatPr defaultRowHeight="15" x14ac:dyDescent="0.25"/>
  <cols>
    <col min="8" max="8" width="16.140625" customWidth="1"/>
    <col min="10" max="10" width="13.7109375" bestFit="1" customWidth="1"/>
    <col min="13" max="13" width="11" bestFit="1" customWidth="1"/>
    <col min="15" max="15" width="10.7109375" bestFit="1" customWidth="1"/>
  </cols>
  <sheetData>
    <row r="1" spans="1:16" x14ac:dyDescent="0.25">
      <c r="A1" t="s">
        <v>63</v>
      </c>
      <c r="H1" t="s">
        <v>119</v>
      </c>
    </row>
    <row r="2" spans="1:1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H2" s="7" t="s">
        <v>101</v>
      </c>
      <c r="I2" s="21" t="s">
        <v>112</v>
      </c>
      <c r="J2" t="s">
        <v>118</v>
      </c>
      <c r="K2" t="s">
        <v>120</v>
      </c>
      <c r="L2" t="s">
        <v>114</v>
      </c>
      <c r="M2" t="s">
        <v>102</v>
      </c>
      <c r="N2" t="s">
        <v>121</v>
      </c>
      <c r="O2" t="s">
        <v>116</v>
      </c>
      <c r="P2" t="s">
        <v>122</v>
      </c>
    </row>
    <row r="3" spans="1:16" x14ac:dyDescent="0.25">
      <c r="A3" s="1">
        <v>0.37</v>
      </c>
      <c r="B3" s="1">
        <v>45.63</v>
      </c>
      <c r="C3" s="1">
        <v>17.38</v>
      </c>
      <c r="D3" s="1">
        <v>21.98</v>
      </c>
      <c r="E3" s="1">
        <v>1.93</v>
      </c>
      <c r="F3" s="1">
        <v>13.46</v>
      </c>
      <c r="I3">
        <v>1</v>
      </c>
      <c r="J3">
        <v>2335</v>
      </c>
      <c r="K3">
        <v>1915</v>
      </c>
      <c r="L3">
        <v>7</v>
      </c>
      <c r="M3">
        <v>7</v>
      </c>
      <c r="N3" s="9">
        <f>K3/J3</f>
        <v>0.82012847965738755</v>
      </c>
      <c r="O3" s="9">
        <f>L3/J3</f>
        <v>2.9978586723768737E-3</v>
      </c>
      <c r="P3" s="9">
        <f>M3/K3</f>
        <v>3.6553524804177544E-3</v>
      </c>
    </row>
    <row r="4" spans="1:16" x14ac:dyDescent="0.25">
      <c r="A4" s="1">
        <v>1.63</v>
      </c>
      <c r="B4" s="1">
        <v>32.74</v>
      </c>
      <c r="C4" s="1">
        <v>34.68</v>
      </c>
      <c r="D4" s="1">
        <v>18.829999999999998</v>
      </c>
      <c r="E4" s="1">
        <v>19.170000000000002</v>
      </c>
      <c r="F4" s="1">
        <v>32.520000000000003</v>
      </c>
      <c r="I4">
        <v>3</v>
      </c>
      <c r="J4">
        <v>1156</v>
      </c>
      <c r="K4">
        <v>674</v>
      </c>
      <c r="L4">
        <v>15</v>
      </c>
      <c r="M4">
        <v>11</v>
      </c>
      <c r="N4" s="9">
        <f t="shared" ref="N4:N8" si="0">K4/J4</f>
        <v>0.58304498269896199</v>
      </c>
      <c r="O4" s="9">
        <f t="shared" ref="O4:O8" si="1">L4/J4</f>
        <v>1.2975778546712802E-2</v>
      </c>
      <c r="P4" s="9">
        <f t="shared" ref="P4:P8" si="2">M4/K4</f>
        <v>1.6320474777448073E-2</v>
      </c>
    </row>
    <row r="5" spans="1:16" x14ac:dyDescent="0.25">
      <c r="A5" s="1">
        <v>0.72</v>
      </c>
      <c r="B5" s="1">
        <v>54.23</v>
      </c>
      <c r="C5" s="1">
        <v>13.37</v>
      </c>
      <c r="D5" s="1">
        <v>33.479999999999997</v>
      </c>
      <c r="E5" s="1">
        <v>5.91</v>
      </c>
      <c r="F5" s="1">
        <v>11.31</v>
      </c>
      <c r="I5">
        <v>4</v>
      </c>
      <c r="J5">
        <v>561</v>
      </c>
      <c r="K5">
        <v>414</v>
      </c>
      <c r="L5">
        <v>3</v>
      </c>
      <c r="M5">
        <v>3</v>
      </c>
      <c r="N5" s="9">
        <f t="shared" si="0"/>
        <v>0.73796791443850263</v>
      </c>
      <c r="O5" s="9">
        <f t="shared" si="1"/>
        <v>5.3475935828877002E-3</v>
      </c>
      <c r="P5" s="9">
        <f t="shared" si="2"/>
        <v>7.246376811594203E-3</v>
      </c>
    </row>
    <row r="6" spans="1:16" x14ac:dyDescent="0.25">
      <c r="A6" s="1">
        <v>1.82</v>
      </c>
      <c r="B6" s="1"/>
      <c r="C6" s="1">
        <v>19.78</v>
      </c>
      <c r="D6" s="1">
        <v>35.229999999999997</v>
      </c>
      <c r="E6" s="1">
        <v>0.51</v>
      </c>
      <c r="F6" s="1">
        <v>38.49</v>
      </c>
      <c r="I6">
        <v>30</v>
      </c>
      <c r="J6">
        <v>611</v>
      </c>
      <c r="K6">
        <v>385</v>
      </c>
      <c r="L6">
        <v>10</v>
      </c>
      <c r="M6">
        <v>7</v>
      </c>
      <c r="N6" s="9">
        <f t="shared" si="0"/>
        <v>0.63011456628477902</v>
      </c>
      <c r="O6" s="9">
        <f t="shared" si="1"/>
        <v>1.6366612111292964E-2</v>
      </c>
      <c r="P6" s="9">
        <f t="shared" si="2"/>
        <v>1.8181818181818181E-2</v>
      </c>
    </row>
    <row r="7" spans="1:16" x14ac:dyDescent="0.25">
      <c r="A7" s="1">
        <v>0.32</v>
      </c>
      <c r="B7" s="1"/>
      <c r="C7" s="1">
        <v>60.13</v>
      </c>
      <c r="D7" s="1">
        <v>35.74</v>
      </c>
      <c r="E7" s="1">
        <v>7.27</v>
      </c>
      <c r="F7" s="1">
        <v>7.03</v>
      </c>
      <c r="I7">
        <v>31</v>
      </c>
      <c r="J7">
        <v>592</v>
      </c>
      <c r="K7">
        <v>311</v>
      </c>
      <c r="L7">
        <v>5</v>
      </c>
      <c r="M7">
        <v>1</v>
      </c>
      <c r="N7" s="9">
        <f t="shared" si="0"/>
        <v>0.52533783783783783</v>
      </c>
      <c r="O7" s="9">
        <f t="shared" si="1"/>
        <v>8.4459459459459464E-3</v>
      </c>
      <c r="P7" s="9">
        <f t="shared" si="2"/>
        <v>3.2154340836012861E-3</v>
      </c>
    </row>
    <row r="8" spans="1:16" x14ac:dyDescent="0.25">
      <c r="A8" s="1">
        <v>1.23</v>
      </c>
      <c r="B8" s="1"/>
      <c r="C8" s="1">
        <v>65.77</v>
      </c>
      <c r="D8" s="1">
        <v>19.84</v>
      </c>
      <c r="E8" s="1">
        <v>16.95</v>
      </c>
      <c r="F8" s="1">
        <v>2.02</v>
      </c>
      <c r="I8">
        <v>33</v>
      </c>
      <c r="J8">
        <v>580</v>
      </c>
      <c r="K8">
        <v>488</v>
      </c>
      <c r="L8">
        <v>10</v>
      </c>
      <c r="M8">
        <v>6</v>
      </c>
      <c r="N8" s="9">
        <f t="shared" si="0"/>
        <v>0.8413793103448276</v>
      </c>
      <c r="O8" s="9">
        <f t="shared" si="1"/>
        <v>1.7241379310344827E-2</v>
      </c>
      <c r="P8" s="9">
        <f t="shared" si="2"/>
        <v>1.2295081967213115E-2</v>
      </c>
    </row>
    <row r="9" spans="1:16" x14ac:dyDescent="0.25">
      <c r="A9" s="1"/>
      <c r="B9" s="1"/>
      <c r="C9" s="1"/>
      <c r="D9" s="1"/>
      <c r="E9" s="1">
        <v>7.42</v>
      </c>
      <c r="F9" s="1"/>
      <c r="M9" s="8" t="s">
        <v>103</v>
      </c>
      <c r="N9" s="10">
        <f>AVERAGE(N3:N8)</f>
        <v>0.68966218187704931</v>
      </c>
      <c r="O9" s="10">
        <f>AVERAGE(O3:O8)</f>
        <v>1.0562528028260187E-2</v>
      </c>
      <c r="P9" s="10">
        <f>AVERAGE(P3:P8)</f>
        <v>1.0152423050348769E-2</v>
      </c>
    </row>
    <row r="10" spans="1:16" x14ac:dyDescent="0.25">
      <c r="A10" s="1"/>
      <c r="B10" s="1"/>
      <c r="C10" s="1"/>
      <c r="D10" s="1"/>
      <c r="E10" s="1">
        <v>12.25</v>
      </c>
      <c r="F10" s="1"/>
    </row>
    <row r="11" spans="1:16" x14ac:dyDescent="0.25">
      <c r="A11" s="1"/>
      <c r="B11" s="1"/>
      <c r="C11" s="1"/>
      <c r="D11" s="1"/>
      <c r="E11" s="1">
        <v>21.95</v>
      </c>
      <c r="F11" s="1"/>
      <c r="H11" s="7" t="s">
        <v>123</v>
      </c>
      <c r="I11">
        <v>68</v>
      </c>
      <c r="J11">
        <v>3746</v>
      </c>
      <c r="K11">
        <v>2424</v>
      </c>
      <c r="L11">
        <v>1622</v>
      </c>
      <c r="M11">
        <v>1106</v>
      </c>
      <c r="N11" s="9">
        <f t="shared" ref="N11:N14" si="3">K11/J11</f>
        <v>0.64709022957821671</v>
      </c>
      <c r="O11" s="9">
        <f t="shared" ref="O11:O14" si="4">L11/J11</f>
        <v>0.43299519487453286</v>
      </c>
      <c r="P11" s="9">
        <f t="shared" ref="P11:P14" si="5">M11/K11</f>
        <v>0.45627062706270627</v>
      </c>
    </row>
    <row r="12" spans="1:16" x14ac:dyDescent="0.25">
      <c r="I12">
        <v>69</v>
      </c>
      <c r="J12">
        <v>631</v>
      </c>
      <c r="K12">
        <v>391</v>
      </c>
      <c r="L12">
        <v>185</v>
      </c>
      <c r="M12">
        <v>128</v>
      </c>
      <c r="N12" s="9">
        <f t="shared" si="3"/>
        <v>0.61965134706814584</v>
      </c>
      <c r="O12" s="9">
        <f t="shared" si="4"/>
        <v>0.29318541996830427</v>
      </c>
      <c r="P12" s="9">
        <f t="shared" si="5"/>
        <v>0.32736572890025578</v>
      </c>
    </row>
    <row r="13" spans="1:16" x14ac:dyDescent="0.25">
      <c r="A13" s="3" t="s">
        <v>6</v>
      </c>
      <c r="D13" s="1" t="s">
        <v>65</v>
      </c>
      <c r="I13">
        <v>71</v>
      </c>
      <c r="J13">
        <v>4598</v>
      </c>
      <c r="K13">
        <v>3369</v>
      </c>
      <c r="L13">
        <v>2365</v>
      </c>
      <c r="M13">
        <v>1827</v>
      </c>
      <c r="N13" s="9">
        <f t="shared" si="3"/>
        <v>0.73270987385819919</v>
      </c>
      <c r="O13" s="9">
        <f t="shared" si="4"/>
        <v>0.5143540669856459</v>
      </c>
      <c r="P13" s="9">
        <f t="shared" si="5"/>
        <v>0.54229741763134465</v>
      </c>
    </row>
    <row r="14" spans="1:16" x14ac:dyDescent="0.25">
      <c r="A14" s="3" t="s">
        <v>8</v>
      </c>
      <c r="D14" s="1" t="s">
        <v>9</v>
      </c>
      <c r="M14" s="8" t="s">
        <v>103</v>
      </c>
      <c r="N14" s="10">
        <f>AVERAGE(N11:N13)</f>
        <v>0.66648381683485391</v>
      </c>
      <c r="O14" s="10">
        <f>AVERAGE(O11:O13)</f>
        <v>0.41351156060949434</v>
      </c>
      <c r="P14" s="10">
        <f>AVERAGE(P11:P13)</f>
        <v>0.44197792453143553</v>
      </c>
    </row>
    <row r="15" spans="1:16" x14ac:dyDescent="0.25">
      <c r="A15" s="3"/>
      <c r="D15" s="1"/>
    </row>
    <row r="16" spans="1:16" x14ac:dyDescent="0.25">
      <c r="A16" s="3" t="s">
        <v>10</v>
      </c>
      <c r="D16" s="1"/>
      <c r="H16" s="7" t="s">
        <v>105</v>
      </c>
      <c r="I16">
        <v>5</v>
      </c>
      <c r="J16">
        <v>565</v>
      </c>
      <c r="K16">
        <v>443</v>
      </c>
      <c r="L16">
        <v>98</v>
      </c>
      <c r="M16">
        <v>77</v>
      </c>
      <c r="N16" s="9">
        <f t="shared" ref="N16" si="6">K16/J16</f>
        <v>0.78407079646017697</v>
      </c>
      <c r="O16" s="9">
        <f t="shared" ref="O16" si="7">L16/J16</f>
        <v>0.17345132743362832</v>
      </c>
      <c r="P16" s="9">
        <f t="shared" ref="P16" si="8">M16/K16</f>
        <v>0.17381489841986456</v>
      </c>
    </row>
    <row r="17" spans="1:16" x14ac:dyDescent="0.25">
      <c r="A17" s="3" t="s">
        <v>11</v>
      </c>
      <c r="D17" s="1">
        <v>8.3379999999999992</v>
      </c>
      <c r="I17">
        <v>7</v>
      </c>
      <c r="J17">
        <v>2901</v>
      </c>
      <c r="K17">
        <v>891</v>
      </c>
      <c r="L17">
        <v>1199</v>
      </c>
      <c r="M17">
        <v>309</v>
      </c>
      <c r="N17" s="9">
        <f t="shared" ref="N17:N22" si="9">K17/J17</f>
        <v>0.30713547052740436</v>
      </c>
      <c r="O17" s="9">
        <f t="shared" ref="O17:O22" si="10">L17/J17</f>
        <v>0.4133057566356429</v>
      </c>
      <c r="P17" s="9">
        <f t="shared" ref="P17:P22" si="11">M17/K17</f>
        <v>0.34680134680134678</v>
      </c>
    </row>
    <row r="18" spans="1:16" x14ac:dyDescent="0.25">
      <c r="A18" s="3" t="s">
        <v>12</v>
      </c>
      <c r="D18" s="1" t="s">
        <v>13</v>
      </c>
      <c r="I18">
        <v>10</v>
      </c>
      <c r="J18">
        <v>562</v>
      </c>
      <c r="K18">
        <v>389</v>
      </c>
      <c r="L18">
        <v>95</v>
      </c>
      <c r="M18">
        <v>52</v>
      </c>
      <c r="N18" s="9">
        <f t="shared" si="9"/>
        <v>0.69217081850533813</v>
      </c>
      <c r="O18" s="9">
        <f t="shared" si="10"/>
        <v>0.16903914590747332</v>
      </c>
      <c r="P18" s="9">
        <f t="shared" si="11"/>
        <v>0.13367609254498714</v>
      </c>
    </row>
    <row r="19" spans="1:16" x14ac:dyDescent="0.25">
      <c r="A19" s="3" t="s">
        <v>14</v>
      </c>
      <c r="D19" s="1" t="s">
        <v>15</v>
      </c>
      <c r="I19">
        <v>11</v>
      </c>
      <c r="J19">
        <v>473</v>
      </c>
      <c r="K19">
        <v>364</v>
      </c>
      <c r="L19">
        <v>126</v>
      </c>
      <c r="M19">
        <v>72</v>
      </c>
      <c r="N19" s="9">
        <f t="shared" si="9"/>
        <v>0.76955602536997891</v>
      </c>
      <c r="O19" s="9">
        <f t="shared" si="10"/>
        <v>0.26638477801268501</v>
      </c>
      <c r="P19" s="9">
        <f t="shared" si="11"/>
        <v>0.19780219780219779</v>
      </c>
    </row>
    <row r="20" spans="1:16" x14ac:dyDescent="0.25">
      <c r="A20" s="3" t="s">
        <v>16</v>
      </c>
      <c r="D20" s="1" t="s">
        <v>17</v>
      </c>
      <c r="I20">
        <v>13</v>
      </c>
      <c r="J20">
        <v>703</v>
      </c>
      <c r="K20">
        <v>455</v>
      </c>
      <c r="L20">
        <v>117</v>
      </c>
      <c r="M20">
        <v>100</v>
      </c>
      <c r="N20" s="9">
        <f t="shared" si="9"/>
        <v>0.64722617354196299</v>
      </c>
      <c r="O20" s="9">
        <f t="shared" si="10"/>
        <v>0.16642958748221906</v>
      </c>
      <c r="P20" s="9">
        <f t="shared" si="11"/>
        <v>0.21978021978021978</v>
      </c>
    </row>
    <row r="21" spans="1:16" x14ac:dyDescent="0.25">
      <c r="A21" s="3" t="s">
        <v>18</v>
      </c>
      <c r="D21" s="1">
        <v>0.58150000000000002</v>
      </c>
      <c r="I21">
        <v>64</v>
      </c>
      <c r="J21">
        <v>2637</v>
      </c>
      <c r="K21">
        <v>1392</v>
      </c>
      <c r="L21">
        <v>1586</v>
      </c>
      <c r="M21">
        <v>837</v>
      </c>
      <c r="N21" s="9">
        <f t="shared" si="9"/>
        <v>0.52787258248009106</v>
      </c>
      <c r="O21" s="9">
        <f t="shared" si="10"/>
        <v>0.60144103147516115</v>
      </c>
      <c r="P21" s="9">
        <f t="shared" si="11"/>
        <v>0.60129310344827591</v>
      </c>
    </row>
    <row r="22" spans="1:16" x14ac:dyDescent="0.25">
      <c r="A22" s="3"/>
      <c r="D22" s="1"/>
      <c r="I22">
        <v>65</v>
      </c>
      <c r="J22">
        <v>4416</v>
      </c>
      <c r="K22">
        <v>3076</v>
      </c>
      <c r="L22">
        <v>2894</v>
      </c>
      <c r="M22">
        <v>2023</v>
      </c>
      <c r="N22" s="9">
        <f t="shared" si="9"/>
        <v>0.69655797101449279</v>
      </c>
      <c r="O22" s="9">
        <f t="shared" si="10"/>
        <v>0.65534420289855078</v>
      </c>
      <c r="P22" s="9">
        <f t="shared" si="11"/>
        <v>0.65767230169050717</v>
      </c>
    </row>
    <row r="23" spans="1:16" x14ac:dyDescent="0.25">
      <c r="A23" s="3" t="s">
        <v>19</v>
      </c>
      <c r="D23" s="1"/>
      <c r="H23" s="11"/>
      <c r="M23" s="8" t="s">
        <v>103</v>
      </c>
      <c r="N23" s="10">
        <f t="shared" ref="N23:O23" si="12">AVERAGE(N16:N22)</f>
        <v>0.63208426255706363</v>
      </c>
      <c r="O23" s="10">
        <f t="shared" si="12"/>
        <v>0.34934226140648006</v>
      </c>
      <c r="P23" s="10">
        <f>AVERAGE(P16:P22)</f>
        <v>0.33297716578391412</v>
      </c>
    </row>
    <row r="24" spans="1:16" x14ac:dyDescent="0.25">
      <c r="A24" s="3" t="s">
        <v>20</v>
      </c>
      <c r="D24" s="1" t="s">
        <v>64</v>
      </c>
    </row>
    <row r="25" spans="1:16" x14ac:dyDescent="0.25">
      <c r="A25" s="3" t="s">
        <v>12</v>
      </c>
      <c r="D25" s="1">
        <v>1.2699999999999999E-2</v>
      </c>
      <c r="H25" s="7" t="s">
        <v>107</v>
      </c>
      <c r="I25">
        <v>14</v>
      </c>
      <c r="J25">
        <v>718</v>
      </c>
      <c r="K25">
        <v>478</v>
      </c>
      <c r="L25">
        <v>148</v>
      </c>
      <c r="M25">
        <v>90</v>
      </c>
      <c r="N25" s="9">
        <f t="shared" ref="N25:N28" si="13">K25/J25</f>
        <v>0.66573816155988863</v>
      </c>
      <c r="O25" s="9">
        <f t="shared" ref="O25:O28" si="14">L25/J25</f>
        <v>0.20612813370473537</v>
      </c>
      <c r="P25" s="9">
        <f t="shared" ref="P25:P28" si="15">M25/K25</f>
        <v>0.18828451882845187</v>
      </c>
    </row>
    <row r="26" spans="1:16" x14ac:dyDescent="0.25">
      <c r="A26" s="3" t="s">
        <v>14</v>
      </c>
      <c r="D26" s="1" t="s">
        <v>44</v>
      </c>
      <c r="I26">
        <v>23</v>
      </c>
      <c r="J26">
        <v>1318</v>
      </c>
      <c r="K26">
        <v>1111</v>
      </c>
      <c r="L26">
        <v>453</v>
      </c>
      <c r="M26">
        <v>372</v>
      </c>
      <c r="N26" s="9">
        <f t="shared" si="13"/>
        <v>0.8429438543247344</v>
      </c>
      <c r="O26" s="9">
        <f t="shared" si="14"/>
        <v>0.34370257966616086</v>
      </c>
      <c r="P26" s="9">
        <f t="shared" si="15"/>
        <v>0.33483348334833485</v>
      </c>
    </row>
    <row r="27" spans="1:16" x14ac:dyDescent="0.25">
      <c r="A27" s="3" t="s">
        <v>23</v>
      </c>
      <c r="D27" s="1" t="s">
        <v>17</v>
      </c>
      <c r="I27">
        <v>24</v>
      </c>
      <c r="J27">
        <v>712</v>
      </c>
      <c r="K27">
        <v>633</v>
      </c>
      <c r="L27">
        <v>251</v>
      </c>
      <c r="M27">
        <v>223</v>
      </c>
      <c r="N27" s="9">
        <f t="shared" si="13"/>
        <v>0.8890449438202247</v>
      </c>
      <c r="O27" s="9">
        <f t="shared" si="14"/>
        <v>0.35252808988764045</v>
      </c>
      <c r="P27" s="9">
        <f t="shared" si="15"/>
        <v>0.35229067930489733</v>
      </c>
    </row>
    <row r="28" spans="1:16" x14ac:dyDescent="0.25">
      <c r="I28">
        <v>25</v>
      </c>
      <c r="J28">
        <v>1245</v>
      </c>
      <c r="K28">
        <v>999</v>
      </c>
      <c r="L28">
        <v>448</v>
      </c>
      <c r="M28">
        <v>357</v>
      </c>
      <c r="N28" s="9">
        <f t="shared" si="13"/>
        <v>0.80240963855421688</v>
      </c>
      <c r="O28" s="9">
        <f t="shared" si="14"/>
        <v>0.3598393574297189</v>
      </c>
      <c r="P28" s="9">
        <f t="shared" si="15"/>
        <v>0.35735735735735735</v>
      </c>
    </row>
    <row r="29" spans="1:16" x14ac:dyDescent="0.25">
      <c r="A29" s="3" t="s">
        <v>24</v>
      </c>
      <c r="C29" s="1" t="s">
        <v>25</v>
      </c>
      <c r="D29" s="1" t="s">
        <v>26</v>
      </c>
      <c r="E29" s="1" t="s">
        <v>27</v>
      </c>
      <c r="F29" s="1" t="s">
        <v>28</v>
      </c>
      <c r="I29">
        <v>58</v>
      </c>
      <c r="J29">
        <v>2840</v>
      </c>
      <c r="K29">
        <v>2551</v>
      </c>
      <c r="L29">
        <v>564</v>
      </c>
      <c r="M29">
        <v>506</v>
      </c>
      <c r="N29" s="9">
        <f t="shared" ref="N29:N30" si="16">K29/J29</f>
        <v>0.89823943661971828</v>
      </c>
      <c r="O29" s="9">
        <f t="shared" ref="O29:O30" si="17">L29/J29</f>
        <v>0.19859154929577466</v>
      </c>
      <c r="P29" s="9">
        <f t="shared" ref="P29:P30" si="18">M29/K29</f>
        <v>0.19835358682869464</v>
      </c>
    </row>
    <row r="30" spans="1:16" x14ac:dyDescent="0.25">
      <c r="A30" s="3" t="s">
        <v>29</v>
      </c>
      <c r="C30" s="1">
        <v>-43.19</v>
      </c>
      <c r="D30" s="1" t="s">
        <v>66</v>
      </c>
      <c r="E30" s="1" t="s">
        <v>17</v>
      </c>
      <c r="F30" s="1" t="s">
        <v>35</v>
      </c>
      <c r="N30" s="10">
        <f>AVERAGE(N25:N29)</f>
        <v>0.81967520697575647</v>
      </c>
      <c r="O30" s="10">
        <f t="shared" ref="O30:P30" si="19">AVERAGE(O25:O29)</f>
        <v>0.292157941996806</v>
      </c>
      <c r="P30" s="10">
        <f t="shared" si="19"/>
        <v>0.28622392513354722</v>
      </c>
    </row>
    <row r="31" spans="1:16" x14ac:dyDescent="0.25">
      <c r="A31" s="3" t="s">
        <v>31</v>
      </c>
      <c r="C31" s="1">
        <v>-34.17</v>
      </c>
      <c r="D31" s="1" t="s">
        <v>67</v>
      </c>
      <c r="E31" s="1" t="s">
        <v>17</v>
      </c>
      <c r="F31" s="1" t="s">
        <v>35</v>
      </c>
    </row>
    <row r="32" spans="1:16" x14ac:dyDescent="0.25">
      <c r="A32" s="3" t="s">
        <v>33</v>
      </c>
      <c r="C32" s="1">
        <v>-26.5</v>
      </c>
      <c r="D32" s="1" t="s">
        <v>68</v>
      </c>
      <c r="E32" s="1" t="s">
        <v>17</v>
      </c>
      <c r="F32" s="1" t="s">
        <v>22</v>
      </c>
      <c r="H32" s="7" t="s">
        <v>109</v>
      </c>
      <c r="I32">
        <v>39</v>
      </c>
      <c r="J32">
        <v>906</v>
      </c>
      <c r="K32">
        <v>622</v>
      </c>
      <c r="L32">
        <v>36</v>
      </c>
      <c r="M32">
        <v>12</v>
      </c>
      <c r="N32" s="9">
        <f t="shared" ref="N32:N39" si="20">K32/J32</f>
        <v>0.68653421633554079</v>
      </c>
      <c r="O32" s="9">
        <f t="shared" ref="O32:O39" si="21">L32/J32</f>
        <v>3.9735099337748346E-2</v>
      </c>
      <c r="P32" s="9">
        <f t="shared" ref="P32:P39" si="22">M32/K32</f>
        <v>1.9292604501607719E-2</v>
      </c>
    </row>
    <row r="33" spans="1:16" x14ac:dyDescent="0.25">
      <c r="A33" s="3" t="s">
        <v>36</v>
      </c>
      <c r="C33" s="1">
        <v>-9.3580000000000005</v>
      </c>
      <c r="D33" s="1" t="s">
        <v>69</v>
      </c>
      <c r="E33" s="1" t="s">
        <v>38</v>
      </c>
      <c r="F33" s="1" t="s">
        <v>39</v>
      </c>
      <c r="I33">
        <v>40</v>
      </c>
      <c r="J33">
        <v>616</v>
      </c>
      <c r="K33">
        <v>480</v>
      </c>
      <c r="L33">
        <v>117</v>
      </c>
      <c r="M33">
        <v>92</v>
      </c>
      <c r="N33" s="9">
        <f t="shared" si="20"/>
        <v>0.77922077922077926</v>
      </c>
      <c r="O33" s="9">
        <f t="shared" si="21"/>
        <v>0.18993506493506493</v>
      </c>
      <c r="P33" s="9">
        <f t="shared" si="22"/>
        <v>0.19166666666666668</v>
      </c>
    </row>
    <row r="34" spans="1:16" x14ac:dyDescent="0.25">
      <c r="A34" s="3" t="s">
        <v>40</v>
      </c>
      <c r="C34" s="1">
        <v>-16.46</v>
      </c>
      <c r="D34" s="1" t="s">
        <v>70</v>
      </c>
      <c r="E34" s="1" t="s">
        <v>38</v>
      </c>
      <c r="F34" s="1" t="s">
        <v>39</v>
      </c>
      <c r="I34">
        <v>41</v>
      </c>
      <c r="J34">
        <v>1512</v>
      </c>
      <c r="K34">
        <v>1236</v>
      </c>
      <c r="L34">
        <v>94</v>
      </c>
      <c r="M34">
        <v>73</v>
      </c>
      <c r="N34" s="9">
        <f t="shared" si="20"/>
        <v>0.81746031746031744</v>
      </c>
      <c r="O34" s="9">
        <f t="shared" si="21"/>
        <v>6.2169312169312166E-2</v>
      </c>
      <c r="P34" s="9">
        <f t="shared" si="22"/>
        <v>5.9061488673139158E-2</v>
      </c>
    </row>
    <row r="35" spans="1:16" x14ac:dyDescent="0.25">
      <c r="I35">
        <v>42</v>
      </c>
      <c r="J35">
        <v>277</v>
      </c>
      <c r="K35">
        <v>198</v>
      </c>
      <c r="L35">
        <v>3</v>
      </c>
      <c r="M35">
        <v>1</v>
      </c>
      <c r="N35" s="9">
        <f t="shared" si="20"/>
        <v>0.71480144404332135</v>
      </c>
      <c r="O35" s="9">
        <f t="shared" si="21"/>
        <v>1.0830324909747292E-2</v>
      </c>
      <c r="P35" s="9">
        <f t="shared" si="22"/>
        <v>5.0505050505050509E-3</v>
      </c>
    </row>
    <row r="36" spans="1:16" x14ac:dyDescent="0.25">
      <c r="I36">
        <v>43</v>
      </c>
      <c r="J36">
        <v>1489</v>
      </c>
      <c r="K36">
        <v>1196</v>
      </c>
      <c r="L36">
        <v>125</v>
      </c>
      <c r="M36">
        <v>87</v>
      </c>
      <c r="N36" s="9">
        <f t="shared" si="20"/>
        <v>0.80322364002686364</v>
      </c>
      <c r="O36" s="9">
        <f t="shared" si="21"/>
        <v>8.3948959032907985E-2</v>
      </c>
      <c r="P36" s="9">
        <f t="shared" si="22"/>
        <v>7.2742474916387953E-2</v>
      </c>
    </row>
    <row r="37" spans="1:16" x14ac:dyDescent="0.25">
      <c r="A37" s="3" t="s">
        <v>6</v>
      </c>
      <c r="D37" s="1" t="s">
        <v>65</v>
      </c>
      <c r="I37">
        <v>44</v>
      </c>
      <c r="J37">
        <v>568</v>
      </c>
      <c r="K37">
        <v>413</v>
      </c>
      <c r="L37">
        <v>91</v>
      </c>
      <c r="M37">
        <v>70</v>
      </c>
      <c r="N37" s="9">
        <f t="shared" si="20"/>
        <v>0.727112676056338</v>
      </c>
      <c r="O37" s="9">
        <f t="shared" si="21"/>
        <v>0.16021126760563381</v>
      </c>
      <c r="P37" s="9">
        <f t="shared" si="22"/>
        <v>0.16949152542372881</v>
      </c>
    </row>
    <row r="38" spans="1:16" x14ac:dyDescent="0.25">
      <c r="A38" s="3" t="s">
        <v>8</v>
      </c>
      <c r="D38" s="1" t="s">
        <v>42</v>
      </c>
      <c r="H38" s="8"/>
      <c r="I38">
        <v>53</v>
      </c>
      <c r="J38">
        <v>1669</v>
      </c>
      <c r="K38">
        <v>1469</v>
      </c>
      <c r="L38">
        <v>130</v>
      </c>
      <c r="M38">
        <v>109</v>
      </c>
      <c r="N38" s="9">
        <f t="shared" si="20"/>
        <v>0.88016776512881967</v>
      </c>
      <c r="O38" s="9">
        <f t="shared" si="21"/>
        <v>7.7890952666267221E-2</v>
      </c>
      <c r="P38" s="9">
        <f t="shared" si="22"/>
        <v>7.4200136147038798E-2</v>
      </c>
    </row>
    <row r="39" spans="1:16" x14ac:dyDescent="0.25">
      <c r="A39" s="3"/>
      <c r="D39" s="1"/>
      <c r="H39" s="8"/>
      <c r="I39">
        <v>54</v>
      </c>
      <c r="J39">
        <v>2328</v>
      </c>
      <c r="K39">
        <v>2122</v>
      </c>
      <c r="L39">
        <v>280</v>
      </c>
      <c r="M39">
        <v>260</v>
      </c>
      <c r="N39" s="9">
        <f t="shared" si="20"/>
        <v>0.91151202749140892</v>
      </c>
      <c r="O39" s="9">
        <f t="shared" si="21"/>
        <v>0.12027491408934708</v>
      </c>
      <c r="P39" s="9">
        <f t="shared" si="22"/>
        <v>0.12252591894439209</v>
      </c>
    </row>
    <row r="40" spans="1:16" x14ac:dyDescent="0.25">
      <c r="A40" s="3" t="s">
        <v>10</v>
      </c>
      <c r="D40" s="1"/>
      <c r="H40" s="8"/>
      <c r="I40">
        <v>55</v>
      </c>
      <c r="J40">
        <v>5920</v>
      </c>
      <c r="K40">
        <v>4884</v>
      </c>
      <c r="L40">
        <v>1244</v>
      </c>
      <c r="M40">
        <v>1072</v>
      </c>
      <c r="N40" s="9">
        <f>K40/J40</f>
        <v>0.82499999999999996</v>
      </c>
      <c r="O40" s="9">
        <f t="shared" ref="O40:O41" si="23">L40/J40</f>
        <v>0.21013513513513513</v>
      </c>
      <c r="P40" s="9">
        <f>M40/K40</f>
        <v>0.2194922194922195</v>
      </c>
    </row>
    <row r="41" spans="1:16" x14ac:dyDescent="0.25">
      <c r="A41" s="3" t="s">
        <v>11</v>
      </c>
      <c r="D41" s="1">
        <v>5.2960000000000003</v>
      </c>
      <c r="N41" s="10">
        <f>AVERAGE(N32:N40)</f>
        <v>0.79389254064037662</v>
      </c>
      <c r="O41" s="10">
        <f t="shared" ref="O41:P41" si="24">AVERAGE(O32:O40)</f>
        <v>0.10612566998679601</v>
      </c>
      <c r="P41" s="10">
        <f t="shared" si="24"/>
        <v>0.10372483775729842</v>
      </c>
    </row>
    <row r="42" spans="1:16" x14ac:dyDescent="0.25">
      <c r="A42" s="3" t="s">
        <v>12</v>
      </c>
      <c r="D42" s="1">
        <v>3.0999999999999999E-3</v>
      </c>
    </row>
    <row r="43" spans="1:16" x14ac:dyDescent="0.25">
      <c r="A43" s="3" t="s">
        <v>14</v>
      </c>
      <c r="D43" s="1" t="s">
        <v>22</v>
      </c>
      <c r="H43" s="7" t="s">
        <v>111</v>
      </c>
      <c r="I43">
        <v>76</v>
      </c>
      <c r="J43">
        <v>17662</v>
      </c>
      <c r="K43">
        <v>8943</v>
      </c>
      <c r="L43">
        <v>2482</v>
      </c>
      <c r="M43">
        <v>1204</v>
      </c>
      <c r="N43" s="9">
        <f t="shared" ref="N43:N47" si="25">K43/J43</f>
        <v>0.50634129770127956</v>
      </c>
      <c r="O43" s="9">
        <f t="shared" ref="O43:O47" si="26">L43/J43</f>
        <v>0.14052768655871362</v>
      </c>
      <c r="P43" s="9">
        <f t="shared" ref="P43:P47" si="27">M43/K43</f>
        <v>0.13463043721346304</v>
      </c>
    </row>
    <row r="44" spans="1:16" x14ac:dyDescent="0.25">
      <c r="A44" s="3" t="s">
        <v>16</v>
      </c>
      <c r="D44" s="1" t="s">
        <v>17</v>
      </c>
      <c r="I44">
        <v>81</v>
      </c>
      <c r="J44">
        <v>5063</v>
      </c>
      <c r="K44">
        <v>3748</v>
      </c>
      <c r="L44">
        <v>1607</v>
      </c>
      <c r="M44">
        <v>1219</v>
      </c>
      <c r="N44" s="9">
        <f t="shared" si="25"/>
        <v>0.74027256567252619</v>
      </c>
      <c r="O44" s="9">
        <f t="shared" si="26"/>
        <v>0.31740075054315625</v>
      </c>
      <c r="P44" s="9">
        <f t="shared" si="27"/>
        <v>0.3252401280683031</v>
      </c>
    </row>
    <row r="45" spans="1:16" x14ac:dyDescent="0.25">
      <c r="A45" s="3" t="s">
        <v>18</v>
      </c>
      <c r="D45" s="1">
        <v>0.4587</v>
      </c>
      <c r="I45">
        <v>82</v>
      </c>
      <c r="J45">
        <v>13221</v>
      </c>
      <c r="K45">
        <v>9623</v>
      </c>
      <c r="L45">
        <v>1340</v>
      </c>
      <c r="M45">
        <v>1088</v>
      </c>
      <c r="N45" s="9">
        <f t="shared" si="25"/>
        <v>0.72785719688374551</v>
      </c>
      <c r="O45" s="9">
        <f t="shared" si="26"/>
        <v>0.10135390666364118</v>
      </c>
      <c r="P45" s="9">
        <f t="shared" si="27"/>
        <v>0.11306245453600748</v>
      </c>
    </row>
    <row r="46" spans="1:16" x14ac:dyDescent="0.25">
      <c r="A46" s="3"/>
      <c r="D46" s="1"/>
      <c r="I46">
        <v>84</v>
      </c>
      <c r="J46">
        <v>1546</v>
      </c>
      <c r="K46">
        <v>491</v>
      </c>
      <c r="L46">
        <v>513</v>
      </c>
      <c r="M46">
        <v>189</v>
      </c>
      <c r="N46" s="9">
        <f t="shared" si="25"/>
        <v>0.31759379042690816</v>
      </c>
      <c r="O46" s="9">
        <f t="shared" si="26"/>
        <v>0.3318240620957309</v>
      </c>
      <c r="P46" s="9">
        <f t="shared" si="27"/>
        <v>0.38492871690427699</v>
      </c>
    </row>
    <row r="47" spans="1:16" x14ac:dyDescent="0.25">
      <c r="A47" s="3" t="s">
        <v>19</v>
      </c>
      <c r="D47" s="1"/>
      <c r="I47">
        <v>85</v>
      </c>
      <c r="J47">
        <v>2833</v>
      </c>
      <c r="K47">
        <v>754</v>
      </c>
      <c r="L47">
        <v>218</v>
      </c>
      <c r="M47">
        <v>53</v>
      </c>
      <c r="N47" s="9">
        <f t="shared" si="25"/>
        <v>0.26614895870102367</v>
      </c>
      <c r="O47" s="9">
        <f t="shared" si="26"/>
        <v>7.6950229438757498E-2</v>
      </c>
      <c r="P47" s="9">
        <f t="shared" si="27"/>
        <v>7.0291777188328908E-2</v>
      </c>
    </row>
    <row r="48" spans="1:16" x14ac:dyDescent="0.25">
      <c r="A48" s="3" t="s">
        <v>20</v>
      </c>
      <c r="D48" s="1" t="s">
        <v>71</v>
      </c>
      <c r="I48">
        <v>88</v>
      </c>
      <c r="J48">
        <v>2714</v>
      </c>
      <c r="K48">
        <v>1237</v>
      </c>
      <c r="L48">
        <v>71</v>
      </c>
      <c r="M48">
        <v>25</v>
      </c>
      <c r="N48" s="9">
        <f t="shared" ref="N48:N49" si="28">K48/J48</f>
        <v>0.45578481945467941</v>
      </c>
      <c r="O48" s="9">
        <f t="shared" ref="O48:O49" si="29">L48/J48</f>
        <v>2.6160648489314663E-2</v>
      </c>
      <c r="P48" s="9">
        <f t="shared" ref="P48:P49" si="30">M48/K48</f>
        <v>2.021018593371059E-2</v>
      </c>
    </row>
    <row r="49" spans="1:16" x14ac:dyDescent="0.25">
      <c r="A49" s="3" t="s">
        <v>12</v>
      </c>
      <c r="D49" s="1">
        <v>0.1008</v>
      </c>
      <c r="N49" s="10">
        <f>AVERAGE(N43:N48)</f>
        <v>0.5023331048066938</v>
      </c>
      <c r="O49" s="10">
        <f t="shared" ref="O49:P49" si="31">AVERAGE(O43:O48)</f>
        <v>0.16570288063155234</v>
      </c>
      <c r="P49" s="10">
        <f t="shared" si="31"/>
        <v>0.17472728330734835</v>
      </c>
    </row>
    <row r="50" spans="1:16" x14ac:dyDescent="0.25">
      <c r="A50" s="3" t="s">
        <v>14</v>
      </c>
      <c r="D50" s="1" t="s">
        <v>39</v>
      </c>
    </row>
    <row r="51" spans="1:16" x14ac:dyDescent="0.25">
      <c r="A51" s="3" t="s">
        <v>23</v>
      </c>
      <c r="D51" s="1" t="s">
        <v>38</v>
      </c>
    </row>
    <row r="53" spans="1:16" x14ac:dyDescent="0.25">
      <c r="A53" s="3" t="s">
        <v>24</v>
      </c>
      <c r="C53" s="1" t="s">
        <v>25</v>
      </c>
      <c r="D53" s="1" t="s">
        <v>26</v>
      </c>
      <c r="E53" s="1" t="s">
        <v>27</v>
      </c>
      <c r="F53" s="1" t="s">
        <v>28</v>
      </c>
    </row>
    <row r="54" spans="1:16" x14ac:dyDescent="0.25">
      <c r="A54" s="3" t="s">
        <v>45</v>
      </c>
      <c r="C54" s="1">
        <v>-9.0150000000000006</v>
      </c>
      <c r="D54" s="1" t="s">
        <v>72</v>
      </c>
      <c r="E54" s="1" t="s">
        <v>38</v>
      </c>
      <c r="F54" s="1" t="s">
        <v>39</v>
      </c>
    </row>
    <row r="55" spans="1:16" x14ac:dyDescent="0.25">
      <c r="A55" s="3" t="s">
        <v>47</v>
      </c>
      <c r="C55" s="1">
        <v>7.6680000000000001</v>
      </c>
      <c r="D55" s="1" t="s">
        <v>73</v>
      </c>
      <c r="E55" s="1" t="s">
        <v>38</v>
      </c>
      <c r="F55" s="1" t="s">
        <v>39</v>
      </c>
    </row>
    <row r="56" spans="1:16" x14ac:dyDescent="0.25">
      <c r="A56" s="3" t="s">
        <v>49</v>
      </c>
      <c r="C56" s="1">
        <v>24.81</v>
      </c>
      <c r="D56" s="1" t="s">
        <v>74</v>
      </c>
      <c r="E56" s="1" t="s">
        <v>17</v>
      </c>
      <c r="F56" s="1" t="s">
        <v>22</v>
      </c>
    </row>
    <row r="57" spans="1:16" x14ac:dyDescent="0.25">
      <c r="A57" s="3" t="s">
        <v>51</v>
      </c>
      <c r="C57" s="1">
        <v>17.71</v>
      </c>
      <c r="D57" s="1" t="s">
        <v>75</v>
      </c>
      <c r="E57" s="1" t="s">
        <v>38</v>
      </c>
      <c r="F57" s="1" t="s">
        <v>39</v>
      </c>
    </row>
    <row r="88" spans="8:8" x14ac:dyDescent="0.25">
      <c r="H88" s="8"/>
    </row>
    <row r="104" spans="8:8" x14ac:dyDescent="0.25">
      <c r="H104" s="22"/>
    </row>
    <row r="109" spans="8:8" x14ac:dyDescent="0.25">
      <c r="H109" s="8"/>
    </row>
    <row r="112" spans="8:8" x14ac:dyDescent="0.25">
      <c r="H112" s="19"/>
    </row>
    <row r="113" spans="8:8" x14ac:dyDescent="0.25">
      <c r="H113" s="8"/>
    </row>
    <row r="121" spans="8:8" x14ac:dyDescent="0.25">
      <c r="H121" s="8"/>
    </row>
    <row r="122" spans="8:8" x14ac:dyDescent="0.25">
      <c r="H122" s="8"/>
    </row>
    <row r="131" spans="8:8" x14ac:dyDescent="0.25">
      <c r="H131" s="8"/>
    </row>
    <row r="140" spans="8:8" x14ac:dyDescent="0.25">
      <c r="H140" s="8"/>
    </row>
    <row r="147" spans="8:8" x14ac:dyDescent="0.25">
      <c r="H147" s="8"/>
    </row>
    <row r="152" spans="8:8" x14ac:dyDescent="0.25">
      <c r="H152" s="8"/>
    </row>
  </sheetData>
  <conditionalFormatting sqref="K3:K8">
    <cfRule type="cellIs" dxfId="4" priority="5" operator="lessThan">
      <formula>100</formula>
    </cfRule>
  </conditionalFormatting>
  <conditionalFormatting sqref="K16:K22">
    <cfRule type="cellIs" dxfId="3" priority="4" operator="lessThan">
      <formula>100</formula>
    </cfRule>
  </conditionalFormatting>
  <conditionalFormatting sqref="K11:K13">
    <cfRule type="cellIs" dxfId="2" priority="3" operator="lessThan">
      <formula>100</formula>
    </cfRule>
  </conditionalFormatting>
  <conditionalFormatting sqref="K25:K29">
    <cfRule type="cellIs" dxfId="1" priority="2" operator="lessThan">
      <formula>100</formula>
    </cfRule>
  </conditionalFormatting>
  <conditionalFormatting sqref="K32:K40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86F84-D1A9-49B7-9A38-194BC2873F8A}">
  <dimension ref="A1:F53"/>
  <sheetViews>
    <sheetView workbookViewId="0"/>
  </sheetViews>
  <sheetFormatPr defaultRowHeight="15" x14ac:dyDescent="0.25"/>
  <sheetData>
    <row r="1" spans="1:6" x14ac:dyDescent="0.25">
      <c r="A1" t="s">
        <v>79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25">
      <c r="A3" s="4">
        <v>1.05</v>
      </c>
      <c r="B3" s="4">
        <v>92.48</v>
      </c>
      <c r="C3" s="4">
        <v>48.58</v>
      </c>
      <c r="D3" s="4">
        <v>2.12</v>
      </c>
      <c r="E3" s="4">
        <v>1.53</v>
      </c>
      <c r="F3" s="4">
        <v>19.27</v>
      </c>
    </row>
    <row r="4" spans="1:6" x14ac:dyDescent="0.25">
      <c r="A4" s="4">
        <v>0.34</v>
      </c>
      <c r="B4" s="4">
        <v>95.34</v>
      </c>
      <c r="C4" s="4">
        <v>47.47</v>
      </c>
      <c r="D4" s="4">
        <v>4.21</v>
      </c>
      <c r="E4" s="4">
        <v>0.61</v>
      </c>
      <c r="F4" s="4">
        <v>4.7300000000000004</v>
      </c>
    </row>
    <row r="5" spans="1:6" x14ac:dyDescent="0.25">
      <c r="A5" s="4">
        <v>0.17</v>
      </c>
      <c r="B5" s="4"/>
      <c r="C5" s="4">
        <v>43.01</v>
      </c>
      <c r="D5" s="4">
        <v>43.91</v>
      </c>
      <c r="E5" s="4">
        <v>1.1499999999999999</v>
      </c>
      <c r="F5" s="4">
        <v>18.71</v>
      </c>
    </row>
    <row r="6" spans="1:6" x14ac:dyDescent="0.25">
      <c r="A6" s="4">
        <v>0.21</v>
      </c>
      <c r="B6" s="4"/>
      <c r="C6" s="4"/>
      <c r="D6" s="4">
        <v>5.39</v>
      </c>
      <c r="E6" s="4">
        <v>1.75</v>
      </c>
      <c r="F6" s="4">
        <v>10.029999999999999</v>
      </c>
    </row>
    <row r="7" spans="1:6" x14ac:dyDescent="0.25">
      <c r="A7" s="4">
        <v>0.11</v>
      </c>
      <c r="B7" s="4"/>
      <c r="C7" s="4"/>
      <c r="D7" s="4">
        <v>6.85</v>
      </c>
      <c r="E7" s="4">
        <v>0.6</v>
      </c>
      <c r="F7" s="4">
        <v>2.4500000000000002</v>
      </c>
    </row>
    <row r="8" spans="1:6" x14ac:dyDescent="0.25">
      <c r="A8" s="4">
        <v>0.15</v>
      </c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</row>
    <row r="10" spans="1:6" x14ac:dyDescent="0.25">
      <c r="A10" s="6" t="s">
        <v>6</v>
      </c>
      <c r="C10" s="4" t="s">
        <v>80</v>
      </c>
    </row>
    <row r="11" spans="1:6" x14ac:dyDescent="0.25">
      <c r="A11" s="6" t="s">
        <v>8</v>
      </c>
      <c r="C11" s="4" t="s">
        <v>9</v>
      </c>
    </row>
    <row r="12" spans="1:6" x14ac:dyDescent="0.25">
      <c r="A12" s="6"/>
      <c r="C12" s="4"/>
    </row>
    <row r="13" spans="1:6" x14ac:dyDescent="0.25">
      <c r="A13" s="6" t="s">
        <v>10</v>
      </c>
      <c r="C13" s="4"/>
    </row>
    <row r="14" spans="1:6" x14ac:dyDescent="0.25">
      <c r="A14" s="6" t="s">
        <v>11</v>
      </c>
      <c r="C14" s="4">
        <v>46.67</v>
      </c>
    </row>
    <row r="15" spans="1:6" x14ac:dyDescent="0.25">
      <c r="A15" s="6" t="s">
        <v>12</v>
      </c>
      <c r="C15" s="4" t="s">
        <v>13</v>
      </c>
    </row>
    <row r="16" spans="1:6" x14ac:dyDescent="0.25">
      <c r="A16" s="6" t="s">
        <v>14</v>
      </c>
      <c r="C16" s="4" t="s">
        <v>15</v>
      </c>
    </row>
    <row r="17" spans="1:6" x14ac:dyDescent="0.25">
      <c r="A17" s="6" t="s">
        <v>16</v>
      </c>
      <c r="C17" s="4" t="s">
        <v>17</v>
      </c>
    </row>
    <row r="18" spans="1:6" x14ac:dyDescent="0.25">
      <c r="A18" s="6" t="s">
        <v>18</v>
      </c>
      <c r="C18" s="4">
        <v>0.92110000000000003</v>
      </c>
    </row>
    <row r="20" spans="1:6" x14ac:dyDescent="0.25">
      <c r="A20" s="6" t="s">
        <v>19</v>
      </c>
      <c r="C20" s="4"/>
    </row>
    <row r="21" spans="1:6" x14ac:dyDescent="0.25">
      <c r="A21" s="6" t="s">
        <v>20</v>
      </c>
      <c r="C21" s="4" t="s">
        <v>81</v>
      </c>
    </row>
    <row r="22" spans="1:6" x14ac:dyDescent="0.25">
      <c r="A22" s="6" t="s">
        <v>12</v>
      </c>
      <c r="C22" s="4">
        <v>0.41270000000000001</v>
      </c>
    </row>
    <row r="23" spans="1:6" x14ac:dyDescent="0.25">
      <c r="A23" s="6" t="s">
        <v>14</v>
      </c>
      <c r="C23" s="4" t="s">
        <v>39</v>
      </c>
    </row>
    <row r="24" spans="1:6" x14ac:dyDescent="0.25">
      <c r="A24" s="6" t="s">
        <v>23</v>
      </c>
      <c r="C24" s="4" t="s">
        <v>38</v>
      </c>
    </row>
    <row r="26" spans="1:6" x14ac:dyDescent="0.25">
      <c r="A26" s="6" t="s">
        <v>24</v>
      </c>
      <c r="C26" s="4" t="s">
        <v>25</v>
      </c>
      <c r="D26" s="4" t="s">
        <v>26</v>
      </c>
      <c r="E26" s="4" t="s">
        <v>27</v>
      </c>
      <c r="F26" s="4" t="s">
        <v>28</v>
      </c>
    </row>
    <row r="27" spans="1:6" x14ac:dyDescent="0.25">
      <c r="A27" s="6" t="s">
        <v>29</v>
      </c>
      <c r="C27" s="4">
        <v>-93.57</v>
      </c>
      <c r="D27" s="4" t="s">
        <v>82</v>
      </c>
      <c r="E27" s="4" t="s">
        <v>17</v>
      </c>
      <c r="F27" s="4" t="s">
        <v>15</v>
      </c>
    </row>
    <row r="28" spans="1:6" x14ac:dyDescent="0.25">
      <c r="A28" s="6" t="s">
        <v>31</v>
      </c>
      <c r="C28" s="4">
        <v>-46.02</v>
      </c>
      <c r="D28" s="4" t="s">
        <v>83</v>
      </c>
      <c r="E28" s="4" t="s">
        <v>17</v>
      </c>
      <c r="F28" s="4" t="s">
        <v>15</v>
      </c>
    </row>
    <row r="29" spans="1:6" x14ac:dyDescent="0.25">
      <c r="A29" s="6" t="s">
        <v>33</v>
      </c>
      <c r="C29" s="4">
        <v>-12.16</v>
      </c>
      <c r="D29" s="4" t="s">
        <v>84</v>
      </c>
      <c r="E29" s="4" t="s">
        <v>38</v>
      </c>
      <c r="F29" s="4" t="s">
        <v>39</v>
      </c>
    </row>
    <row r="30" spans="1:6" x14ac:dyDescent="0.25">
      <c r="A30" s="6" t="s">
        <v>36</v>
      </c>
      <c r="C30" s="4">
        <v>-0.78969999999999996</v>
      </c>
      <c r="D30" s="4" t="s">
        <v>85</v>
      </c>
      <c r="E30" s="4" t="s">
        <v>38</v>
      </c>
      <c r="F30" s="4" t="s">
        <v>39</v>
      </c>
    </row>
    <row r="31" spans="1:6" x14ac:dyDescent="0.25">
      <c r="A31" s="6" t="s">
        <v>40</v>
      </c>
      <c r="C31" s="4">
        <v>-10.7</v>
      </c>
      <c r="D31" s="4" t="s">
        <v>86</v>
      </c>
      <c r="E31" s="4" t="s">
        <v>38</v>
      </c>
      <c r="F31" s="4" t="s">
        <v>39</v>
      </c>
    </row>
    <row r="33" spans="1:3" x14ac:dyDescent="0.25">
      <c r="A33" s="6" t="s">
        <v>6</v>
      </c>
      <c r="C33" s="4" t="s">
        <v>80</v>
      </c>
    </row>
    <row r="34" spans="1:3" x14ac:dyDescent="0.25">
      <c r="A34" s="6" t="s">
        <v>8</v>
      </c>
      <c r="C34" s="4" t="s">
        <v>42</v>
      </c>
    </row>
    <row r="35" spans="1:3" x14ac:dyDescent="0.25">
      <c r="A35" s="6"/>
      <c r="C35" s="4"/>
    </row>
    <row r="36" spans="1:3" x14ac:dyDescent="0.25">
      <c r="A36" s="6" t="s">
        <v>10</v>
      </c>
      <c r="C36" s="4"/>
    </row>
    <row r="37" spans="1:3" x14ac:dyDescent="0.25">
      <c r="A37" s="6" t="s">
        <v>11</v>
      </c>
      <c r="C37" s="4">
        <v>38.130000000000003</v>
      </c>
    </row>
    <row r="38" spans="1:3" x14ac:dyDescent="0.25">
      <c r="A38" s="6" t="s">
        <v>12</v>
      </c>
      <c r="C38" s="4" t="s">
        <v>13</v>
      </c>
    </row>
    <row r="39" spans="1:3" x14ac:dyDescent="0.25">
      <c r="A39" s="6" t="s">
        <v>14</v>
      </c>
      <c r="C39" s="4" t="s">
        <v>15</v>
      </c>
    </row>
    <row r="40" spans="1:3" x14ac:dyDescent="0.25">
      <c r="A40" s="6" t="s">
        <v>16</v>
      </c>
      <c r="C40" s="4" t="s">
        <v>17</v>
      </c>
    </row>
    <row r="41" spans="1:3" x14ac:dyDescent="0.25">
      <c r="A41" s="6" t="s">
        <v>18</v>
      </c>
      <c r="C41" s="4">
        <v>0.91049999999999998</v>
      </c>
    </row>
    <row r="42" spans="1:3" x14ac:dyDescent="0.25">
      <c r="A42" s="6"/>
      <c r="C42" s="4"/>
    </row>
    <row r="43" spans="1:3" x14ac:dyDescent="0.25">
      <c r="A43" s="6" t="s">
        <v>19</v>
      </c>
      <c r="C43" s="4"/>
    </row>
    <row r="44" spans="1:3" x14ac:dyDescent="0.25">
      <c r="A44" s="6" t="s">
        <v>20</v>
      </c>
      <c r="C44" s="4" t="s">
        <v>87</v>
      </c>
    </row>
    <row r="45" spans="1:3" x14ac:dyDescent="0.25">
      <c r="A45" s="6" t="s">
        <v>12</v>
      </c>
      <c r="C45" s="4">
        <v>0.57669999999999999</v>
      </c>
    </row>
    <row r="46" spans="1:3" x14ac:dyDescent="0.25">
      <c r="A46" s="6" t="s">
        <v>14</v>
      </c>
      <c r="C46" s="4" t="s">
        <v>39</v>
      </c>
    </row>
    <row r="47" spans="1:3" x14ac:dyDescent="0.25">
      <c r="A47" s="6" t="s">
        <v>23</v>
      </c>
      <c r="C47" s="4" t="s">
        <v>38</v>
      </c>
    </row>
    <row r="49" spans="1:6" x14ac:dyDescent="0.25">
      <c r="A49" s="6" t="s">
        <v>24</v>
      </c>
      <c r="C49" s="4" t="s">
        <v>25</v>
      </c>
      <c r="D49" s="4" t="s">
        <v>26</v>
      </c>
      <c r="E49" s="4" t="s">
        <v>27</v>
      </c>
      <c r="F49" s="4" t="s">
        <v>28</v>
      </c>
    </row>
    <row r="50" spans="1:6" x14ac:dyDescent="0.25">
      <c r="A50" s="6" t="s">
        <v>45</v>
      </c>
      <c r="C50" s="4">
        <v>-47.56</v>
      </c>
      <c r="D50" s="4" t="s">
        <v>88</v>
      </c>
      <c r="E50" s="4" t="s">
        <v>17</v>
      </c>
      <c r="F50" s="4" t="s">
        <v>35</v>
      </c>
    </row>
    <row r="51" spans="1:6" x14ac:dyDescent="0.25">
      <c r="A51" s="6" t="s">
        <v>47</v>
      </c>
      <c r="C51" s="4">
        <v>33.86</v>
      </c>
      <c r="D51" s="4" t="s">
        <v>89</v>
      </c>
      <c r="E51" s="4" t="s">
        <v>17</v>
      </c>
      <c r="F51" s="4" t="s">
        <v>22</v>
      </c>
    </row>
    <row r="52" spans="1:6" x14ac:dyDescent="0.25">
      <c r="A52" s="6" t="s">
        <v>49</v>
      </c>
      <c r="C52" s="4">
        <v>45.23</v>
      </c>
      <c r="D52" s="4" t="s">
        <v>90</v>
      </c>
      <c r="E52" s="4" t="s">
        <v>17</v>
      </c>
      <c r="F52" s="4" t="s">
        <v>15</v>
      </c>
    </row>
    <row r="53" spans="1:6" x14ac:dyDescent="0.25">
      <c r="A53" s="6" t="s">
        <v>51</v>
      </c>
      <c r="C53" s="4">
        <v>35.32</v>
      </c>
      <c r="D53" s="4" t="s">
        <v>91</v>
      </c>
      <c r="E53" s="4" t="s">
        <v>17</v>
      </c>
      <c r="F53" s="4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DBE-F94A-4484-BB45-D6E494B984D2}">
  <dimension ref="A1:F51"/>
  <sheetViews>
    <sheetView workbookViewId="0">
      <selection activeCell="K50" sqref="K50"/>
    </sheetView>
  </sheetViews>
  <sheetFormatPr defaultRowHeight="15" x14ac:dyDescent="0.25"/>
  <sheetData>
    <row r="1" spans="1:4" x14ac:dyDescent="0.25">
      <c r="A1" t="s">
        <v>92</v>
      </c>
    </row>
    <row r="2" spans="1:4" x14ac:dyDescent="0.25">
      <c r="A2" s="5" t="s">
        <v>0</v>
      </c>
      <c r="B2" s="5" t="s">
        <v>2</v>
      </c>
      <c r="C2" s="5" t="s">
        <v>3</v>
      </c>
      <c r="D2" s="5" t="s">
        <v>4</v>
      </c>
    </row>
    <row r="3" spans="1:4" x14ac:dyDescent="0.25">
      <c r="A3" s="4">
        <v>0.95</v>
      </c>
      <c r="B3" s="4">
        <v>81.2</v>
      </c>
      <c r="C3" s="4">
        <v>4.04</v>
      </c>
      <c r="D3" s="4">
        <v>5.18</v>
      </c>
    </row>
    <row r="4" spans="1:4" x14ac:dyDescent="0.25">
      <c r="A4" s="4">
        <v>0.98</v>
      </c>
      <c r="B4" s="4">
        <v>66.08</v>
      </c>
      <c r="C4" s="4">
        <v>2.59</v>
      </c>
      <c r="D4" s="4">
        <v>3.4</v>
      </c>
    </row>
    <row r="5" spans="1:4" x14ac:dyDescent="0.25">
      <c r="A5" s="4">
        <v>0.49</v>
      </c>
      <c r="B5" s="4">
        <v>74.52</v>
      </c>
      <c r="C5" s="4">
        <v>5.96</v>
      </c>
      <c r="D5" s="4">
        <v>3.47</v>
      </c>
    </row>
    <row r="6" spans="1:4" x14ac:dyDescent="0.25">
      <c r="A6" s="4">
        <v>2.71</v>
      </c>
      <c r="B6" s="4"/>
      <c r="C6" s="4">
        <v>19.850000000000001</v>
      </c>
      <c r="D6" s="4">
        <v>3.94</v>
      </c>
    </row>
    <row r="7" spans="1:4" x14ac:dyDescent="0.25">
      <c r="A7" s="4">
        <v>0.4</v>
      </c>
      <c r="B7" s="4">
        <v>57.35</v>
      </c>
      <c r="C7" s="4">
        <v>47.56</v>
      </c>
      <c r="D7" s="4">
        <v>8.56</v>
      </c>
    </row>
    <row r="8" spans="1:4" x14ac:dyDescent="0.25">
      <c r="A8" s="4"/>
      <c r="B8" s="4"/>
      <c r="C8" s="4">
        <v>2.81</v>
      </c>
      <c r="D8" s="4">
        <v>2.21</v>
      </c>
    </row>
    <row r="9" spans="1:4" x14ac:dyDescent="0.25">
      <c r="A9" s="4"/>
      <c r="B9" s="4"/>
      <c r="C9" s="4"/>
      <c r="D9" s="4">
        <v>18.420000000000002</v>
      </c>
    </row>
    <row r="11" spans="1:4" x14ac:dyDescent="0.25">
      <c r="A11" s="6" t="s">
        <v>6</v>
      </c>
      <c r="C11" s="4" t="s">
        <v>93</v>
      </c>
    </row>
    <row r="12" spans="1:4" x14ac:dyDescent="0.25">
      <c r="A12" s="6" t="s">
        <v>8</v>
      </c>
      <c r="C12" s="4" t="s">
        <v>54</v>
      </c>
    </row>
    <row r="13" spans="1:4" x14ac:dyDescent="0.25">
      <c r="A13" s="6"/>
      <c r="C13" s="4"/>
    </row>
    <row r="14" spans="1:4" x14ac:dyDescent="0.25">
      <c r="A14" s="6" t="s">
        <v>10</v>
      </c>
      <c r="C14" s="4"/>
    </row>
    <row r="15" spans="1:4" x14ac:dyDescent="0.25">
      <c r="A15" s="6" t="s">
        <v>11</v>
      </c>
      <c r="C15" s="4">
        <v>37.729999999999997</v>
      </c>
    </row>
    <row r="16" spans="1:4" x14ac:dyDescent="0.25">
      <c r="A16" s="6" t="s">
        <v>12</v>
      </c>
      <c r="C16" s="4" t="s">
        <v>13</v>
      </c>
    </row>
    <row r="17" spans="1:6" x14ac:dyDescent="0.25">
      <c r="A17" s="6" t="s">
        <v>14</v>
      </c>
      <c r="C17" s="4" t="s">
        <v>15</v>
      </c>
    </row>
    <row r="18" spans="1:6" x14ac:dyDescent="0.25">
      <c r="A18" s="6" t="s">
        <v>16</v>
      </c>
      <c r="C18" s="4" t="s">
        <v>17</v>
      </c>
    </row>
    <row r="19" spans="1:6" x14ac:dyDescent="0.25">
      <c r="A19" s="6" t="s">
        <v>18</v>
      </c>
      <c r="C19" s="4">
        <v>0.86280000000000001</v>
      </c>
    </row>
    <row r="20" spans="1:6" x14ac:dyDescent="0.25">
      <c r="A20" s="6"/>
      <c r="C20" s="4"/>
    </row>
    <row r="21" spans="1:6" x14ac:dyDescent="0.25">
      <c r="A21" s="6" t="s">
        <v>19</v>
      </c>
      <c r="C21" s="4"/>
    </row>
    <row r="22" spans="1:6" x14ac:dyDescent="0.25">
      <c r="A22" s="6" t="s">
        <v>20</v>
      </c>
      <c r="C22" s="4" t="s">
        <v>94</v>
      </c>
    </row>
    <row r="23" spans="1:6" x14ac:dyDescent="0.25">
      <c r="A23" s="6" t="s">
        <v>12</v>
      </c>
      <c r="C23" s="4">
        <v>0.30730000000000002</v>
      </c>
    </row>
    <row r="24" spans="1:6" x14ac:dyDescent="0.25">
      <c r="A24" s="6" t="s">
        <v>14</v>
      </c>
      <c r="C24" s="4" t="s">
        <v>39</v>
      </c>
    </row>
    <row r="25" spans="1:6" x14ac:dyDescent="0.25">
      <c r="A25" s="6" t="s">
        <v>23</v>
      </c>
      <c r="C25" s="4" t="s">
        <v>38</v>
      </c>
    </row>
    <row r="27" spans="1:6" x14ac:dyDescent="0.25">
      <c r="A27" s="6" t="s">
        <v>24</v>
      </c>
      <c r="C27" s="4" t="s">
        <v>25</v>
      </c>
      <c r="D27" s="4" t="s">
        <v>26</v>
      </c>
      <c r="E27" s="4" t="s">
        <v>27</v>
      </c>
      <c r="F27" s="4" t="s">
        <v>28</v>
      </c>
    </row>
    <row r="28" spans="1:6" x14ac:dyDescent="0.25">
      <c r="A28" s="6" t="s">
        <v>31</v>
      </c>
      <c r="C28" s="4">
        <v>-68.680000000000007</v>
      </c>
      <c r="D28" s="4" t="s">
        <v>95</v>
      </c>
      <c r="E28" s="4" t="s">
        <v>17</v>
      </c>
      <c r="F28" s="4" t="s">
        <v>15</v>
      </c>
    </row>
    <row r="29" spans="1:6" x14ac:dyDescent="0.25">
      <c r="A29" s="6" t="s">
        <v>33</v>
      </c>
      <c r="C29" s="4">
        <v>-12.7</v>
      </c>
      <c r="D29" s="4" t="s">
        <v>96</v>
      </c>
      <c r="E29" s="4" t="s">
        <v>38</v>
      </c>
      <c r="F29" s="4" t="s">
        <v>39</v>
      </c>
    </row>
    <row r="30" spans="1:6" x14ac:dyDescent="0.25">
      <c r="A30" s="6" t="s">
        <v>36</v>
      </c>
      <c r="C30" s="4">
        <v>-5.3479999999999999</v>
      </c>
      <c r="D30" s="4" t="s">
        <v>97</v>
      </c>
      <c r="E30" s="4" t="s">
        <v>38</v>
      </c>
      <c r="F30" s="4" t="s">
        <v>39</v>
      </c>
    </row>
    <row r="33" spans="1:3" x14ac:dyDescent="0.25">
      <c r="A33" s="6" t="s">
        <v>6</v>
      </c>
      <c r="C33" s="4" t="s">
        <v>93</v>
      </c>
    </row>
    <row r="34" spans="1:3" x14ac:dyDescent="0.25">
      <c r="A34" s="6" t="s">
        <v>8</v>
      </c>
      <c r="C34" s="4" t="s">
        <v>59</v>
      </c>
    </row>
    <row r="35" spans="1:3" x14ac:dyDescent="0.25">
      <c r="A35" s="6"/>
      <c r="C35" s="4"/>
    </row>
    <row r="36" spans="1:3" x14ac:dyDescent="0.25">
      <c r="A36" s="6" t="s">
        <v>10</v>
      </c>
      <c r="C36" s="4"/>
    </row>
    <row r="37" spans="1:3" x14ac:dyDescent="0.25">
      <c r="A37" s="6" t="s">
        <v>11</v>
      </c>
      <c r="C37" s="4">
        <v>37.35</v>
      </c>
    </row>
    <row r="38" spans="1:3" x14ac:dyDescent="0.25">
      <c r="A38" s="6" t="s">
        <v>12</v>
      </c>
      <c r="C38" s="4" t="s">
        <v>13</v>
      </c>
    </row>
    <row r="39" spans="1:3" x14ac:dyDescent="0.25">
      <c r="A39" s="6" t="s">
        <v>14</v>
      </c>
      <c r="C39" s="4" t="s">
        <v>15</v>
      </c>
    </row>
    <row r="40" spans="1:3" x14ac:dyDescent="0.25">
      <c r="A40" s="6" t="s">
        <v>16</v>
      </c>
      <c r="C40" s="4" t="s">
        <v>17</v>
      </c>
    </row>
    <row r="41" spans="1:3" x14ac:dyDescent="0.25">
      <c r="A41" s="6" t="s">
        <v>18</v>
      </c>
      <c r="C41" s="4">
        <v>0.84219999999999995</v>
      </c>
    </row>
    <row r="42" spans="1:3" x14ac:dyDescent="0.25">
      <c r="A42" s="6"/>
      <c r="C42" s="4"/>
    </row>
    <row r="43" spans="1:3" x14ac:dyDescent="0.25">
      <c r="A43" s="6" t="s">
        <v>19</v>
      </c>
      <c r="C43" s="4"/>
    </row>
    <row r="44" spans="1:3" x14ac:dyDescent="0.25">
      <c r="A44" s="6" t="s">
        <v>20</v>
      </c>
      <c r="C44" s="4" t="s">
        <v>98</v>
      </c>
    </row>
    <row r="45" spans="1:3" x14ac:dyDescent="0.25">
      <c r="A45" s="6" t="s">
        <v>12</v>
      </c>
      <c r="C45" s="4">
        <v>0.46949999999999997</v>
      </c>
    </row>
    <row r="46" spans="1:3" x14ac:dyDescent="0.25">
      <c r="A46" s="6" t="s">
        <v>14</v>
      </c>
      <c r="C46" s="4" t="s">
        <v>39</v>
      </c>
    </row>
    <row r="47" spans="1:3" x14ac:dyDescent="0.25">
      <c r="A47" s="6" t="s">
        <v>23</v>
      </c>
      <c r="C47" s="4" t="s">
        <v>38</v>
      </c>
    </row>
    <row r="49" spans="1:6" x14ac:dyDescent="0.25">
      <c r="A49" s="6" t="s">
        <v>24</v>
      </c>
      <c r="C49" s="4" t="s">
        <v>25</v>
      </c>
      <c r="D49" s="4" t="s">
        <v>26</v>
      </c>
      <c r="E49" s="4" t="s">
        <v>27</v>
      </c>
      <c r="F49" s="4" t="s">
        <v>28</v>
      </c>
    </row>
    <row r="50" spans="1:6" x14ac:dyDescent="0.25">
      <c r="A50" s="6" t="s">
        <v>47</v>
      </c>
      <c r="C50" s="4">
        <v>55.99</v>
      </c>
      <c r="D50" s="4" t="s">
        <v>99</v>
      </c>
      <c r="E50" s="4" t="s">
        <v>17</v>
      </c>
      <c r="F50" s="4" t="s">
        <v>15</v>
      </c>
    </row>
    <row r="51" spans="1:6" x14ac:dyDescent="0.25">
      <c r="A51" s="6" t="s">
        <v>49</v>
      </c>
      <c r="C51" s="4">
        <v>63.33</v>
      </c>
      <c r="D51" s="4" t="s">
        <v>100</v>
      </c>
      <c r="E51" s="4" t="s">
        <v>17</v>
      </c>
      <c r="F51" s="4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1G</vt:lpstr>
      <vt:lpstr>Fig 1H</vt:lpstr>
      <vt:lpstr>Fig 1I</vt:lpstr>
      <vt:lpstr>Fig 1 S3B</vt:lpstr>
      <vt:lpstr>Fig 1 S3C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 Matthews</dc:creator>
  <cp:lastModifiedBy>Brya Matthews</cp:lastModifiedBy>
  <dcterms:created xsi:type="dcterms:W3CDTF">2020-05-06T06:52:47Z</dcterms:created>
  <dcterms:modified xsi:type="dcterms:W3CDTF">2021-01-11T21:30:41Z</dcterms:modified>
</cp:coreProperties>
</file>