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3" i="1" l="1"/>
  <c r="J31" i="1"/>
  <c r="J28" i="1"/>
  <c r="I28" i="1"/>
  <c r="I27" i="1"/>
  <c r="J25" i="1"/>
  <c r="O19" i="1"/>
  <c r="P18" i="1"/>
  <c r="P24" i="1"/>
  <c r="M24" i="1"/>
  <c r="J24" i="1"/>
  <c r="O20" i="1"/>
  <c r="M20" i="1"/>
  <c r="P19" i="1"/>
  <c r="B19" i="1"/>
  <c r="D26" i="1"/>
  <c r="C26" i="1"/>
  <c r="F25" i="1"/>
  <c r="D25" i="1"/>
  <c r="B24" i="1"/>
  <c r="F23" i="1"/>
  <c r="D23" i="1"/>
  <c r="C23" i="1"/>
  <c r="A23" i="1"/>
  <c r="F22" i="1"/>
  <c r="D22" i="1"/>
  <c r="C22" i="1"/>
  <c r="A22" i="1"/>
  <c r="B20" i="1"/>
  <c r="E19" i="1"/>
  <c r="E18" i="1"/>
  <c r="G15" i="1"/>
  <c r="G14" i="1"/>
</calcChain>
</file>

<file path=xl/sharedStrings.xml><?xml version="1.0" encoding="utf-8"?>
<sst xmlns="http://schemas.openxmlformats.org/spreadsheetml/2006/main" count="19" uniqueCount="19">
  <si>
    <t>emb-8(ts); mIs11</t>
  </si>
  <si>
    <t>emb-8(ts); mIs11; Ex+</t>
  </si>
  <si>
    <t>emb-8(ts);mIs11/inx-8(rf)</t>
  </si>
  <si>
    <t>emb-8(ts); mIs11/inx-8(rf); Ex+</t>
  </si>
  <si>
    <t>emb-8(ts); inx-8(rf)</t>
  </si>
  <si>
    <t>emb-8(ts); inx-8(rf); Ex+</t>
  </si>
  <si>
    <t>fasn-1(ts);mIs11; Ex[pod-2(+)]</t>
  </si>
  <si>
    <t>fasn-1(ts);mIs11/inx-8(rf);Ex[pod-2(+)</t>
  </si>
  <si>
    <t>fasn-1(ts);mIs11</t>
  </si>
  <si>
    <t>fasn-1(ts); mIs11/inx-8(rf)</t>
  </si>
  <si>
    <t>fasn-1(ts);inx-8(rf)</t>
  </si>
  <si>
    <t>fasn-1(ts); inx-8(rf); Ex[pod-2(+)]</t>
  </si>
  <si>
    <t>m/m-</t>
  </si>
  <si>
    <t>m/s-</t>
  </si>
  <si>
    <t>s/s-</t>
  </si>
  <si>
    <t>s/s+</t>
  </si>
  <si>
    <t>m/m+</t>
  </si>
  <si>
    <t>m/s+</t>
  </si>
  <si>
    <t>Figure 6 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</si>
</sst>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/>
  </sheetViews>
  <sheetFormatPr baseColWidth="10" defaultRowHeight="15" x14ac:dyDescent="0"/>
  <sheetData>
    <row r="1" spans="1:16">
      <c r="A1" t="s">
        <v>18</v>
      </c>
    </row>
    <row r="3" spans="1:1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I3" t="s">
        <v>6</v>
      </c>
      <c r="J3" t="s">
        <v>7</v>
      </c>
      <c r="L3" t="s">
        <v>8</v>
      </c>
      <c r="M3" t="s">
        <v>9</v>
      </c>
      <c r="O3" t="s">
        <v>10</v>
      </c>
      <c r="P3" t="s">
        <v>11</v>
      </c>
    </row>
    <row r="4" spans="1:16">
      <c r="A4">
        <v>0</v>
      </c>
      <c r="B4">
        <v>87</v>
      </c>
      <c r="C4">
        <v>2</v>
      </c>
      <c r="D4">
        <v>53</v>
      </c>
      <c r="E4">
        <v>0</v>
      </c>
      <c r="F4">
        <v>0</v>
      </c>
      <c r="G4">
        <v>63</v>
      </c>
      <c r="I4">
        <v>8</v>
      </c>
      <c r="J4">
        <v>92</v>
      </c>
      <c r="L4">
        <v>184</v>
      </c>
      <c r="M4">
        <v>208</v>
      </c>
      <c r="O4">
        <v>13</v>
      </c>
      <c r="P4">
        <v>2</v>
      </c>
    </row>
    <row r="5" spans="1:16">
      <c r="A5">
        <v>4</v>
      </c>
      <c r="B5">
        <v>22</v>
      </c>
      <c r="C5">
        <v>3</v>
      </c>
      <c r="D5">
        <v>130</v>
      </c>
      <c r="E5">
        <v>0</v>
      </c>
      <c r="F5">
        <v>15</v>
      </c>
      <c r="G5">
        <v>61</v>
      </c>
      <c r="I5">
        <v>105</v>
      </c>
      <c r="J5">
        <v>151</v>
      </c>
      <c r="L5">
        <v>216</v>
      </c>
      <c r="M5">
        <v>272</v>
      </c>
      <c r="O5">
        <v>14</v>
      </c>
      <c r="P5">
        <v>2</v>
      </c>
    </row>
    <row r="6" spans="1:16">
      <c r="A6">
        <v>74</v>
      </c>
      <c r="B6">
        <v>78</v>
      </c>
      <c r="C6">
        <v>3</v>
      </c>
      <c r="D6">
        <v>47</v>
      </c>
      <c r="E6">
        <v>10</v>
      </c>
      <c r="F6">
        <v>5</v>
      </c>
      <c r="G6">
        <v>127</v>
      </c>
      <c r="I6">
        <v>114</v>
      </c>
      <c r="J6">
        <v>185</v>
      </c>
      <c r="L6">
        <v>111</v>
      </c>
      <c r="M6">
        <v>251</v>
      </c>
      <c r="O6">
        <v>35</v>
      </c>
      <c r="P6">
        <v>5</v>
      </c>
    </row>
    <row r="7" spans="1:16">
      <c r="A7">
        <v>18</v>
      </c>
      <c r="B7">
        <v>97</v>
      </c>
      <c r="C7">
        <v>3</v>
      </c>
      <c r="D7">
        <v>66</v>
      </c>
      <c r="E7">
        <v>1</v>
      </c>
      <c r="F7">
        <v>6</v>
      </c>
      <c r="G7">
        <v>114</v>
      </c>
      <c r="I7">
        <v>74</v>
      </c>
      <c r="J7">
        <v>149</v>
      </c>
      <c r="L7">
        <v>188</v>
      </c>
      <c r="M7">
        <v>193</v>
      </c>
      <c r="O7">
        <v>19</v>
      </c>
      <c r="P7">
        <v>4</v>
      </c>
    </row>
    <row r="8" spans="1:16">
      <c r="A8">
        <v>92</v>
      </c>
      <c r="B8">
        <v>200</v>
      </c>
      <c r="C8">
        <v>4</v>
      </c>
      <c r="D8">
        <v>29</v>
      </c>
      <c r="E8">
        <v>12</v>
      </c>
      <c r="F8">
        <v>9</v>
      </c>
      <c r="G8">
        <v>60</v>
      </c>
      <c r="I8">
        <v>178</v>
      </c>
      <c r="J8">
        <v>106</v>
      </c>
      <c r="L8">
        <v>245</v>
      </c>
      <c r="M8">
        <v>213</v>
      </c>
      <c r="O8">
        <v>19</v>
      </c>
      <c r="P8">
        <v>3</v>
      </c>
    </row>
    <row r="9" spans="1:16">
      <c r="A9">
        <v>0</v>
      </c>
      <c r="B9">
        <v>21</v>
      </c>
      <c r="C9">
        <v>13</v>
      </c>
      <c r="D9">
        <v>14</v>
      </c>
      <c r="E9">
        <v>1</v>
      </c>
      <c r="F9">
        <v>8</v>
      </c>
      <c r="G9">
        <v>139</v>
      </c>
      <c r="I9">
        <v>145</v>
      </c>
      <c r="J9">
        <v>155</v>
      </c>
      <c r="L9">
        <v>215</v>
      </c>
      <c r="M9">
        <v>323</v>
      </c>
      <c r="O9">
        <v>2</v>
      </c>
      <c r="P9">
        <v>6</v>
      </c>
    </row>
    <row r="10" spans="1:16">
      <c r="A10">
        <v>26</v>
      </c>
      <c r="B10">
        <v>113</v>
      </c>
      <c r="C10">
        <v>6</v>
      </c>
      <c r="D10">
        <v>20</v>
      </c>
      <c r="E10">
        <v>4</v>
      </c>
      <c r="F10">
        <v>12</v>
      </c>
      <c r="G10">
        <v>106</v>
      </c>
      <c r="I10">
        <v>127</v>
      </c>
      <c r="J10">
        <v>123</v>
      </c>
      <c r="L10">
        <v>239</v>
      </c>
      <c r="M10">
        <v>211</v>
      </c>
      <c r="O10">
        <v>1</v>
      </c>
      <c r="P10">
        <v>7</v>
      </c>
    </row>
    <row r="11" spans="1:16">
      <c r="A11">
        <v>15</v>
      </c>
      <c r="B11">
        <v>140</v>
      </c>
      <c r="C11">
        <v>4</v>
      </c>
      <c r="D11">
        <v>108</v>
      </c>
      <c r="E11">
        <v>2</v>
      </c>
      <c r="F11">
        <v>4</v>
      </c>
      <c r="G11">
        <v>83</v>
      </c>
      <c r="I11">
        <v>97</v>
      </c>
      <c r="J11">
        <v>125</v>
      </c>
      <c r="L11">
        <v>228</v>
      </c>
      <c r="M11">
        <v>238</v>
      </c>
      <c r="O11">
        <v>26</v>
      </c>
      <c r="P11">
        <v>1</v>
      </c>
    </row>
    <row r="12" spans="1:16">
      <c r="A12">
        <v>19</v>
      </c>
      <c r="B12">
        <v>131</v>
      </c>
      <c r="C12">
        <v>1</v>
      </c>
      <c r="D12">
        <v>35</v>
      </c>
      <c r="E12">
        <v>2</v>
      </c>
      <c r="F12">
        <v>4</v>
      </c>
      <c r="G12">
        <v>100</v>
      </c>
      <c r="I12">
        <v>155</v>
      </c>
      <c r="J12">
        <v>137</v>
      </c>
      <c r="L12">
        <v>235</v>
      </c>
      <c r="M12">
        <v>195</v>
      </c>
      <c r="O12">
        <v>16</v>
      </c>
      <c r="P12">
        <v>2</v>
      </c>
    </row>
    <row r="13" spans="1:16">
      <c r="A13">
        <v>5</v>
      </c>
      <c r="B13">
        <v>37</v>
      </c>
      <c r="C13">
        <v>15</v>
      </c>
      <c r="D13">
        <v>66</v>
      </c>
      <c r="E13">
        <v>0</v>
      </c>
      <c r="F13">
        <v>2</v>
      </c>
      <c r="G13">
        <v>83</v>
      </c>
      <c r="I13">
        <v>105</v>
      </c>
      <c r="J13">
        <v>106</v>
      </c>
      <c r="L13">
        <v>138</v>
      </c>
      <c r="M13">
        <v>253</v>
      </c>
      <c r="O13">
        <v>50</v>
      </c>
      <c r="P13">
        <v>23</v>
      </c>
    </row>
    <row r="14" spans="1:16">
      <c r="A14">
        <v>35</v>
      </c>
      <c r="B14">
        <v>113</v>
      </c>
      <c r="C14">
        <v>51</v>
      </c>
      <c r="D14">
        <v>55</v>
      </c>
      <c r="E14">
        <v>6</v>
      </c>
      <c r="F14">
        <v>10</v>
      </c>
      <c r="G14">
        <f>AVERAGE(G4:G13)</f>
        <v>93.6</v>
      </c>
      <c r="I14">
        <v>83</v>
      </c>
      <c r="J14">
        <v>118</v>
      </c>
      <c r="L14">
        <v>193</v>
      </c>
      <c r="M14">
        <v>181</v>
      </c>
      <c r="O14">
        <v>16</v>
      </c>
      <c r="P14">
        <v>3</v>
      </c>
    </row>
    <row r="15" spans="1:16">
      <c r="A15">
        <v>12</v>
      </c>
      <c r="B15">
        <v>36</v>
      </c>
      <c r="C15">
        <v>0</v>
      </c>
      <c r="D15">
        <v>87</v>
      </c>
      <c r="E15">
        <v>1</v>
      </c>
      <c r="F15">
        <v>2</v>
      </c>
      <c r="G15">
        <f>STDEV(G4:G13)</f>
        <v>28.166962523101017</v>
      </c>
      <c r="I15">
        <v>69</v>
      </c>
      <c r="J15">
        <v>134</v>
      </c>
      <c r="L15">
        <v>198</v>
      </c>
      <c r="M15">
        <v>218</v>
      </c>
      <c r="O15">
        <v>14</v>
      </c>
      <c r="P15">
        <v>10</v>
      </c>
    </row>
    <row r="16" spans="1:16">
      <c r="A16">
        <v>25</v>
      </c>
      <c r="B16">
        <v>178</v>
      </c>
      <c r="C16">
        <v>2</v>
      </c>
      <c r="D16">
        <v>14</v>
      </c>
      <c r="E16">
        <v>1</v>
      </c>
      <c r="F16">
        <v>15</v>
      </c>
      <c r="I16">
        <v>155</v>
      </c>
      <c r="J16">
        <v>76</v>
      </c>
      <c r="L16">
        <v>213</v>
      </c>
      <c r="M16">
        <v>267</v>
      </c>
      <c r="O16">
        <v>30</v>
      </c>
      <c r="P16">
        <v>9</v>
      </c>
    </row>
    <row r="17" spans="1:16">
      <c r="A17">
        <v>4</v>
      </c>
      <c r="B17">
        <v>178</v>
      </c>
      <c r="C17">
        <v>3</v>
      </c>
      <c r="D17">
        <v>7</v>
      </c>
      <c r="E17">
        <v>1</v>
      </c>
      <c r="F17">
        <v>2</v>
      </c>
      <c r="I17">
        <v>127</v>
      </c>
      <c r="J17">
        <v>111</v>
      </c>
      <c r="L17">
        <v>218</v>
      </c>
      <c r="M17">
        <v>236</v>
      </c>
      <c r="O17">
        <v>49</v>
      </c>
      <c r="P17">
        <v>8</v>
      </c>
    </row>
    <row r="18" spans="1:16">
      <c r="A18">
        <v>18</v>
      </c>
      <c r="B18">
        <v>111</v>
      </c>
      <c r="C18">
        <v>0</v>
      </c>
      <c r="D18">
        <v>0</v>
      </c>
      <c r="E18">
        <f>AVERAGE(E4:E17)</f>
        <v>2.9285714285714284</v>
      </c>
      <c r="F18">
        <v>2</v>
      </c>
      <c r="I18">
        <v>35</v>
      </c>
      <c r="J18">
        <v>146</v>
      </c>
      <c r="L18">
        <v>215</v>
      </c>
      <c r="M18">
        <v>221</v>
      </c>
      <c r="O18">
        <v>10</v>
      </c>
      <c r="P18">
        <f>AVERAGE(P4:P17)</f>
        <v>6.0714285714285712</v>
      </c>
    </row>
    <row r="19" spans="1:16">
      <c r="A19">
        <v>19</v>
      </c>
      <c r="B19">
        <f>AVERAGE(B4:B18)</f>
        <v>102.8</v>
      </c>
      <c r="C19">
        <v>1</v>
      </c>
      <c r="D19">
        <v>58</v>
      </c>
      <c r="E19">
        <f>STDEV(E4:E17)</f>
        <v>3.8122128787578267</v>
      </c>
      <c r="F19">
        <v>10</v>
      </c>
      <c r="I19">
        <v>115</v>
      </c>
      <c r="J19">
        <v>200</v>
      </c>
      <c r="M19">
        <v>250</v>
      </c>
      <c r="O19">
        <f>AVERAGE(O4:O18)</f>
        <v>20.933333333333334</v>
      </c>
      <c r="P19">
        <f>STDEV(P4:P17)</f>
        <v>5.6495647989542013</v>
      </c>
    </row>
    <row r="20" spans="1:16">
      <c r="A20">
        <v>17</v>
      </c>
      <c r="B20">
        <f>STDEV(B4:B18)</f>
        <v>57.397361810950358</v>
      </c>
      <c r="C20">
        <v>10</v>
      </c>
      <c r="D20">
        <v>122</v>
      </c>
      <c r="F20">
        <v>3</v>
      </c>
      <c r="I20">
        <v>98</v>
      </c>
      <c r="J20">
        <v>137</v>
      </c>
      <c r="M20">
        <f>TTEST(L4:L18,M4:M19,2,2)</f>
        <v>2.5712729167917527E-2</v>
      </c>
      <c r="O20">
        <f>STDEV(O4:O18)</f>
        <v>14.708921814748386</v>
      </c>
    </row>
    <row r="21" spans="1:16">
      <c r="A21">
        <v>81</v>
      </c>
      <c r="C21">
        <v>8</v>
      </c>
      <c r="D21">
        <v>69</v>
      </c>
      <c r="F21">
        <v>11</v>
      </c>
      <c r="I21">
        <v>87</v>
      </c>
      <c r="J21">
        <v>144</v>
      </c>
    </row>
    <row r="22" spans="1:16">
      <c r="A22">
        <f>AVERAGE(A4:A21)</f>
        <v>25.777777777777779</v>
      </c>
      <c r="C22">
        <f>AVERAGE(C4:C21)</f>
        <v>7.166666666666667</v>
      </c>
      <c r="D22">
        <f>AVERAGE(D4:D21)</f>
        <v>54.444444444444443</v>
      </c>
      <c r="F22">
        <f>AVERAGE(F4:F21)</f>
        <v>6.666666666666667</v>
      </c>
      <c r="I22">
        <v>125</v>
      </c>
      <c r="J22">
        <v>155</v>
      </c>
      <c r="L22" t="s">
        <v>12</v>
      </c>
      <c r="M22" t="s">
        <v>13</v>
      </c>
      <c r="O22" t="s">
        <v>14</v>
      </c>
      <c r="P22" t="s">
        <v>15</v>
      </c>
    </row>
    <row r="23" spans="1:16">
      <c r="A23">
        <f>STDEV(A4:A21)</f>
        <v>27.813571709541911</v>
      </c>
      <c r="C23">
        <f>STDEV(C4:C21)</f>
        <v>11.753597697025768</v>
      </c>
      <c r="D23">
        <f>STDEV(D4:D21)</f>
        <v>38.690661925863168</v>
      </c>
      <c r="F23">
        <f>STDEV(F4:F21)</f>
        <v>4.7154314879602541</v>
      </c>
      <c r="I23">
        <v>113</v>
      </c>
      <c r="J23">
        <v>147</v>
      </c>
    </row>
    <row r="24" spans="1:16">
      <c r="B24">
        <f>-TTEST(A4:A21,B4:B18,2,2)</f>
        <v>-1.92401918625857E-5</v>
      </c>
      <c r="I24">
        <v>147</v>
      </c>
      <c r="J24">
        <f>AVERAGE(J4:J23)</f>
        <v>134.85</v>
      </c>
      <c r="M24">
        <f>TTEST(L4:L18,M4:M19,2,2)</f>
        <v>2.5712729167917527E-2</v>
      </c>
      <c r="P24">
        <f>TTEST(O4:O19,P4:P18,2,2)</f>
        <v>6.9655055917946336E-4</v>
      </c>
    </row>
    <row r="25" spans="1:16">
      <c r="D25">
        <f>TTEST(C4:C21,D4:D21,2,2)</f>
        <v>1.932974004571871E-5</v>
      </c>
      <c r="F25">
        <f>TTEST(E4:E17,F4:F21,2,2)</f>
        <v>2.2135297112252539E-2</v>
      </c>
      <c r="I25">
        <v>168</v>
      </c>
      <c r="J25">
        <f>STDEV(J4:J23)</f>
        <v>29.426581252509198</v>
      </c>
    </row>
    <row r="26" spans="1:16">
      <c r="C26">
        <f>TTEST(A4:A21,C4:C21,2,2)</f>
        <v>1.3206404583140697E-2</v>
      </c>
      <c r="D26">
        <f>TTEST(B4:B19,D4:D21,2,2)</f>
        <v>5.5245659743896466E-3</v>
      </c>
      <c r="I26">
        <v>85</v>
      </c>
    </row>
    <row r="27" spans="1:16">
      <c r="I27">
        <f>AVERAGE(I4:I26)</f>
        <v>109.34782608695652</v>
      </c>
    </row>
    <row r="28" spans="1:16">
      <c r="I28">
        <f>STDEV(I4:I26)</f>
        <v>40.858523863840389</v>
      </c>
      <c r="J28">
        <f>TTEST(I4:I26,J4:J23,2,2)</f>
        <v>2.5635284240219009E-2</v>
      </c>
    </row>
    <row r="30" spans="1:16">
      <c r="I30" t="s">
        <v>16</v>
      </c>
      <c r="J30" t="s">
        <v>17</v>
      </c>
    </row>
    <row r="31" spans="1:16">
      <c r="J31">
        <f>TTEST(J4:J23,M4:M19,2,2)</f>
        <v>1.5417357202415271E-10</v>
      </c>
    </row>
    <row r="33" spans="9:9">
      <c r="I33">
        <f>TTEST(I4:I26,L4:L18,2,2)</f>
        <v>2.1945640410683634E-8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Starich</dc:creator>
  <cp:lastModifiedBy>David Greenstein</cp:lastModifiedBy>
  <dcterms:created xsi:type="dcterms:W3CDTF">2020-05-12T19:18:31Z</dcterms:created>
  <dcterms:modified xsi:type="dcterms:W3CDTF">2020-05-12T19:44:38Z</dcterms:modified>
</cp:coreProperties>
</file>