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deem/Library/Mobile Documents/com~apple~CloudDocs/WORK/PAPERS/Agrp-Cold paper/eLIFE/Resubmission/Data file/"/>
    </mc:Choice>
  </mc:AlternateContent>
  <xr:revisionPtr revIDLastSave="0" documentId="8_{C3105F61-8C35-D143-91C6-1A3AEA87E43D}" xr6:coauthVersionLast="45" xr6:coauthVersionMax="45" xr10:uidLastSave="{00000000-0000-0000-0000-000000000000}"/>
  <bookViews>
    <workbookView xWindow="11980" yWindow="5960" windowWidth="27640" windowHeight="16940" xr2:uid="{7479DA1E-1C5B-794E-9C38-AEE8F5565651}"/>
  </bookViews>
  <sheets>
    <sheet name="Figure 3 and Fig3 SFig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" l="1"/>
  <c r="M59" i="1" s="1"/>
  <c r="J59" i="1"/>
  <c r="I59" i="1"/>
  <c r="M58" i="1"/>
  <c r="L58" i="1"/>
  <c r="D58" i="1"/>
  <c r="E58" i="1" s="1"/>
  <c r="C58" i="1"/>
  <c r="F58" i="1" s="1"/>
  <c r="B58" i="1"/>
  <c r="M57" i="1"/>
  <c r="L57" i="1"/>
  <c r="F57" i="1"/>
  <c r="E57" i="1"/>
  <c r="M56" i="1"/>
  <c r="L56" i="1"/>
  <c r="F56" i="1"/>
  <c r="E56" i="1"/>
  <c r="M55" i="1"/>
  <c r="L55" i="1"/>
  <c r="F55" i="1"/>
  <c r="E55" i="1"/>
  <c r="M54" i="1"/>
  <c r="L54" i="1"/>
  <c r="F54" i="1"/>
  <c r="E54" i="1"/>
  <c r="M53" i="1"/>
  <c r="L53" i="1"/>
  <c r="F53" i="1"/>
  <c r="E53" i="1"/>
  <c r="M52" i="1"/>
  <c r="L52" i="1"/>
  <c r="F52" i="1"/>
  <c r="E52" i="1"/>
  <c r="M51" i="1"/>
  <c r="L51" i="1"/>
  <c r="F51" i="1"/>
  <c r="E51" i="1"/>
  <c r="M50" i="1"/>
  <c r="L50" i="1"/>
  <c r="F50" i="1"/>
  <c r="E50" i="1"/>
  <c r="F49" i="1"/>
  <c r="E49" i="1"/>
  <c r="M47" i="1"/>
  <c r="L47" i="1"/>
  <c r="K47" i="1"/>
  <c r="J47" i="1"/>
  <c r="I47" i="1"/>
  <c r="M46" i="1"/>
  <c r="L46" i="1"/>
  <c r="D46" i="1"/>
  <c r="F46" i="1" s="1"/>
  <c r="C46" i="1"/>
  <c r="B46" i="1"/>
  <c r="M45" i="1"/>
  <c r="L45" i="1"/>
  <c r="F45" i="1"/>
  <c r="E45" i="1"/>
  <c r="M44" i="1"/>
  <c r="L44" i="1"/>
  <c r="F44" i="1"/>
  <c r="E44" i="1"/>
  <c r="M43" i="1"/>
  <c r="L43" i="1"/>
  <c r="F43" i="1"/>
  <c r="E43" i="1"/>
  <c r="M42" i="1"/>
  <c r="L42" i="1"/>
  <c r="F42" i="1"/>
  <c r="E42" i="1"/>
  <c r="M41" i="1"/>
  <c r="L41" i="1"/>
  <c r="F41" i="1"/>
  <c r="E41" i="1"/>
  <c r="M40" i="1"/>
  <c r="L40" i="1"/>
  <c r="F40" i="1"/>
  <c r="E40" i="1"/>
  <c r="M39" i="1"/>
  <c r="L39" i="1"/>
  <c r="F39" i="1"/>
  <c r="E39" i="1"/>
  <c r="M38" i="1"/>
  <c r="L38" i="1"/>
  <c r="F38" i="1"/>
  <c r="E38" i="1"/>
  <c r="F37" i="1"/>
  <c r="E37" i="1"/>
  <c r="R35" i="1"/>
  <c r="T35" i="1" s="1"/>
  <c r="Q35" i="1"/>
  <c r="P35" i="1"/>
  <c r="AG34" i="1"/>
  <c r="AA34" i="1"/>
  <c r="T34" i="1"/>
  <c r="S34" i="1"/>
  <c r="K34" i="1"/>
  <c r="M34" i="1" s="1"/>
  <c r="J34" i="1"/>
  <c r="I34" i="1"/>
  <c r="F34" i="1"/>
  <c r="E34" i="1"/>
  <c r="D34" i="1"/>
  <c r="C34" i="1"/>
  <c r="B34" i="1"/>
  <c r="AG33" i="1"/>
  <c r="AA33" i="1"/>
  <c r="T33" i="1"/>
  <c r="S33" i="1"/>
  <c r="M33" i="1"/>
  <c r="L33" i="1"/>
  <c r="F33" i="1"/>
  <c r="E33" i="1"/>
  <c r="AG32" i="1"/>
  <c r="AA32" i="1"/>
  <c r="T32" i="1"/>
  <c r="S32" i="1"/>
  <c r="M32" i="1"/>
  <c r="L32" i="1"/>
  <c r="F32" i="1"/>
  <c r="E32" i="1"/>
  <c r="AG31" i="1"/>
  <c r="AA31" i="1"/>
  <c r="T31" i="1"/>
  <c r="S31" i="1"/>
  <c r="M31" i="1"/>
  <c r="L31" i="1"/>
  <c r="F31" i="1"/>
  <c r="E31" i="1"/>
  <c r="AG30" i="1"/>
  <c r="AA30" i="1"/>
  <c r="T30" i="1"/>
  <c r="S30" i="1"/>
  <c r="M30" i="1"/>
  <c r="L30" i="1"/>
  <c r="F30" i="1"/>
  <c r="E30" i="1"/>
  <c r="AM29" i="1"/>
  <c r="T29" i="1"/>
  <c r="S29" i="1"/>
  <c r="M29" i="1"/>
  <c r="L29" i="1"/>
  <c r="F29" i="1"/>
  <c r="E29" i="1"/>
  <c r="AM28" i="1"/>
  <c r="T28" i="1"/>
  <c r="S28" i="1"/>
  <c r="M28" i="1"/>
  <c r="L28" i="1"/>
  <c r="F28" i="1"/>
  <c r="E28" i="1"/>
  <c r="AM27" i="1"/>
  <c r="T27" i="1"/>
  <c r="S27" i="1"/>
  <c r="M27" i="1"/>
  <c r="L27" i="1"/>
  <c r="F27" i="1"/>
  <c r="E27" i="1"/>
  <c r="AG26" i="1"/>
  <c r="AA26" i="1"/>
  <c r="M26" i="1"/>
  <c r="L26" i="1"/>
  <c r="F26" i="1"/>
  <c r="E26" i="1"/>
  <c r="AG25" i="1"/>
  <c r="AA25" i="1"/>
  <c r="AG24" i="1"/>
  <c r="AA24" i="1"/>
  <c r="T24" i="1"/>
  <c r="S24" i="1"/>
  <c r="R24" i="1"/>
  <c r="Q24" i="1"/>
  <c r="P24" i="1"/>
  <c r="AG23" i="1"/>
  <c r="AA23" i="1"/>
  <c r="T23" i="1"/>
  <c r="S23" i="1"/>
  <c r="M23" i="1"/>
  <c r="K23" i="1"/>
  <c r="L23" i="1" s="1"/>
  <c r="J23" i="1"/>
  <c r="I23" i="1"/>
  <c r="D23" i="1"/>
  <c r="F23" i="1" s="1"/>
  <c r="C23" i="1"/>
  <c r="B23" i="1"/>
  <c r="AM22" i="1"/>
  <c r="AG22" i="1"/>
  <c r="AA22" i="1"/>
  <c r="T22" i="1"/>
  <c r="S22" i="1"/>
  <c r="M22" i="1"/>
  <c r="L22" i="1"/>
  <c r="F22" i="1"/>
  <c r="E22" i="1"/>
  <c r="AM21" i="1"/>
  <c r="T21" i="1"/>
  <c r="S21" i="1"/>
  <c r="M21" i="1"/>
  <c r="L21" i="1"/>
  <c r="F21" i="1"/>
  <c r="E21" i="1"/>
  <c r="AM20" i="1"/>
  <c r="T20" i="1"/>
  <c r="S20" i="1"/>
  <c r="M20" i="1"/>
  <c r="L20" i="1"/>
  <c r="F20" i="1"/>
  <c r="E20" i="1"/>
  <c r="T19" i="1"/>
  <c r="S19" i="1"/>
  <c r="M19" i="1"/>
  <c r="L19" i="1"/>
  <c r="F19" i="1"/>
  <c r="E19" i="1"/>
  <c r="AG18" i="1"/>
  <c r="AA18" i="1"/>
  <c r="T18" i="1"/>
  <c r="S18" i="1"/>
  <c r="M18" i="1"/>
  <c r="L18" i="1"/>
  <c r="F18" i="1"/>
  <c r="E18" i="1"/>
  <c r="AG17" i="1"/>
  <c r="AA17" i="1"/>
  <c r="T17" i="1"/>
  <c r="S17" i="1"/>
  <c r="M17" i="1"/>
  <c r="L17" i="1"/>
  <c r="F17" i="1"/>
  <c r="E17" i="1"/>
  <c r="AG16" i="1"/>
  <c r="AA16" i="1"/>
  <c r="T16" i="1"/>
  <c r="S16" i="1"/>
  <c r="M16" i="1"/>
  <c r="L16" i="1"/>
  <c r="F16" i="1"/>
  <c r="E16" i="1"/>
  <c r="AM15" i="1"/>
  <c r="AG15" i="1"/>
  <c r="AA15" i="1"/>
  <c r="T15" i="1"/>
  <c r="S15" i="1"/>
  <c r="M15" i="1"/>
  <c r="L15" i="1"/>
  <c r="F15" i="1"/>
  <c r="E15" i="1"/>
  <c r="AM14" i="1"/>
  <c r="AG14" i="1"/>
  <c r="AA14" i="1"/>
  <c r="AM13" i="1"/>
  <c r="T12" i="1"/>
  <c r="R12" i="1"/>
  <c r="S12" i="1" s="1"/>
  <c r="Q12" i="1"/>
  <c r="P12" i="1"/>
  <c r="K12" i="1"/>
  <c r="M12" i="1" s="1"/>
  <c r="J12" i="1"/>
  <c r="I12" i="1"/>
  <c r="D12" i="1"/>
  <c r="F12" i="1" s="1"/>
  <c r="C12" i="1"/>
  <c r="B12" i="1"/>
  <c r="T11" i="1"/>
  <c r="S11" i="1"/>
  <c r="M11" i="1"/>
  <c r="L11" i="1"/>
  <c r="F11" i="1"/>
  <c r="E11" i="1"/>
  <c r="AG10" i="1"/>
  <c r="AA10" i="1"/>
  <c r="T10" i="1"/>
  <c r="S10" i="1"/>
  <c r="M10" i="1"/>
  <c r="L10" i="1"/>
  <c r="F10" i="1"/>
  <c r="E10" i="1"/>
  <c r="AG9" i="1"/>
  <c r="AA9" i="1"/>
  <c r="T9" i="1"/>
  <c r="S9" i="1"/>
  <c r="M9" i="1"/>
  <c r="L9" i="1"/>
  <c r="F9" i="1"/>
  <c r="E9" i="1"/>
  <c r="AM8" i="1"/>
  <c r="AG8" i="1"/>
  <c r="AA8" i="1"/>
  <c r="T8" i="1"/>
  <c r="S8" i="1"/>
  <c r="M8" i="1"/>
  <c r="L8" i="1"/>
  <c r="F8" i="1"/>
  <c r="E8" i="1"/>
  <c r="AM7" i="1"/>
  <c r="AG7" i="1"/>
  <c r="AA7" i="1"/>
  <c r="T7" i="1"/>
  <c r="S7" i="1"/>
  <c r="M7" i="1"/>
  <c r="L7" i="1"/>
  <c r="F7" i="1"/>
  <c r="E7" i="1"/>
  <c r="AM6" i="1"/>
  <c r="AG6" i="1"/>
  <c r="AA6" i="1"/>
  <c r="T6" i="1"/>
  <c r="S6" i="1"/>
  <c r="M6" i="1"/>
  <c r="L6" i="1"/>
  <c r="F6" i="1"/>
  <c r="E6" i="1"/>
  <c r="T5" i="1"/>
  <c r="S5" i="1"/>
  <c r="M5" i="1"/>
  <c r="L5" i="1"/>
  <c r="F5" i="1"/>
  <c r="E5" i="1"/>
  <c r="T4" i="1"/>
  <c r="S4" i="1"/>
  <c r="M4" i="1"/>
  <c r="L4" i="1"/>
  <c r="F4" i="1"/>
  <c r="E4" i="1"/>
  <c r="L34" i="1" l="1"/>
  <c r="E46" i="1"/>
  <c r="E12" i="1"/>
  <c r="L12" i="1"/>
  <c r="E23" i="1"/>
  <c r="S35" i="1"/>
  <c r="L59" i="1"/>
</calcChain>
</file>

<file path=xl/sharedStrings.xml><?xml version="1.0" encoding="utf-8"?>
<sst xmlns="http://schemas.openxmlformats.org/spreadsheetml/2006/main" count="273" uniqueCount="40">
  <si>
    <t>22C group</t>
  </si>
  <si>
    <t>14C group</t>
  </si>
  <si>
    <t>30C group</t>
  </si>
  <si>
    <t>4-4</t>
  </si>
  <si>
    <t>green</t>
  </si>
  <si>
    <t>red</t>
  </si>
  <si>
    <t>yellow</t>
  </si>
  <si>
    <t>% of Agrp that are cFOS+</t>
  </si>
  <si>
    <t>Agrp+/cFOS+ (%)</t>
  </si>
  <si>
    <t>4-2</t>
  </si>
  <si>
    <t>6-6</t>
  </si>
  <si>
    <t>a</t>
  </si>
  <si>
    <t>DMH</t>
  </si>
  <si>
    <t>b</t>
  </si>
  <si>
    <t>section 1</t>
  </si>
  <si>
    <t>section 2</t>
  </si>
  <si>
    <t>section 3</t>
  </si>
  <si>
    <t>sum</t>
  </si>
  <si>
    <t>c</t>
  </si>
  <si>
    <t>d</t>
  </si>
  <si>
    <t>4-5</t>
  </si>
  <si>
    <t>4-3</t>
  </si>
  <si>
    <t>6-7</t>
  </si>
  <si>
    <t>e</t>
  </si>
  <si>
    <t>4-6</t>
  </si>
  <si>
    <t>6-3</t>
  </si>
  <si>
    <t>6-9</t>
  </si>
  <si>
    <t>f</t>
  </si>
  <si>
    <t>6-1</t>
  </si>
  <si>
    <t>6-4</t>
  </si>
  <si>
    <t>g</t>
  </si>
  <si>
    <t>6-2</t>
  </si>
  <si>
    <t>6-5</t>
  </si>
  <si>
    <t>h</t>
  </si>
  <si>
    <t>rRPa</t>
  </si>
  <si>
    <t>PBN</t>
  </si>
  <si>
    <t>i</t>
  </si>
  <si>
    <t>VMPO</t>
  </si>
  <si>
    <t>% activated</t>
  </si>
  <si>
    <t>h (3a)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</si>
</sst>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name val="Arial"/>
      <family val="2"/>
    </font>
    <font>
      <i/>
      <sz val="8"/>
      <color rgb="FF0000FF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2" fontId="0" fillId="3" borderId="0" xfId="0" applyNumberFormat="1" applyFill="1" applyAlignment="1">
      <alignment horizontal="center"/>
    </xf>
    <xf numFmtId="2" fontId="0" fillId="4" borderId="0" xfId="0" applyNumberFormat="1" applyFill="1"/>
    <xf numFmtId="0" fontId="2" fillId="0" borderId="0" xfId="0" applyFont="1"/>
    <xf numFmtId="2" fontId="2" fillId="3" borderId="0" xfId="0" applyNumberFormat="1" applyFont="1" applyFill="1" applyAlignment="1">
      <alignment horizontal="center"/>
    </xf>
    <xf numFmtId="2" fontId="2" fillId="4" borderId="0" xfId="0" applyNumberFormat="1" applyFont="1" applyFill="1"/>
    <xf numFmtId="164" fontId="2" fillId="3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1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B37C-4A5B-D747-9DF0-EE0919136744}">
  <dimension ref="A1:AZ59"/>
  <sheetViews>
    <sheetView tabSelected="1" topLeftCell="Q1" workbookViewId="0">
      <selection activeCell="AN41" sqref="AN41:AN42"/>
    </sheetView>
  </sheetViews>
  <sheetFormatPr baseColWidth="10" defaultRowHeight="16" x14ac:dyDescent="0.2"/>
  <sheetData>
    <row r="1" spans="1:52" ht="17" thickBot="1" x14ac:dyDescent="0.25">
      <c r="A1" s="1" t="s">
        <v>0</v>
      </c>
      <c r="B1" s="2"/>
      <c r="C1" s="2"/>
      <c r="D1" s="2"/>
      <c r="E1" s="2"/>
      <c r="F1" s="3"/>
      <c r="H1" s="1" t="s">
        <v>1</v>
      </c>
      <c r="I1" s="2"/>
      <c r="J1" s="2"/>
      <c r="K1" s="2"/>
      <c r="L1" s="2"/>
      <c r="M1" s="3"/>
      <c r="O1" s="1" t="s">
        <v>2</v>
      </c>
      <c r="P1" s="2"/>
      <c r="Q1" s="2"/>
      <c r="R1" s="2"/>
      <c r="S1" s="2"/>
      <c r="T1" s="3"/>
      <c r="W1" s="1" t="s">
        <v>0</v>
      </c>
      <c r="X1" s="2"/>
      <c r="Y1" s="2"/>
      <c r="Z1" s="2"/>
      <c r="AA1" s="2"/>
      <c r="AC1" s="1" t="s">
        <v>1</v>
      </c>
      <c r="AD1" s="2"/>
      <c r="AE1" s="2"/>
      <c r="AF1" s="2"/>
      <c r="AG1" s="3"/>
      <c r="AI1" s="1" t="s">
        <v>2</v>
      </c>
      <c r="AJ1" s="2"/>
      <c r="AK1" s="2"/>
      <c r="AL1" s="2"/>
      <c r="AM1" s="3"/>
    </row>
    <row r="3" spans="1:52" ht="52" thickBot="1" x14ac:dyDescent="0.25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9" t="s">
        <v>8</v>
      </c>
      <c r="H3" s="4" t="s">
        <v>9</v>
      </c>
      <c r="I3" s="5" t="s">
        <v>4</v>
      </c>
      <c r="J3" s="6" t="s">
        <v>5</v>
      </c>
      <c r="K3" s="7" t="s">
        <v>6</v>
      </c>
      <c r="L3" s="8" t="s">
        <v>7</v>
      </c>
      <c r="M3" s="9" t="s">
        <v>8</v>
      </c>
      <c r="O3" s="10" t="s">
        <v>10</v>
      </c>
      <c r="P3" s="5" t="s">
        <v>4</v>
      </c>
      <c r="Q3" s="6" t="s">
        <v>5</v>
      </c>
      <c r="R3" s="7" t="s">
        <v>6</v>
      </c>
      <c r="S3" s="8" t="s">
        <v>7</v>
      </c>
      <c r="T3" s="9" t="s">
        <v>8</v>
      </c>
    </row>
    <row r="4" spans="1:52" ht="17" thickBot="1" x14ac:dyDescent="0.25">
      <c r="A4" s="11" t="s">
        <v>11</v>
      </c>
      <c r="B4" s="12"/>
      <c r="C4" s="13"/>
      <c r="E4" s="14" t="e">
        <f t="shared" ref="E4:E12" si="0">D4/B4</f>
        <v>#DIV/0!</v>
      </c>
      <c r="F4" s="15" t="e">
        <f t="shared" ref="F4:F12" si="1">D4/C4</f>
        <v>#DIV/0!</v>
      </c>
      <c r="H4" s="11" t="s">
        <v>11</v>
      </c>
      <c r="I4" s="12">
        <v>52</v>
      </c>
      <c r="J4" s="13">
        <v>47</v>
      </c>
      <c r="K4">
        <v>14</v>
      </c>
      <c r="L4" s="14">
        <f>K4/I4</f>
        <v>0.26923076923076922</v>
      </c>
      <c r="M4" s="15">
        <f>K4/J4</f>
        <v>0.2978723404255319</v>
      </c>
      <c r="O4" s="11" t="s">
        <v>11</v>
      </c>
      <c r="P4" s="12">
        <v>44</v>
      </c>
      <c r="Q4" s="13">
        <v>9</v>
      </c>
      <c r="R4">
        <v>0</v>
      </c>
      <c r="S4" s="14">
        <f>R4/P4</f>
        <v>0</v>
      </c>
      <c r="T4" s="15">
        <f>R4/Q4</f>
        <v>0</v>
      </c>
      <c r="X4" s="1" t="s">
        <v>12</v>
      </c>
      <c r="Y4" s="2"/>
      <c r="Z4" s="3"/>
      <c r="AD4" s="1" t="s">
        <v>12</v>
      </c>
      <c r="AE4" s="2"/>
      <c r="AF4" s="3"/>
      <c r="AJ4" s="1" t="s">
        <v>12</v>
      </c>
      <c r="AK4" s="2"/>
      <c r="AL4" s="3"/>
    </row>
    <row r="5" spans="1:52" x14ac:dyDescent="0.2">
      <c r="A5" s="11" t="s">
        <v>13</v>
      </c>
      <c r="B5" s="12">
        <v>130</v>
      </c>
      <c r="C5" s="13">
        <v>44</v>
      </c>
      <c r="D5">
        <v>1</v>
      </c>
      <c r="E5" s="14">
        <f t="shared" si="0"/>
        <v>7.6923076923076927E-3</v>
      </c>
      <c r="F5" s="15">
        <f t="shared" si="1"/>
        <v>2.2727272727272728E-2</v>
      </c>
      <c r="H5" s="11" t="s">
        <v>13</v>
      </c>
      <c r="I5" s="12">
        <v>101</v>
      </c>
      <c r="J5" s="13">
        <v>77</v>
      </c>
      <c r="K5">
        <v>17</v>
      </c>
      <c r="L5" s="14">
        <f t="shared" ref="L5:L12" si="2">K5/I5</f>
        <v>0.16831683168316833</v>
      </c>
      <c r="M5" s="15">
        <f t="shared" ref="M5:M10" si="3">K5/J5</f>
        <v>0.22077922077922077</v>
      </c>
      <c r="O5" s="11" t="s">
        <v>13</v>
      </c>
      <c r="P5" s="12">
        <v>99</v>
      </c>
      <c r="Q5" s="13">
        <v>18</v>
      </c>
      <c r="R5">
        <v>0</v>
      </c>
      <c r="S5" s="14">
        <f t="shared" ref="S5:S12" si="4">R5/P5</f>
        <v>0</v>
      </c>
      <c r="T5" s="15">
        <f t="shared" ref="T5:T10" si="5">R5/Q5</f>
        <v>0</v>
      </c>
      <c r="X5" t="s">
        <v>14</v>
      </c>
      <c r="Y5" t="s">
        <v>15</v>
      </c>
      <c r="Z5" t="s">
        <v>16</v>
      </c>
      <c r="AA5" s="11" t="s">
        <v>17</v>
      </c>
      <c r="AD5" t="s">
        <v>14</v>
      </c>
      <c r="AE5" t="s">
        <v>15</v>
      </c>
      <c r="AF5" t="s">
        <v>16</v>
      </c>
      <c r="AJ5" t="s">
        <v>14</v>
      </c>
      <c r="AK5" t="s">
        <v>15</v>
      </c>
      <c r="AL5" t="s">
        <v>16</v>
      </c>
    </row>
    <row r="6" spans="1:52" x14ac:dyDescent="0.2">
      <c r="A6" s="11" t="s">
        <v>18</v>
      </c>
      <c r="B6" s="12">
        <v>126</v>
      </c>
      <c r="C6" s="13">
        <v>22</v>
      </c>
      <c r="D6">
        <v>0</v>
      </c>
      <c r="E6" s="14">
        <f t="shared" si="0"/>
        <v>0</v>
      </c>
      <c r="F6" s="15">
        <f t="shared" si="1"/>
        <v>0</v>
      </c>
      <c r="H6" s="11" t="s">
        <v>18</v>
      </c>
      <c r="I6" s="12">
        <v>95</v>
      </c>
      <c r="J6" s="13">
        <v>42</v>
      </c>
      <c r="K6">
        <v>11</v>
      </c>
      <c r="L6" s="14">
        <f t="shared" si="2"/>
        <v>0.11578947368421053</v>
      </c>
      <c r="M6" s="15">
        <f t="shared" si="3"/>
        <v>0.26190476190476192</v>
      </c>
      <c r="O6" s="11" t="s">
        <v>18</v>
      </c>
      <c r="P6" s="12">
        <v>80</v>
      </c>
      <c r="Q6" s="13">
        <v>11</v>
      </c>
      <c r="R6">
        <v>1</v>
      </c>
      <c r="S6" s="14">
        <f t="shared" si="4"/>
        <v>1.2500000000000001E-2</v>
      </c>
      <c r="T6" s="15">
        <f t="shared" si="5"/>
        <v>9.0909090909090912E-2</v>
      </c>
      <c r="W6" s="4" t="s">
        <v>3</v>
      </c>
      <c r="X6">
        <v>32</v>
      </c>
      <c r="Y6">
        <v>56</v>
      </c>
      <c r="Z6">
        <v>86</v>
      </c>
      <c r="AA6" s="16">
        <f>SUM(X6:Z6)</f>
        <v>174</v>
      </c>
      <c r="AC6" s="4" t="s">
        <v>9</v>
      </c>
      <c r="AD6">
        <v>38</v>
      </c>
      <c r="AE6">
        <v>136</v>
      </c>
      <c r="AF6">
        <v>150</v>
      </c>
      <c r="AG6" s="16">
        <f t="shared" ref="AG6:AG10" si="6">SUM(AD6:AF6)</f>
        <v>324</v>
      </c>
      <c r="AI6" s="10" t="s">
        <v>10</v>
      </c>
      <c r="AJ6">
        <v>10</v>
      </c>
      <c r="AK6">
        <v>13</v>
      </c>
      <c r="AL6">
        <v>41</v>
      </c>
      <c r="AM6" s="16">
        <f t="shared" ref="AM6:AM8" si="7">SUM(AJ6:AL6)</f>
        <v>64</v>
      </c>
    </row>
    <row r="7" spans="1:52" x14ac:dyDescent="0.2">
      <c r="A7" s="11" t="s">
        <v>19</v>
      </c>
      <c r="B7" s="12">
        <v>115</v>
      </c>
      <c r="C7" s="13">
        <v>21</v>
      </c>
      <c r="D7">
        <v>4</v>
      </c>
      <c r="E7" s="14">
        <f t="shared" si="0"/>
        <v>3.4782608695652174E-2</v>
      </c>
      <c r="F7" s="15">
        <f t="shared" si="1"/>
        <v>0.19047619047619047</v>
      </c>
      <c r="H7" s="11" t="s">
        <v>19</v>
      </c>
      <c r="I7" s="12">
        <v>98</v>
      </c>
      <c r="J7" s="13">
        <v>69</v>
      </c>
      <c r="K7">
        <v>14</v>
      </c>
      <c r="L7" s="14">
        <f t="shared" si="2"/>
        <v>0.14285714285714285</v>
      </c>
      <c r="M7" s="15">
        <f t="shared" si="3"/>
        <v>0.20289855072463769</v>
      </c>
      <c r="O7" s="11" t="s">
        <v>19</v>
      </c>
      <c r="P7" s="12">
        <v>106</v>
      </c>
      <c r="Q7" s="13">
        <v>2</v>
      </c>
      <c r="R7">
        <v>0</v>
      </c>
      <c r="S7" s="14">
        <f t="shared" si="4"/>
        <v>0</v>
      </c>
      <c r="T7" s="15">
        <f t="shared" si="5"/>
        <v>0</v>
      </c>
      <c r="W7" s="4" t="s">
        <v>20</v>
      </c>
      <c r="X7">
        <v>79</v>
      </c>
      <c r="Y7">
        <v>47</v>
      </c>
      <c r="Z7">
        <v>64</v>
      </c>
      <c r="AA7" s="16">
        <f t="shared" ref="AA7:AA10" si="8">SUM(X7:Z7)</f>
        <v>190</v>
      </c>
      <c r="AC7" s="4" t="s">
        <v>21</v>
      </c>
      <c r="AD7">
        <v>61</v>
      </c>
      <c r="AE7">
        <v>65</v>
      </c>
      <c r="AF7">
        <v>75</v>
      </c>
      <c r="AG7" s="16">
        <f t="shared" si="6"/>
        <v>201</v>
      </c>
      <c r="AI7" s="4" t="s">
        <v>22</v>
      </c>
      <c r="AJ7">
        <v>7</v>
      </c>
      <c r="AK7">
        <v>38</v>
      </c>
      <c r="AL7">
        <v>40</v>
      </c>
      <c r="AM7" s="16">
        <f t="shared" si="7"/>
        <v>85</v>
      </c>
    </row>
    <row r="8" spans="1:52" x14ac:dyDescent="0.2">
      <c r="A8" s="11" t="s">
        <v>23</v>
      </c>
      <c r="B8" s="12">
        <v>123</v>
      </c>
      <c r="C8" s="13">
        <v>30</v>
      </c>
      <c r="D8">
        <v>9</v>
      </c>
      <c r="E8" s="14">
        <f t="shared" si="0"/>
        <v>7.3170731707317069E-2</v>
      </c>
      <c r="F8" s="15">
        <f t="shared" si="1"/>
        <v>0.3</v>
      </c>
      <c r="H8" s="11" t="s">
        <v>23</v>
      </c>
      <c r="I8" s="12">
        <v>121</v>
      </c>
      <c r="J8" s="13">
        <v>58</v>
      </c>
      <c r="K8">
        <v>13</v>
      </c>
      <c r="L8" s="14">
        <f t="shared" si="2"/>
        <v>0.10743801652892562</v>
      </c>
      <c r="M8" s="15">
        <f t="shared" si="3"/>
        <v>0.22413793103448276</v>
      </c>
      <c r="O8" s="11" t="s">
        <v>23</v>
      </c>
      <c r="P8" s="12">
        <v>102</v>
      </c>
      <c r="Q8" s="13">
        <v>3</v>
      </c>
      <c r="R8">
        <v>0</v>
      </c>
      <c r="S8" s="14">
        <f t="shared" si="4"/>
        <v>0</v>
      </c>
      <c r="T8" s="15">
        <f t="shared" si="5"/>
        <v>0</v>
      </c>
      <c r="W8" s="4" t="s">
        <v>24</v>
      </c>
      <c r="X8">
        <v>69</v>
      </c>
      <c r="Y8">
        <v>55</v>
      </c>
      <c r="Z8">
        <v>74</v>
      </c>
      <c r="AA8" s="16">
        <f t="shared" si="8"/>
        <v>198</v>
      </c>
      <c r="AC8" s="4" t="s">
        <v>25</v>
      </c>
      <c r="AD8">
        <v>22</v>
      </c>
      <c r="AE8">
        <v>21</v>
      </c>
      <c r="AF8">
        <v>65</v>
      </c>
      <c r="AG8" s="16">
        <f t="shared" si="6"/>
        <v>108</v>
      </c>
      <c r="AI8" s="10" t="s">
        <v>26</v>
      </c>
      <c r="AJ8">
        <v>21</v>
      </c>
      <c r="AK8">
        <v>36</v>
      </c>
      <c r="AL8">
        <v>36</v>
      </c>
      <c r="AM8" s="16">
        <f t="shared" si="7"/>
        <v>93</v>
      </c>
    </row>
    <row r="9" spans="1:52" x14ac:dyDescent="0.2">
      <c r="A9" s="11" t="s">
        <v>27</v>
      </c>
      <c r="B9" s="12">
        <v>176</v>
      </c>
      <c r="C9" s="13">
        <v>33</v>
      </c>
      <c r="D9">
        <v>3</v>
      </c>
      <c r="E9" s="14">
        <f t="shared" si="0"/>
        <v>1.7045454545454544E-2</v>
      </c>
      <c r="F9" s="15">
        <f t="shared" si="1"/>
        <v>9.0909090909090912E-2</v>
      </c>
      <c r="H9" s="11" t="s">
        <v>27</v>
      </c>
      <c r="I9" s="12">
        <v>139</v>
      </c>
      <c r="J9" s="13">
        <v>51</v>
      </c>
      <c r="K9">
        <v>11</v>
      </c>
      <c r="L9" s="14">
        <f t="shared" si="2"/>
        <v>7.9136690647482008E-2</v>
      </c>
      <c r="M9" s="15">
        <f t="shared" si="3"/>
        <v>0.21568627450980393</v>
      </c>
      <c r="O9" s="11" t="s">
        <v>27</v>
      </c>
      <c r="P9" s="12">
        <v>157</v>
      </c>
      <c r="Q9" s="13">
        <v>9</v>
      </c>
      <c r="R9">
        <v>0</v>
      </c>
      <c r="S9" s="14">
        <f t="shared" si="4"/>
        <v>0</v>
      </c>
      <c r="T9" s="15">
        <f t="shared" si="5"/>
        <v>0</v>
      </c>
      <c r="W9" s="4" t="s">
        <v>28</v>
      </c>
      <c r="X9">
        <v>27</v>
      </c>
      <c r="Y9">
        <v>52</v>
      </c>
      <c r="Z9">
        <v>47</v>
      </c>
      <c r="AA9" s="16">
        <f t="shared" si="8"/>
        <v>126</v>
      </c>
      <c r="AC9" s="10" t="s">
        <v>29</v>
      </c>
      <c r="AD9">
        <v>25</v>
      </c>
      <c r="AE9">
        <v>45</v>
      </c>
      <c r="AF9">
        <v>39</v>
      </c>
      <c r="AG9" s="16">
        <f t="shared" si="6"/>
        <v>109</v>
      </c>
    </row>
    <row r="10" spans="1:52" ht="17" thickBot="1" x14ac:dyDescent="0.25">
      <c r="A10" s="11" t="s">
        <v>30</v>
      </c>
      <c r="B10" s="12">
        <v>98</v>
      </c>
      <c r="C10" s="13">
        <v>7</v>
      </c>
      <c r="D10">
        <v>0</v>
      </c>
      <c r="E10" s="14">
        <f t="shared" si="0"/>
        <v>0</v>
      </c>
      <c r="F10" s="15">
        <f t="shared" si="1"/>
        <v>0</v>
      </c>
      <c r="H10" s="11" t="s">
        <v>30</v>
      </c>
      <c r="I10" s="12">
        <v>110</v>
      </c>
      <c r="J10" s="13">
        <v>37</v>
      </c>
      <c r="K10">
        <v>14</v>
      </c>
      <c r="L10" s="14">
        <f t="shared" si="2"/>
        <v>0.12727272727272726</v>
      </c>
      <c r="M10" s="15">
        <f t="shared" si="3"/>
        <v>0.3783783783783784</v>
      </c>
      <c r="O10" s="11" t="s">
        <v>30</v>
      </c>
      <c r="P10" s="12">
        <v>67</v>
      </c>
      <c r="Q10" s="13">
        <v>5</v>
      </c>
      <c r="R10">
        <v>0</v>
      </c>
      <c r="S10" s="14">
        <f t="shared" si="4"/>
        <v>0</v>
      </c>
      <c r="T10" s="15">
        <f t="shared" si="5"/>
        <v>0</v>
      </c>
      <c r="W10" s="10" t="s">
        <v>31</v>
      </c>
      <c r="X10">
        <v>28</v>
      </c>
      <c r="Y10">
        <v>90</v>
      </c>
      <c r="Z10">
        <v>66</v>
      </c>
      <c r="AA10" s="16">
        <f t="shared" si="8"/>
        <v>184</v>
      </c>
      <c r="AC10" s="4" t="s">
        <v>32</v>
      </c>
      <c r="AD10">
        <v>21</v>
      </c>
      <c r="AE10">
        <v>15</v>
      </c>
      <c r="AF10">
        <v>50</v>
      </c>
      <c r="AG10" s="16">
        <f t="shared" si="6"/>
        <v>86</v>
      </c>
    </row>
    <row r="11" spans="1:52" ht="17" thickBot="1" x14ac:dyDescent="0.25">
      <c r="A11" s="11" t="s">
        <v>33</v>
      </c>
      <c r="B11" s="12">
        <v>27</v>
      </c>
      <c r="C11" s="13">
        <v>12</v>
      </c>
      <c r="D11">
        <v>1</v>
      </c>
      <c r="E11" s="14">
        <f t="shared" si="0"/>
        <v>3.7037037037037035E-2</v>
      </c>
      <c r="F11" s="15">
        <f t="shared" si="1"/>
        <v>8.3333333333333329E-2</v>
      </c>
      <c r="H11" s="11" t="s">
        <v>33</v>
      </c>
      <c r="I11" s="12">
        <v>46</v>
      </c>
      <c r="J11" s="13">
        <v>38</v>
      </c>
      <c r="K11">
        <v>6</v>
      </c>
      <c r="L11" s="14">
        <f t="shared" si="2"/>
        <v>0.13043478260869565</v>
      </c>
      <c r="M11" s="15">
        <f>K11/J11</f>
        <v>0.15789473684210525</v>
      </c>
      <c r="O11" s="11" t="s">
        <v>33</v>
      </c>
      <c r="P11" s="12">
        <v>38</v>
      </c>
      <c r="Q11" s="13">
        <v>0</v>
      </c>
      <c r="R11">
        <v>0</v>
      </c>
      <c r="S11" s="14">
        <f t="shared" si="4"/>
        <v>0</v>
      </c>
      <c r="T11" s="15" t="e">
        <f>R11/Q11</f>
        <v>#DIV/0!</v>
      </c>
      <c r="AJ11" s="1" t="s">
        <v>34</v>
      </c>
      <c r="AK11" s="3"/>
    </row>
    <row r="12" spans="1:52" ht="17" thickBot="1" x14ac:dyDescent="0.25">
      <c r="A12" s="11"/>
      <c r="B12" s="12">
        <f>SUM(B4:B11)</f>
        <v>795</v>
      </c>
      <c r="C12" s="13">
        <f>SUM(C4:C11)</f>
        <v>169</v>
      </c>
      <c r="D12">
        <f>SUM(D4:D11)</f>
        <v>18</v>
      </c>
      <c r="E12" s="17">
        <f t="shared" si="0"/>
        <v>2.2641509433962263E-2</v>
      </c>
      <c r="F12" s="18">
        <f t="shared" si="1"/>
        <v>0.10650887573964497</v>
      </c>
      <c r="H12" s="11"/>
      <c r="I12" s="12">
        <f>SUM(I4:I11)</f>
        <v>762</v>
      </c>
      <c r="J12" s="13">
        <f>SUM(J4:J11)</f>
        <v>419</v>
      </c>
      <c r="K12">
        <f>SUM(K4:K11)</f>
        <v>100</v>
      </c>
      <c r="L12" s="19">
        <f t="shared" si="2"/>
        <v>0.13123359580052493</v>
      </c>
      <c r="M12" s="18">
        <f>K12/J12</f>
        <v>0.2386634844868735</v>
      </c>
      <c r="O12" s="11"/>
      <c r="P12" s="12">
        <f>SUM(P4:P11)</f>
        <v>693</v>
      </c>
      <c r="Q12" s="13">
        <f>SUM(Q4:Q11)</f>
        <v>57</v>
      </c>
      <c r="R12">
        <f>SUM(R4:R11)</f>
        <v>1</v>
      </c>
      <c r="S12" s="19">
        <f t="shared" si="4"/>
        <v>1.443001443001443E-3</v>
      </c>
      <c r="T12" s="18">
        <f>R12/Q12</f>
        <v>1.7543859649122806E-2</v>
      </c>
      <c r="X12" s="1" t="s">
        <v>34</v>
      </c>
      <c r="Y12" s="3"/>
      <c r="AD12" s="1" t="s">
        <v>34</v>
      </c>
      <c r="AE12" s="3"/>
      <c r="AJ12" t="s">
        <v>14</v>
      </c>
      <c r="AK12" t="s">
        <v>15</v>
      </c>
      <c r="AL12" t="s">
        <v>16</v>
      </c>
    </row>
    <row r="13" spans="1:52" x14ac:dyDescent="0.2">
      <c r="B13" s="12"/>
      <c r="C13" s="13"/>
      <c r="X13" t="s">
        <v>14</v>
      </c>
      <c r="Y13" t="s">
        <v>15</v>
      </c>
      <c r="Z13" t="s">
        <v>16</v>
      </c>
      <c r="AD13" t="s">
        <v>14</v>
      </c>
      <c r="AE13" t="s">
        <v>15</v>
      </c>
      <c r="AF13" t="s">
        <v>16</v>
      </c>
      <c r="AI13" s="10" t="s">
        <v>10</v>
      </c>
      <c r="AJ13">
        <v>0</v>
      </c>
      <c r="AK13">
        <v>1</v>
      </c>
      <c r="AM13" s="16">
        <f t="shared" ref="AM13:AM15" si="9">SUM(AJ13:AL13)</f>
        <v>1</v>
      </c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1"/>
      <c r="AZ13" s="20"/>
    </row>
    <row r="14" spans="1:52" x14ac:dyDescent="0.2">
      <c r="A14" s="4" t="s">
        <v>20</v>
      </c>
      <c r="B14" s="5" t="s">
        <v>4</v>
      </c>
      <c r="C14" s="6" t="s">
        <v>5</v>
      </c>
      <c r="D14" s="7" t="s">
        <v>6</v>
      </c>
      <c r="H14" s="4" t="s">
        <v>21</v>
      </c>
      <c r="I14" s="5" t="s">
        <v>4</v>
      </c>
      <c r="J14" s="6" t="s">
        <v>5</v>
      </c>
      <c r="K14" s="7" t="s">
        <v>6</v>
      </c>
      <c r="O14" s="4" t="s">
        <v>22</v>
      </c>
      <c r="P14" s="5" t="s">
        <v>4</v>
      </c>
      <c r="Q14" s="6" t="s">
        <v>5</v>
      </c>
      <c r="R14" s="7" t="s">
        <v>6</v>
      </c>
      <c r="W14" s="4" t="s">
        <v>3</v>
      </c>
      <c r="X14">
        <v>5</v>
      </c>
      <c r="Y14">
        <v>6</v>
      </c>
      <c r="AA14" s="16">
        <f t="shared" ref="AA14:AA18" si="10">SUM(X14:Z14)</f>
        <v>11</v>
      </c>
      <c r="AC14" s="4" t="s">
        <v>9</v>
      </c>
      <c r="AD14">
        <v>4</v>
      </c>
      <c r="AE14">
        <v>6</v>
      </c>
      <c r="AG14" s="16">
        <f t="shared" ref="AG14:AG18" si="11">SUM(AD14:AF14)</f>
        <v>10</v>
      </c>
      <c r="AI14" s="4" t="s">
        <v>22</v>
      </c>
      <c r="AJ14">
        <v>2</v>
      </c>
      <c r="AK14">
        <v>0</v>
      </c>
      <c r="AM14" s="16">
        <f t="shared" si="9"/>
        <v>2</v>
      </c>
    </row>
    <row r="15" spans="1:52" x14ac:dyDescent="0.2">
      <c r="A15" s="11" t="s">
        <v>11</v>
      </c>
      <c r="B15" s="12"/>
      <c r="C15" s="13"/>
      <c r="E15" s="14" t="e">
        <f t="shared" ref="E15:E23" si="12">D15/B15</f>
        <v>#DIV/0!</v>
      </c>
      <c r="F15" s="15" t="e">
        <f t="shared" ref="F15:F23" si="13">D15/C15</f>
        <v>#DIV/0!</v>
      </c>
      <c r="H15" s="11" t="s">
        <v>11</v>
      </c>
      <c r="I15" s="12">
        <v>112</v>
      </c>
      <c r="J15" s="13">
        <v>97</v>
      </c>
      <c r="K15">
        <v>20</v>
      </c>
      <c r="L15" s="14">
        <f>K15/I15</f>
        <v>0.17857142857142858</v>
      </c>
      <c r="M15" s="15">
        <f>K15/J15</f>
        <v>0.20618556701030927</v>
      </c>
      <c r="O15" s="11" t="s">
        <v>11</v>
      </c>
      <c r="P15" s="12">
        <v>10</v>
      </c>
      <c r="Q15" s="13">
        <v>6</v>
      </c>
      <c r="R15">
        <v>1</v>
      </c>
      <c r="S15" s="14">
        <f>R15/P15</f>
        <v>0.1</v>
      </c>
      <c r="T15" s="15">
        <f>R15/Q15</f>
        <v>0.16666666666666666</v>
      </c>
      <c r="W15" s="4" t="s">
        <v>20</v>
      </c>
      <c r="X15" s="22">
        <v>6</v>
      </c>
      <c r="Y15" s="22">
        <v>4</v>
      </c>
      <c r="Z15" s="22"/>
      <c r="AA15" s="23">
        <f t="shared" si="10"/>
        <v>10</v>
      </c>
      <c r="AB15" s="22"/>
      <c r="AC15" s="24" t="s">
        <v>21</v>
      </c>
      <c r="AD15" s="22">
        <v>3</v>
      </c>
      <c r="AE15" s="22">
        <v>9</v>
      </c>
      <c r="AF15" s="22"/>
      <c r="AG15" s="23">
        <f t="shared" si="11"/>
        <v>12</v>
      </c>
      <c r="AH15" s="22"/>
      <c r="AI15" s="25" t="s">
        <v>26</v>
      </c>
      <c r="AJ15" s="22">
        <v>0</v>
      </c>
      <c r="AK15" s="22">
        <v>2</v>
      </c>
      <c r="AL15" s="22"/>
      <c r="AM15" s="16">
        <f t="shared" si="9"/>
        <v>2</v>
      </c>
      <c r="AO15" s="20"/>
    </row>
    <row r="16" spans="1:52" x14ac:dyDescent="0.2">
      <c r="A16" s="11" t="s">
        <v>13</v>
      </c>
      <c r="B16" s="12">
        <v>101</v>
      </c>
      <c r="C16" s="13">
        <v>40</v>
      </c>
      <c r="D16">
        <v>7</v>
      </c>
      <c r="E16" s="14">
        <f t="shared" si="12"/>
        <v>6.9306930693069313E-2</v>
      </c>
      <c r="F16" s="15">
        <f t="shared" si="13"/>
        <v>0.17499999999999999</v>
      </c>
      <c r="H16" s="11" t="s">
        <v>13</v>
      </c>
      <c r="I16" s="12"/>
      <c r="J16" s="13"/>
      <c r="L16" s="14" t="e">
        <f t="shared" ref="L16:L23" si="14">K16/I16</f>
        <v>#DIV/0!</v>
      </c>
      <c r="M16" s="15" t="e">
        <f t="shared" ref="M16:M21" si="15">K16/J16</f>
        <v>#DIV/0!</v>
      </c>
      <c r="O16" s="11" t="s">
        <v>13</v>
      </c>
      <c r="P16" s="12">
        <v>87</v>
      </c>
      <c r="Q16" s="13">
        <v>26</v>
      </c>
      <c r="R16">
        <v>3</v>
      </c>
      <c r="S16" s="14">
        <f>R16/P16</f>
        <v>3.4482758620689655E-2</v>
      </c>
      <c r="T16" s="15">
        <f>R16/Q16</f>
        <v>0.11538461538461539</v>
      </c>
      <c r="W16" s="4" t="s">
        <v>24</v>
      </c>
      <c r="X16" s="22">
        <v>3</v>
      </c>
      <c r="Y16" s="22">
        <v>6</v>
      </c>
      <c r="Z16" s="22"/>
      <c r="AA16" s="23">
        <f t="shared" si="10"/>
        <v>9</v>
      </c>
      <c r="AB16" s="22"/>
      <c r="AC16" s="24" t="s">
        <v>25</v>
      </c>
      <c r="AD16" s="22">
        <v>9</v>
      </c>
      <c r="AE16" s="22">
        <v>12</v>
      </c>
      <c r="AF16" s="22"/>
      <c r="AG16" s="23">
        <f t="shared" si="11"/>
        <v>21</v>
      </c>
      <c r="AH16" s="22"/>
      <c r="AI16" s="22"/>
      <c r="AJ16" s="22"/>
      <c r="AK16" s="22"/>
      <c r="AL16" s="22"/>
      <c r="AO16" s="20"/>
    </row>
    <row r="17" spans="1:41" ht="17" thickBot="1" x14ac:dyDescent="0.25">
      <c r="A17" s="11" t="s">
        <v>18</v>
      </c>
      <c r="B17" s="12">
        <v>102</v>
      </c>
      <c r="C17" s="13">
        <v>26</v>
      </c>
      <c r="D17">
        <v>1</v>
      </c>
      <c r="E17" s="14">
        <f t="shared" si="12"/>
        <v>9.8039215686274508E-3</v>
      </c>
      <c r="F17" s="15">
        <f t="shared" si="13"/>
        <v>3.8461538461538464E-2</v>
      </c>
      <c r="H17" s="11" t="s">
        <v>18</v>
      </c>
      <c r="I17" s="12">
        <v>106</v>
      </c>
      <c r="J17" s="13">
        <v>109</v>
      </c>
      <c r="K17">
        <v>21</v>
      </c>
      <c r="L17" s="14">
        <f t="shared" si="14"/>
        <v>0.19811320754716982</v>
      </c>
      <c r="M17" s="15">
        <f t="shared" si="15"/>
        <v>0.19266055045871561</v>
      </c>
      <c r="O17" s="11" t="s">
        <v>18</v>
      </c>
      <c r="P17" s="12">
        <v>114</v>
      </c>
      <c r="Q17" s="13">
        <v>21</v>
      </c>
      <c r="R17">
        <v>1</v>
      </c>
      <c r="S17" s="14">
        <f t="shared" ref="S17:S24" si="16">R17/P17</f>
        <v>8.771929824561403E-3</v>
      </c>
      <c r="T17" s="15">
        <f t="shared" ref="T17:T22" si="17">R17/Q17</f>
        <v>4.7619047619047616E-2</v>
      </c>
      <c r="W17" s="4" t="s">
        <v>28</v>
      </c>
      <c r="X17" s="22">
        <v>4</v>
      </c>
      <c r="Y17" s="22">
        <v>7</v>
      </c>
      <c r="Z17" s="22"/>
      <c r="AA17" s="23">
        <f t="shared" si="10"/>
        <v>11</v>
      </c>
      <c r="AB17" s="22"/>
      <c r="AC17" s="25" t="s">
        <v>29</v>
      </c>
      <c r="AD17" s="22">
        <v>9</v>
      </c>
      <c r="AE17" s="22">
        <v>0</v>
      </c>
      <c r="AF17" s="22"/>
      <c r="AG17" s="23">
        <f t="shared" si="11"/>
        <v>9</v>
      </c>
      <c r="AH17" s="22"/>
      <c r="AI17" s="22"/>
      <c r="AJ17" s="22"/>
      <c r="AK17" s="22"/>
      <c r="AL17" s="22"/>
      <c r="AO17" s="20"/>
    </row>
    <row r="18" spans="1:41" ht="17" thickBot="1" x14ac:dyDescent="0.25">
      <c r="A18" s="11" t="s">
        <v>19</v>
      </c>
      <c r="B18" s="12">
        <v>132</v>
      </c>
      <c r="C18" s="13">
        <v>49</v>
      </c>
      <c r="D18">
        <v>2</v>
      </c>
      <c r="E18" s="14">
        <f t="shared" si="12"/>
        <v>1.5151515151515152E-2</v>
      </c>
      <c r="F18" s="15">
        <f t="shared" si="13"/>
        <v>4.0816326530612242E-2</v>
      </c>
      <c r="H18" s="11" t="s">
        <v>19</v>
      </c>
      <c r="I18" s="12">
        <v>116</v>
      </c>
      <c r="J18" s="13">
        <v>88</v>
      </c>
      <c r="K18">
        <v>22</v>
      </c>
      <c r="L18" s="14">
        <f t="shared" si="14"/>
        <v>0.18965517241379309</v>
      </c>
      <c r="M18" s="15">
        <f t="shared" si="15"/>
        <v>0.25</v>
      </c>
      <c r="O18" s="11" t="s">
        <v>19</v>
      </c>
      <c r="P18" s="12">
        <v>98</v>
      </c>
      <c r="Q18" s="13">
        <v>8</v>
      </c>
      <c r="R18">
        <v>0</v>
      </c>
      <c r="S18" s="14">
        <f t="shared" si="16"/>
        <v>0</v>
      </c>
      <c r="T18" s="15">
        <f t="shared" si="17"/>
        <v>0</v>
      </c>
      <c r="W18" s="10" t="s">
        <v>31</v>
      </c>
      <c r="X18" s="22">
        <v>9</v>
      </c>
      <c r="Y18" s="22">
        <v>10</v>
      </c>
      <c r="Z18" s="22"/>
      <c r="AA18" s="23">
        <f t="shared" si="10"/>
        <v>19</v>
      </c>
      <c r="AB18" s="22"/>
      <c r="AC18" s="24" t="s">
        <v>32</v>
      </c>
      <c r="AD18" s="22">
        <v>9</v>
      </c>
      <c r="AE18" s="22">
        <v>8</v>
      </c>
      <c r="AF18" s="22"/>
      <c r="AG18" s="23">
        <f t="shared" si="11"/>
        <v>17</v>
      </c>
      <c r="AH18" s="22"/>
      <c r="AI18" s="22"/>
      <c r="AJ18" s="26" t="s">
        <v>35</v>
      </c>
      <c r="AK18" s="27"/>
      <c r="AL18" s="22"/>
      <c r="AO18" s="20"/>
    </row>
    <row r="19" spans="1:41" ht="17" thickBot="1" x14ac:dyDescent="0.25">
      <c r="A19" s="11" t="s">
        <v>23</v>
      </c>
      <c r="B19" s="12">
        <v>129</v>
      </c>
      <c r="C19" s="13">
        <v>17</v>
      </c>
      <c r="D19">
        <v>5</v>
      </c>
      <c r="E19" s="14">
        <f t="shared" si="12"/>
        <v>3.875968992248062E-2</v>
      </c>
      <c r="F19" s="15">
        <f t="shared" si="13"/>
        <v>0.29411764705882354</v>
      </c>
      <c r="H19" s="11" t="s">
        <v>23</v>
      </c>
      <c r="I19" s="12">
        <v>139</v>
      </c>
      <c r="J19" s="13">
        <v>101</v>
      </c>
      <c r="K19">
        <v>19</v>
      </c>
      <c r="L19" s="14">
        <f t="shared" si="14"/>
        <v>0.1366906474820144</v>
      </c>
      <c r="M19" s="15">
        <f t="shared" si="15"/>
        <v>0.18811881188118812</v>
      </c>
      <c r="O19" s="11" t="s">
        <v>23</v>
      </c>
      <c r="P19" s="12">
        <v>137</v>
      </c>
      <c r="Q19" s="13">
        <v>7</v>
      </c>
      <c r="R19">
        <v>0</v>
      </c>
      <c r="S19" s="14">
        <f t="shared" si="16"/>
        <v>0</v>
      </c>
      <c r="T19" s="15">
        <f t="shared" si="17"/>
        <v>0</v>
      </c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t="s">
        <v>14</v>
      </c>
      <c r="AK19" t="s">
        <v>15</v>
      </c>
      <c r="AL19" t="s">
        <v>16</v>
      </c>
      <c r="AO19" s="20"/>
    </row>
    <row r="20" spans="1:41" ht="17" thickBot="1" x14ac:dyDescent="0.25">
      <c r="A20" s="11" t="s">
        <v>27</v>
      </c>
      <c r="B20" s="12">
        <v>164</v>
      </c>
      <c r="C20" s="13">
        <v>39</v>
      </c>
      <c r="D20">
        <v>9</v>
      </c>
      <c r="E20" s="14">
        <f t="shared" si="12"/>
        <v>5.4878048780487805E-2</v>
      </c>
      <c r="F20" s="15">
        <f t="shared" si="13"/>
        <v>0.23076923076923078</v>
      </c>
      <c r="H20" s="11" t="s">
        <v>27</v>
      </c>
      <c r="I20" s="12">
        <v>106</v>
      </c>
      <c r="J20" s="13">
        <v>84</v>
      </c>
      <c r="K20">
        <v>17</v>
      </c>
      <c r="L20" s="14">
        <f t="shared" si="14"/>
        <v>0.16037735849056603</v>
      </c>
      <c r="M20" s="15">
        <f t="shared" si="15"/>
        <v>0.20238095238095238</v>
      </c>
      <c r="O20" s="11" t="s">
        <v>27</v>
      </c>
      <c r="P20" s="12">
        <v>115</v>
      </c>
      <c r="Q20" s="13">
        <v>8</v>
      </c>
      <c r="R20">
        <v>0</v>
      </c>
      <c r="S20" s="14">
        <f t="shared" si="16"/>
        <v>0</v>
      </c>
      <c r="T20" s="15">
        <f t="shared" si="17"/>
        <v>0</v>
      </c>
      <c r="X20" s="26" t="s">
        <v>35</v>
      </c>
      <c r="Y20" s="27"/>
      <c r="Z20" s="22"/>
      <c r="AA20" s="22"/>
      <c r="AB20" s="22"/>
      <c r="AC20" s="22"/>
      <c r="AD20" s="26" t="s">
        <v>35</v>
      </c>
      <c r="AE20" s="27"/>
      <c r="AF20" s="22"/>
      <c r="AG20" s="22"/>
      <c r="AH20" s="22"/>
      <c r="AI20" s="25" t="s">
        <v>10</v>
      </c>
      <c r="AJ20" s="28">
        <v>73</v>
      </c>
      <c r="AK20" s="22"/>
      <c r="AL20" s="22"/>
      <c r="AM20" s="16">
        <f t="shared" ref="AM20:AM22" si="18">SUM(AJ20:AL20)</f>
        <v>73</v>
      </c>
      <c r="AO20" s="20"/>
    </row>
    <row r="21" spans="1:41" x14ac:dyDescent="0.2">
      <c r="A21" s="11" t="s">
        <v>30</v>
      </c>
      <c r="B21" s="12">
        <v>94</v>
      </c>
      <c r="C21" s="13">
        <v>19</v>
      </c>
      <c r="D21">
        <v>1</v>
      </c>
      <c r="E21" s="14">
        <f t="shared" si="12"/>
        <v>1.0638297872340425E-2</v>
      </c>
      <c r="F21" s="15">
        <f t="shared" si="13"/>
        <v>5.2631578947368418E-2</v>
      </c>
      <c r="H21" s="11" t="s">
        <v>30</v>
      </c>
      <c r="I21" s="12">
        <v>106</v>
      </c>
      <c r="J21" s="13">
        <v>83</v>
      </c>
      <c r="K21">
        <v>17</v>
      </c>
      <c r="L21" s="14">
        <f t="shared" si="14"/>
        <v>0.16037735849056603</v>
      </c>
      <c r="M21" s="15">
        <f t="shared" si="15"/>
        <v>0.20481927710843373</v>
      </c>
      <c r="O21" s="11" t="s">
        <v>30</v>
      </c>
      <c r="P21" s="12">
        <v>148</v>
      </c>
      <c r="Q21" s="13">
        <v>6</v>
      </c>
      <c r="R21">
        <v>0</v>
      </c>
      <c r="S21" s="14">
        <f t="shared" si="16"/>
        <v>0</v>
      </c>
      <c r="T21" s="15">
        <f t="shared" si="17"/>
        <v>0</v>
      </c>
      <c r="X21" t="s">
        <v>14</v>
      </c>
      <c r="Y21" t="s">
        <v>15</v>
      </c>
      <c r="Z21" t="s">
        <v>16</v>
      </c>
      <c r="AA21" s="22"/>
      <c r="AB21" s="22"/>
      <c r="AC21" s="22"/>
      <c r="AD21" t="s">
        <v>14</v>
      </c>
      <c r="AE21" t="s">
        <v>15</v>
      </c>
      <c r="AF21" t="s">
        <v>16</v>
      </c>
      <c r="AG21" s="22"/>
      <c r="AH21" s="22"/>
      <c r="AI21" s="24" t="s">
        <v>22</v>
      </c>
      <c r="AJ21" s="28">
        <v>38</v>
      </c>
      <c r="AK21" s="22"/>
      <c r="AL21" s="22"/>
      <c r="AM21" s="16">
        <f t="shared" si="18"/>
        <v>38</v>
      </c>
      <c r="AO21" s="20"/>
    </row>
    <row r="22" spans="1:41" x14ac:dyDescent="0.2">
      <c r="A22" s="11" t="s">
        <v>33</v>
      </c>
      <c r="B22" s="12">
        <v>65</v>
      </c>
      <c r="C22" s="13">
        <v>7</v>
      </c>
      <c r="D22">
        <v>1</v>
      </c>
      <c r="E22" s="14">
        <f t="shared" si="12"/>
        <v>1.5384615384615385E-2</v>
      </c>
      <c r="F22" s="15">
        <f t="shared" si="13"/>
        <v>0.14285714285714285</v>
      </c>
      <c r="H22" s="11" t="s">
        <v>33</v>
      </c>
      <c r="I22" s="12">
        <v>34</v>
      </c>
      <c r="J22" s="13">
        <v>31</v>
      </c>
      <c r="K22">
        <v>11</v>
      </c>
      <c r="L22" s="14">
        <f t="shared" si="14"/>
        <v>0.3235294117647059</v>
      </c>
      <c r="M22" s="15">
        <f>K22/J22</f>
        <v>0.35483870967741937</v>
      </c>
      <c r="O22" s="11" t="s">
        <v>33</v>
      </c>
      <c r="P22" s="12">
        <v>85</v>
      </c>
      <c r="Q22" s="13">
        <v>8</v>
      </c>
      <c r="R22">
        <v>0</v>
      </c>
      <c r="S22" s="14">
        <f t="shared" si="16"/>
        <v>0</v>
      </c>
      <c r="T22" s="15">
        <f t="shared" si="17"/>
        <v>0</v>
      </c>
      <c r="W22" s="4" t="s">
        <v>3</v>
      </c>
      <c r="X22" s="28">
        <v>106</v>
      </c>
      <c r="Y22" s="22"/>
      <c r="Z22" s="22"/>
      <c r="AA22" s="23">
        <f t="shared" ref="AA22:AA26" si="19">SUM(X22:Z22)</f>
        <v>106</v>
      </c>
      <c r="AB22" s="22"/>
      <c r="AC22" s="24" t="s">
        <v>9</v>
      </c>
      <c r="AD22" s="28">
        <v>175</v>
      </c>
      <c r="AE22" s="22"/>
      <c r="AF22" s="22"/>
      <c r="AG22" s="23">
        <f t="shared" ref="AG22:AG26" si="20">SUM(AD22:AF22)</f>
        <v>175</v>
      </c>
      <c r="AH22" s="22"/>
      <c r="AI22" s="25" t="s">
        <v>26</v>
      </c>
      <c r="AJ22" s="28">
        <v>85</v>
      </c>
      <c r="AK22" s="22"/>
      <c r="AL22" s="22"/>
      <c r="AM22" s="16">
        <f t="shared" si="18"/>
        <v>85</v>
      </c>
      <c r="AO22" s="20"/>
    </row>
    <row r="23" spans="1:41" x14ac:dyDescent="0.2">
      <c r="B23" s="12">
        <f>SUM(B15:B22)</f>
        <v>787</v>
      </c>
      <c r="C23" s="13">
        <f>SUM(C15:C22)</f>
        <v>197</v>
      </c>
      <c r="D23">
        <f>SUM(D15:D22)</f>
        <v>26</v>
      </c>
      <c r="E23" s="17">
        <f t="shared" si="12"/>
        <v>3.303684879288437E-2</v>
      </c>
      <c r="F23" s="18">
        <f t="shared" si="13"/>
        <v>0.13197969543147209</v>
      </c>
      <c r="H23" s="11"/>
      <c r="I23" s="12">
        <f>SUM(I15:I22)</f>
        <v>719</v>
      </c>
      <c r="J23" s="13">
        <f>SUM(J15:J22)</f>
        <v>593</v>
      </c>
      <c r="K23">
        <f>SUM(K15:K22)</f>
        <v>127</v>
      </c>
      <c r="L23" s="19">
        <f t="shared" si="14"/>
        <v>0.17663421418636996</v>
      </c>
      <c r="M23" s="18">
        <f>K23/J23</f>
        <v>0.21416526138279932</v>
      </c>
      <c r="O23" s="11" t="s">
        <v>36</v>
      </c>
      <c r="P23" s="12">
        <v>33</v>
      </c>
      <c r="Q23" s="13">
        <v>1</v>
      </c>
      <c r="R23">
        <v>0</v>
      </c>
      <c r="S23" s="14">
        <f t="shared" si="16"/>
        <v>0</v>
      </c>
      <c r="T23" s="15">
        <f>R23/Q23</f>
        <v>0</v>
      </c>
      <c r="W23" s="4" t="s">
        <v>20</v>
      </c>
      <c r="X23" s="28">
        <v>58</v>
      </c>
      <c r="Y23" s="22"/>
      <c r="Z23" s="22"/>
      <c r="AA23" s="23">
        <f t="shared" si="19"/>
        <v>58</v>
      </c>
      <c r="AB23" s="22"/>
      <c r="AC23" s="24" t="s">
        <v>21</v>
      </c>
      <c r="AD23" s="28">
        <v>194</v>
      </c>
      <c r="AE23" s="22"/>
      <c r="AF23" s="22"/>
      <c r="AG23" s="23">
        <f t="shared" si="20"/>
        <v>194</v>
      </c>
      <c r="AH23" s="22"/>
      <c r="AI23" s="22"/>
      <c r="AJ23" s="22"/>
      <c r="AK23" s="22"/>
      <c r="AL23" s="22"/>
      <c r="AO23" s="20"/>
    </row>
    <row r="24" spans="1:41" ht="17" thickBot="1" x14ac:dyDescent="0.25">
      <c r="B24" s="12"/>
      <c r="C24" s="13"/>
      <c r="O24" s="11"/>
      <c r="P24" s="12">
        <f>SUM(P15:P23)</f>
        <v>827</v>
      </c>
      <c r="Q24" s="13">
        <f>SUM(Q15:Q23)</f>
        <v>91</v>
      </c>
      <c r="R24">
        <f>SUM(R15:R23)</f>
        <v>5</v>
      </c>
      <c r="S24" s="19">
        <f t="shared" si="16"/>
        <v>6.0459492140266021E-3</v>
      </c>
      <c r="T24" s="18">
        <f>R24/Q24</f>
        <v>5.4945054945054944E-2</v>
      </c>
      <c r="W24" s="4" t="s">
        <v>24</v>
      </c>
      <c r="X24" s="28">
        <v>45</v>
      </c>
      <c r="Y24" s="22"/>
      <c r="Z24" s="22"/>
      <c r="AA24" s="23">
        <f t="shared" si="19"/>
        <v>45</v>
      </c>
      <c r="AB24" s="22"/>
      <c r="AC24" s="24" t="s">
        <v>25</v>
      </c>
      <c r="AD24" s="28">
        <v>150</v>
      </c>
      <c r="AE24" s="22"/>
      <c r="AF24" s="22"/>
      <c r="AG24" s="23">
        <f t="shared" si="20"/>
        <v>150</v>
      </c>
      <c r="AH24" s="22"/>
      <c r="AI24" s="22"/>
      <c r="AJ24" s="22"/>
      <c r="AK24" s="22"/>
      <c r="AL24" s="22"/>
      <c r="AO24" s="20"/>
    </row>
    <row r="25" spans="1:41" ht="17" thickBot="1" x14ac:dyDescent="0.25">
      <c r="A25" s="4" t="s">
        <v>24</v>
      </c>
      <c r="B25" s="5" t="s">
        <v>4</v>
      </c>
      <c r="C25" s="6" t="s">
        <v>5</v>
      </c>
      <c r="D25" s="7" t="s">
        <v>6</v>
      </c>
      <c r="H25" s="4" t="s">
        <v>25</v>
      </c>
      <c r="I25" s="5" t="s">
        <v>4</v>
      </c>
      <c r="J25" s="6" t="s">
        <v>5</v>
      </c>
      <c r="K25" s="7" t="s">
        <v>6</v>
      </c>
      <c r="O25" s="11"/>
      <c r="P25" s="12"/>
      <c r="Q25" s="13"/>
      <c r="W25" s="4" t="s">
        <v>28</v>
      </c>
      <c r="X25" s="28">
        <v>106</v>
      </c>
      <c r="Y25" s="22"/>
      <c r="Z25" s="22"/>
      <c r="AA25" s="23">
        <f t="shared" si="19"/>
        <v>106</v>
      </c>
      <c r="AB25" s="22"/>
      <c r="AC25" s="25" t="s">
        <v>29</v>
      </c>
      <c r="AD25" s="28">
        <v>233</v>
      </c>
      <c r="AE25" s="22"/>
      <c r="AF25" s="22"/>
      <c r="AG25" s="23">
        <f t="shared" si="20"/>
        <v>233</v>
      </c>
      <c r="AH25" s="22"/>
      <c r="AI25" s="22"/>
      <c r="AJ25" s="26" t="s">
        <v>37</v>
      </c>
      <c r="AK25" s="27"/>
      <c r="AL25" s="22"/>
      <c r="AO25" s="21"/>
    </row>
    <row r="26" spans="1:41" x14ac:dyDescent="0.2">
      <c r="A26" s="11" t="s">
        <v>11</v>
      </c>
      <c r="B26" s="12">
        <v>15</v>
      </c>
      <c r="C26" s="13">
        <v>17</v>
      </c>
      <c r="D26">
        <v>0</v>
      </c>
      <c r="E26" s="14">
        <f t="shared" ref="E26:E34" si="21">D26/B26</f>
        <v>0</v>
      </c>
      <c r="F26" s="15">
        <f t="shared" ref="F26:F34" si="22">D26/C26</f>
        <v>0</v>
      </c>
      <c r="H26" s="11" t="s">
        <v>11</v>
      </c>
      <c r="I26" s="12">
        <v>58</v>
      </c>
      <c r="J26" s="13">
        <v>26</v>
      </c>
      <c r="K26">
        <v>10</v>
      </c>
      <c r="L26" s="14">
        <f>K26/I26</f>
        <v>0.17241379310344829</v>
      </c>
      <c r="M26" s="15">
        <f>K26/J26</f>
        <v>0.38461538461538464</v>
      </c>
      <c r="O26" s="10" t="s">
        <v>26</v>
      </c>
      <c r="P26" s="5" t="s">
        <v>4</v>
      </c>
      <c r="Q26" s="6" t="s">
        <v>5</v>
      </c>
      <c r="R26" s="7" t="s">
        <v>6</v>
      </c>
      <c r="W26" s="10" t="s">
        <v>31</v>
      </c>
      <c r="X26" s="28">
        <v>96</v>
      </c>
      <c r="Y26" s="22"/>
      <c r="Z26" s="22"/>
      <c r="AA26" s="23">
        <f t="shared" si="19"/>
        <v>96</v>
      </c>
      <c r="AB26" s="22"/>
      <c r="AC26" s="24" t="s">
        <v>32</v>
      </c>
      <c r="AD26" s="28">
        <v>222</v>
      </c>
      <c r="AE26" s="22"/>
      <c r="AF26" s="22"/>
      <c r="AG26" s="23">
        <f t="shared" si="20"/>
        <v>222</v>
      </c>
      <c r="AH26" s="22"/>
      <c r="AI26" s="22"/>
      <c r="AJ26" t="s">
        <v>14</v>
      </c>
      <c r="AK26" t="s">
        <v>15</v>
      </c>
      <c r="AL26" t="s">
        <v>16</v>
      </c>
      <c r="AO26" s="20"/>
    </row>
    <row r="27" spans="1:41" ht="17" thickBot="1" x14ac:dyDescent="0.25">
      <c r="A27" s="11" t="s">
        <v>13</v>
      </c>
      <c r="B27" s="12"/>
      <c r="C27" s="13"/>
      <c r="E27" s="14" t="e">
        <f t="shared" si="21"/>
        <v>#DIV/0!</v>
      </c>
      <c r="F27" s="15" t="e">
        <f t="shared" si="22"/>
        <v>#DIV/0!</v>
      </c>
      <c r="H27" s="11" t="s">
        <v>13</v>
      </c>
      <c r="I27" s="12">
        <v>124</v>
      </c>
      <c r="J27" s="13">
        <v>65</v>
      </c>
      <c r="K27">
        <v>24</v>
      </c>
      <c r="L27" s="14">
        <f t="shared" ref="L27:L34" si="23">K27/I27</f>
        <v>0.19354838709677419</v>
      </c>
      <c r="M27" s="15">
        <f t="shared" ref="M27:M32" si="24">K27/J27</f>
        <v>0.36923076923076925</v>
      </c>
      <c r="O27" s="11" t="s">
        <v>11</v>
      </c>
      <c r="P27" s="12">
        <v>31</v>
      </c>
      <c r="Q27" s="13">
        <v>7</v>
      </c>
      <c r="R27">
        <v>0</v>
      </c>
      <c r="S27" s="14">
        <f>R27/P27</f>
        <v>0</v>
      </c>
      <c r="T27" s="15">
        <f>R27/Q27</f>
        <v>0</v>
      </c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5" t="s">
        <v>10</v>
      </c>
      <c r="AJ27" s="22">
        <v>89</v>
      </c>
      <c r="AK27" s="22">
        <v>97</v>
      </c>
      <c r="AL27" s="22"/>
      <c r="AM27" s="16">
        <f t="shared" ref="AM27:AM29" si="25">SUM(AJ27:AL27)</f>
        <v>186</v>
      </c>
    </row>
    <row r="28" spans="1:41" ht="17" thickBot="1" x14ac:dyDescent="0.25">
      <c r="A28" s="11" t="s">
        <v>18</v>
      </c>
      <c r="B28" s="12">
        <v>115</v>
      </c>
      <c r="C28" s="13">
        <v>34</v>
      </c>
      <c r="D28">
        <v>1</v>
      </c>
      <c r="E28" s="14">
        <f t="shared" si="21"/>
        <v>8.6956521739130436E-3</v>
      </c>
      <c r="F28" s="15">
        <f t="shared" si="22"/>
        <v>2.9411764705882353E-2</v>
      </c>
      <c r="H28" s="11" t="s">
        <v>18</v>
      </c>
      <c r="I28" s="12">
        <v>133</v>
      </c>
      <c r="J28" s="13">
        <v>55</v>
      </c>
      <c r="K28">
        <v>23</v>
      </c>
      <c r="L28" s="14">
        <f t="shared" si="23"/>
        <v>0.17293233082706766</v>
      </c>
      <c r="M28" s="15">
        <f t="shared" si="24"/>
        <v>0.41818181818181815</v>
      </c>
      <c r="O28" s="11" t="s">
        <v>13</v>
      </c>
      <c r="P28" s="12">
        <v>99</v>
      </c>
      <c r="Q28" s="13">
        <v>36</v>
      </c>
      <c r="R28">
        <v>3</v>
      </c>
      <c r="S28" s="14">
        <f t="shared" ref="S28:S34" si="26">R28/P28</f>
        <v>3.0303030303030304E-2</v>
      </c>
      <c r="T28" s="15">
        <f t="shared" ref="T28:T33" si="27">R28/Q28</f>
        <v>8.3333333333333329E-2</v>
      </c>
      <c r="X28" s="26" t="s">
        <v>37</v>
      </c>
      <c r="Y28" s="27"/>
      <c r="Z28" s="22"/>
      <c r="AA28" s="22"/>
      <c r="AB28" s="22"/>
      <c r="AC28" s="22"/>
      <c r="AD28" s="26" t="s">
        <v>37</v>
      </c>
      <c r="AE28" s="27"/>
      <c r="AF28" s="22"/>
      <c r="AG28" s="22"/>
      <c r="AH28" s="22"/>
      <c r="AI28" s="24" t="s">
        <v>22</v>
      </c>
      <c r="AJ28" s="22">
        <v>177</v>
      </c>
      <c r="AK28" s="22">
        <v>210</v>
      </c>
      <c r="AL28" s="22"/>
      <c r="AM28" s="16">
        <f t="shared" si="25"/>
        <v>387</v>
      </c>
    </row>
    <row r="29" spans="1:41" x14ac:dyDescent="0.2">
      <c r="A29" s="11" t="s">
        <v>19</v>
      </c>
      <c r="B29" s="12">
        <v>130</v>
      </c>
      <c r="C29" s="13">
        <v>31</v>
      </c>
      <c r="D29">
        <v>1</v>
      </c>
      <c r="E29" s="14">
        <f t="shared" si="21"/>
        <v>7.6923076923076927E-3</v>
      </c>
      <c r="F29" s="15">
        <f t="shared" si="22"/>
        <v>3.2258064516129031E-2</v>
      </c>
      <c r="H29" s="11" t="s">
        <v>19</v>
      </c>
      <c r="I29" s="12">
        <v>141</v>
      </c>
      <c r="J29" s="13">
        <v>71</v>
      </c>
      <c r="K29">
        <v>24</v>
      </c>
      <c r="L29" s="14">
        <f t="shared" si="23"/>
        <v>0.1702127659574468</v>
      </c>
      <c r="M29" s="15">
        <f t="shared" si="24"/>
        <v>0.3380281690140845</v>
      </c>
      <c r="O29" s="11" t="s">
        <v>18</v>
      </c>
      <c r="P29" s="12">
        <v>127</v>
      </c>
      <c r="Q29" s="13">
        <v>3</v>
      </c>
      <c r="R29">
        <v>0</v>
      </c>
      <c r="S29" s="14">
        <f t="shared" si="26"/>
        <v>0</v>
      </c>
      <c r="T29" s="15">
        <f t="shared" si="27"/>
        <v>0</v>
      </c>
      <c r="X29" t="s">
        <v>14</v>
      </c>
      <c r="Y29" t="s">
        <v>15</v>
      </c>
      <c r="Z29" t="s">
        <v>16</v>
      </c>
      <c r="AA29" s="22"/>
      <c r="AB29" s="22"/>
      <c r="AC29" s="22"/>
      <c r="AD29" t="s">
        <v>14</v>
      </c>
      <c r="AE29" t="s">
        <v>15</v>
      </c>
      <c r="AF29" t="s">
        <v>16</v>
      </c>
      <c r="AG29" s="22"/>
      <c r="AH29" s="22"/>
      <c r="AI29" s="25" t="s">
        <v>26</v>
      </c>
      <c r="AJ29" s="22">
        <v>139</v>
      </c>
      <c r="AK29" s="22">
        <v>81</v>
      </c>
      <c r="AL29" s="22"/>
      <c r="AM29" s="16">
        <f t="shared" si="25"/>
        <v>220</v>
      </c>
    </row>
    <row r="30" spans="1:41" x14ac:dyDescent="0.2">
      <c r="A30" s="11" t="s">
        <v>23</v>
      </c>
      <c r="B30" s="12">
        <v>115</v>
      </c>
      <c r="C30" s="13">
        <v>23</v>
      </c>
      <c r="D30">
        <v>1</v>
      </c>
      <c r="E30" s="14">
        <f t="shared" si="21"/>
        <v>8.6956521739130436E-3</v>
      </c>
      <c r="F30" s="15">
        <f t="shared" si="22"/>
        <v>4.3478260869565216E-2</v>
      </c>
      <c r="H30" s="11" t="s">
        <v>23</v>
      </c>
      <c r="I30" s="12">
        <v>157</v>
      </c>
      <c r="J30" s="13">
        <v>74</v>
      </c>
      <c r="K30">
        <v>33</v>
      </c>
      <c r="L30" s="14">
        <f t="shared" si="23"/>
        <v>0.21019108280254778</v>
      </c>
      <c r="M30" s="15">
        <f t="shared" si="24"/>
        <v>0.44594594594594594</v>
      </c>
      <c r="O30" s="11" t="s">
        <v>19</v>
      </c>
      <c r="P30" s="12">
        <v>122</v>
      </c>
      <c r="Q30" s="13">
        <v>10</v>
      </c>
      <c r="R30">
        <v>2</v>
      </c>
      <c r="S30" s="14">
        <f t="shared" si="26"/>
        <v>1.6393442622950821E-2</v>
      </c>
      <c r="T30" s="15">
        <f t="shared" si="27"/>
        <v>0.2</v>
      </c>
      <c r="W30" s="4" t="s">
        <v>3</v>
      </c>
      <c r="X30" s="22">
        <v>364</v>
      </c>
      <c r="Y30" s="22">
        <v>270</v>
      </c>
      <c r="Z30" s="22"/>
      <c r="AA30" s="23">
        <f t="shared" ref="AA30:AA34" si="28">SUM(X30:Z30)</f>
        <v>634</v>
      </c>
      <c r="AB30" s="22"/>
      <c r="AC30" s="24" t="s">
        <v>9</v>
      </c>
      <c r="AD30" s="22">
        <v>1076</v>
      </c>
      <c r="AE30" s="22">
        <v>1042</v>
      </c>
      <c r="AF30" s="22"/>
      <c r="AG30" s="23">
        <f t="shared" ref="AG30:AG34" si="29">SUM(AD30:AF30)</f>
        <v>2118</v>
      </c>
      <c r="AH30" s="22"/>
    </row>
    <row r="31" spans="1:41" x14ac:dyDescent="0.2">
      <c r="A31" s="11" t="s">
        <v>27</v>
      </c>
      <c r="B31" s="12">
        <v>160</v>
      </c>
      <c r="C31" s="13">
        <v>38</v>
      </c>
      <c r="D31">
        <v>4</v>
      </c>
      <c r="E31" s="14">
        <f t="shared" si="21"/>
        <v>2.5000000000000001E-2</v>
      </c>
      <c r="F31" s="15">
        <f t="shared" si="22"/>
        <v>0.10526315789473684</v>
      </c>
      <c r="H31" s="11" t="s">
        <v>27</v>
      </c>
      <c r="I31" s="12">
        <v>144</v>
      </c>
      <c r="J31" s="13">
        <v>85</v>
      </c>
      <c r="K31">
        <v>42</v>
      </c>
      <c r="L31" s="14">
        <f t="shared" si="23"/>
        <v>0.29166666666666669</v>
      </c>
      <c r="M31" s="15">
        <f t="shared" si="24"/>
        <v>0.49411764705882355</v>
      </c>
      <c r="O31" s="11" t="s">
        <v>23</v>
      </c>
      <c r="P31" s="12">
        <v>111</v>
      </c>
      <c r="Q31" s="13">
        <v>14</v>
      </c>
      <c r="R31">
        <v>1</v>
      </c>
      <c r="S31" s="14">
        <f t="shared" si="26"/>
        <v>9.0090090090090089E-3</v>
      </c>
      <c r="T31" s="15">
        <f t="shared" si="27"/>
        <v>7.1428571428571425E-2</v>
      </c>
      <c r="W31" s="4" t="s">
        <v>20</v>
      </c>
      <c r="X31" s="22">
        <v>349</v>
      </c>
      <c r="Y31" s="22">
        <v>275</v>
      </c>
      <c r="Z31" s="22"/>
      <c r="AA31" s="23">
        <f t="shared" si="28"/>
        <v>624</v>
      </c>
      <c r="AB31" s="22"/>
      <c r="AC31" s="24" t="s">
        <v>21</v>
      </c>
      <c r="AD31" s="22">
        <v>486</v>
      </c>
      <c r="AE31" s="22">
        <v>283</v>
      </c>
      <c r="AF31" s="22"/>
      <c r="AG31" s="23">
        <f t="shared" si="29"/>
        <v>769</v>
      </c>
      <c r="AH31" s="22"/>
    </row>
    <row r="32" spans="1:41" x14ac:dyDescent="0.2">
      <c r="A32" s="11" t="s">
        <v>30</v>
      </c>
      <c r="B32" s="12">
        <v>98</v>
      </c>
      <c r="C32" s="13">
        <v>13</v>
      </c>
      <c r="D32">
        <v>1</v>
      </c>
      <c r="E32" s="14">
        <f t="shared" si="21"/>
        <v>1.020408163265306E-2</v>
      </c>
      <c r="F32" s="15">
        <f t="shared" si="22"/>
        <v>7.6923076923076927E-2</v>
      </c>
      <c r="H32" s="11" t="s">
        <v>30</v>
      </c>
      <c r="I32" s="12">
        <v>68</v>
      </c>
      <c r="J32" s="13">
        <v>40</v>
      </c>
      <c r="K32">
        <v>24</v>
      </c>
      <c r="L32" s="14">
        <f t="shared" si="23"/>
        <v>0.35294117647058826</v>
      </c>
      <c r="M32" s="15">
        <f t="shared" si="24"/>
        <v>0.6</v>
      </c>
      <c r="O32" s="11" t="s">
        <v>27</v>
      </c>
      <c r="P32" s="12">
        <v>168</v>
      </c>
      <c r="Q32" s="13">
        <v>13</v>
      </c>
      <c r="R32">
        <v>1</v>
      </c>
      <c r="S32" s="14">
        <f t="shared" si="26"/>
        <v>5.9523809523809521E-3</v>
      </c>
      <c r="T32" s="15">
        <f t="shared" si="27"/>
        <v>7.6923076923076927E-2</v>
      </c>
      <c r="W32" s="4" t="s">
        <v>24</v>
      </c>
      <c r="X32" s="22">
        <v>202</v>
      </c>
      <c r="Y32" s="22">
        <v>158</v>
      </c>
      <c r="Z32" s="22"/>
      <c r="AA32" s="23">
        <f t="shared" si="28"/>
        <v>360</v>
      </c>
      <c r="AB32" s="22"/>
      <c r="AC32" s="24" t="s">
        <v>25</v>
      </c>
      <c r="AD32" s="22">
        <v>321</v>
      </c>
      <c r="AE32" s="22">
        <v>387</v>
      </c>
      <c r="AF32" s="22"/>
      <c r="AG32" s="23">
        <f t="shared" si="29"/>
        <v>708</v>
      </c>
      <c r="AH32" s="22"/>
    </row>
    <row r="33" spans="1:41" x14ac:dyDescent="0.2">
      <c r="A33" s="11" t="s">
        <v>33</v>
      </c>
      <c r="B33" s="12">
        <v>49</v>
      </c>
      <c r="C33" s="13">
        <v>3</v>
      </c>
      <c r="D33">
        <v>0</v>
      </c>
      <c r="E33" s="14">
        <f t="shared" si="21"/>
        <v>0</v>
      </c>
      <c r="F33" s="15">
        <f t="shared" si="22"/>
        <v>0</v>
      </c>
      <c r="H33" s="11" t="s">
        <v>33</v>
      </c>
      <c r="I33" s="12">
        <v>26</v>
      </c>
      <c r="J33" s="13">
        <v>20</v>
      </c>
      <c r="K33">
        <v>11</v>
      </c>
      <c r="L33" s="14">
        <f t="shared" si="23"/>
        <v>0.42307692307692307</v>
      </c>
      <c r="M33" s="15">
        <f>K33/J33</f>
        <v>0.55000000000000004</v>
      </c>
      <c r="O33" s="11" t="s">
        <v>30</v>
      </c>
      <c r="P33" s="12">
        <v>152</v>
      </c>
      <c r="Q33" s="13">
        <v>7</v>
      </c>
      <c r="R33">
        <v>1</v>
      </c>
      <c r="S33" s="14">
        <f t="shared" si="26"/>
        <v>6.5789473684210523E-3</v>
      </c>
      <c r="T33" s="15">
        <f t="shared" si="27"/>
        <v>0.14285714285714285</v>
      </c>
      <c r="W33" s="4" t="s">
        <v>28</v>
      </c>
      <c r="X33">
        <v>239</v>
      </c>
      <c r="Y33">
        <v>208</v>
      </c>
      <c r="AA33" s="16">
        <f t="shared" si="28"/>
        <v>447</v>
      </c>
      <c r="AC33" s="10" t="s">
        <v>29</v>
      </c>
      <c r="AD33">
        <v>254</v>
      </c>
      <c r="AE33">
        <v>231</v>
      </c>
      <c r="AG33" s="16">
        <f t="shared" si="29"/>
        <v>485</v>
      </c>
    </row>
    <row r="34" spans="1:41" x14ac:dyDescent="0.2">
      <c r="B34" s="12">
        <f>SUM(B26:B33)</f>
        <v>682</v>
      </c>
      <c r="C34" s="13">
        <f>SUM(C26:C33)</f>
        <v>159</v>
      </c>
      <c r="D34">
        <f>SUM(D26:D33)</f>
        <v>8</v>
      </c>
      <c r="E34" s="17">
        <f t="shared" si="21"/>
        <v>1.1730205278592375E-2</v>
      </c>
      <c r="F34" s="18">
        <f t="shared" si="22"/>
        <v>5.0314465408805034E-2</v>
      </c>
      <c r="H34" s="11"/>
      <c r="I34" s="12">
        <f>SUM(I26:I33)</f>
        <v>851</v>
      </c>
      <c r="J34" s="13">
        <f>SUM(J26:J33)</f>
        <v>436</v>
      </c>
      <c r="K34">
        <f>SUM(K26:K33)</f>
        <v>191</v>
      </c>
      <c r="L34" s="19">
        <f t="shared" si="23"/>
        <v>0.22444183313748531</v>
      </c>
      <c r="M34" s="18">
        <f>K34/J34</f>
        <v>0.43807339449541283</v>
      </c>
      <c r="O34" s="11" t="s">
        <v>33</v>
      </c>
      <c r="P34" s="12">
        <v>69</v>
      </c>
      <c r="Q34" s="13">
        <v>2</v>
      </c>
      <c r="R34">
        <v>0</v>
      </c>
      <c r="S34" s="14">
        <f t="shared" si="26"/>
        <v>0</v>
      </c>
      <c r="T34" s="15">
        <f>R34/Q34</f>
        <v>0</v>
      </c>
      <c r="W34" s="10" t="s">
        <v>31</v>
      </c>
      <c r="X34">
        <v>195</v>
      </c>
      <c r="Y34">
        <v>159</v>
      </c>
      <c r="AA34" s="16">
        <f t="shared" si="28"/>
        <v>354</v>
      </c>
      <c r="AC34" s="4" t="s">
        <v>32</v>
      </c>
      <c r="AD34">
        <v>181</v>
      </c>
      <c r="AE34">
        <v>163</v>
      </c>
      <c r="AG34" s="16">
        <f t="shared" si="29"/>
        <v>344</v>
      </c>
    </row>
    <row r="35" spans="1:41" x14ac:dyDescent="0.2">
      <c r="O35" s="11"/>
      <c r="P35" s="12">
        <f>SUM(P27:P34)</f>
        <v>879</v>
      </c>
      <c r="Q35" s="13">
        <f>SUM(Q27:Q34)</f>
        <v>92</v>
      </c>
      <c r="R35">
        <f>SUM(R27:R34)</f>
        <v>8</v>
      </c>
      <c r="S35" s="19">
        <f>R35/P35</f>
        <v>9.1012514220705342E-3</v>
      </c>
      <c r="T35" s="18">
        <f>R35/Q35</f>
        <v>8.6956521739130432E-2</v>
      </c>
    </row>
    <row r="36" spans="1:41" x14ac:dyDescent="0.2">
      <c r="A36" s="4" t="s">
        <v>28</v>
      </c>
      <c r="B36" s="5" t="s">
        <v>4</v>
      </c>
      <c r="C36" s="6" t="s">
        <v>5</v>
      </c>
      <c r="D36" s="7" t="s">
        <v>6</v>
      </c>
      <c r="E36" s="7" t="s">
        <v>38</v>
      </c>
    </row>
    <row r="37" spans="1:41" x14ac:dyDescent="0.2">
      <c r="A37" s="11" t="s">
        <v>11</v>
      </c>
      <c r="B37" s="12">
        <v>43</v>
      </c>
      <c r="C37" s="13">
        <v>25</v>
      </c>
      <c r="D37">
        <v>5</v>
      </c>
      <c r="E37" s="14">
        <f t="shared" ref="E37:E46" si="30">D37/B37</f>
        <v>0.11627906976744186</v>
      </c>
      <c r="F37" s="15">
        <f t="shared" ref="F37:F46" si="31">D37/C37</f>
        <v>0.2</v>
      </c>
      <c r="H37" s="10" t="s">
        <v>29</v>
      </c>
      <c r="I37" s="5" t="s">
        <v>4</v>
      </c>
      <c r="J37" s="6" t="s">
        <v>5</v>
      </c>
      <c r="K37" s="7" t="s">
        <v>6</v>
      </c>
    </row>
    <row r="38" spans="1:41" x14ac:dyDescent="0.2">
      <c r="A38" s="11" t="s">
        <v>13</v>
      </c>
      <c r="B38" s="12">
        <v>82</v>
      </c>
      <c r="C38" s="13">
        <v>26</v>
      </c>
      <c r="D38">
        <v>7</v>
      </c>
      <c r="E38" s="14">
        <f t="shared" si="30"/>
        <v>8.5365853658536592E-2</v>
      </c>
      <c r="F38" s="15">
        <f t="shared" si="31"/>
        <v>0.26923076923076922</v>
      </c>
      <c r="H38" s="11" t="s">
        <v>11</v>
      </c>
      <c r="I38" s="12">
        <v>8</v>
      </c>
      <c r="J38" s="13">
        <v>6</v>
      </c>
      <c r="K38">
        <v>2</v>
      </c>
      <c r="L38" s="14">
        <f>K38/I38</f>
        <v>0.25</v>
      </c>
      <c r="M38" s="15">
        <f>K38/J38</f>
        <v>0.33333333333333331</v>
      </c>
    </row>
    <row r="39" spans="1:41" x14ac:dyDescent="0.2">
      <c r="A39" s="11" t="s">
        <v>18</v>
      </c>
      <c r="B39" s="12">
        <v>94</v>
      </c>
      <c r="C39" s="13">
        <v>33</v>
      </c>
      <c r="D39">
        <v>11</v>
      </c>
      <c r="E39" s="14">
        <f t="shared" si="30"/>
        <v>0.11702127659574468</v>
      </c>
      <c r="F39" s="15">
        <f t="shared" si="31"/>
        <v>0.33333333333333331</v>
      </c>
      <c r="H39" s="11" t="s">
        <v>13</v>
      </c>
      <c r="I39" s="12">
        <v>132</v>
      </c>
      <c r="J39" s="13">
        <v>50</v>
      </c>
      <c r="K39">
        <v>13</v>
      </c>
      <c r="L39" s="14">
        <f t="shared" ref="L39:L47" si="32">K39/I39</f>
        <v>9.8484848484848481E-2</v>
      </c>
      <c r="M39" s="15">
        <f t="shared" ref="M39:M44" si="33">K39/J39</f>
        <v>0.26</v>
      </c>
      <c r="AK39" s="20"/>
      <c r="AL39" s="20"/>
      <c r="AM39" s="20"/>
      <c r="AN39" s="20"/>
      <c r="AO39" s="20"/>
    </row>
    <row r="40" spans="1:41" x14ac:dyDescent="0.2">
      <c r="A40" s="11" t="s">
        <v>19</v>
      </c>
      <c r="B40" s="12">
        <v>91</v>
      </c>
      <c r="C40" s="13">
        <v>25</v>
      </c>
      <c r="D40">
        <v>6</v>
      </c>
      <c r="E40" s="14">
        <f t="shared" si="30"/>
        <v>6.5934065934065936E-2</v>
      </c>
      <c r="F40" s="15">
        <f t="shared" si="31"/>
        <v>0.24</v>
      </c>
      <c r="H40" s="11" t="s">
        <v>18</v>
      </c>
      <c r="I40" s="12">
        <v>115</v>
      </c>
      <c r="J40" s="13">
        <v>50</v>
      </c>
      <c r="K40">
        <v>19</v>
      </c>
      <c r="L40" s="14">
        <f t="shared" si="32"/>
        <v>0.16521739130434782</v>
      </c>
      <c r="M40" s="15">
        <f t="shared" si="33"/>
        <v>0.38</v>
      </c>
    </row>
    <row r="41" spans="1:41" x14ac:dyDescent="0.2">
      <c r="A41" s="11" t="s">
        <v>23</v>
      </c>
      <c r="B41" s="12">
        <v>116</v>
      </c>
      <c r="C41" s="13">
        <v>18</v>
      </c>
      <c r="D41">
        <v>9</v>
      </c>
      <c r="E41" s="14">
        <f t="shared" si="30"/>
        <v>7.7586206896551727E-2</v>
      </c>
      <c r="F41" s="15">
        <f t="shared" si="31"/>
        <v>0.5</v>
      </c>
      <c r="H41" s="11" t="s">
        <v>19</v>
      </c>
      <c r="I41" s="12">
        <v>94</v>
      </c>
      <c r="J41" s="13">
        <v>44</v>
      </c>
      <c r="K41">
        <v>25</v>
      </c>
      <c r="L41" s="14">
        <f t="shared" si="32"/>
        <v>0.26595744680851063</v>
      </c>
      <c r="M41" s="15">
        <f t="shared" si="33"/>
        <v>0.56818181818181823</v>
      </c>
    </row>
    <row r="42" spans="1:41" x14ac:dyDescent="0.2">
      <c r="A42" s="11" t="s">
        <v>27</v>
      </c>
      <c r="B42" s="12">
        <v>129</v>
      </c>
      <c r="C42" s="13">
        <v>8</v>
      </c>
      <c r="D42">
        <v>5</v>
      </c>
      <c r="E42" s="14">
        <f t="shared" si="30"/>
        <v>3.875968992248062E-2</v>
      </c>
      <c r="F42" s="15">
        <f t="shared" si="31"/>
        <v>0.625</v>
      </c>
      <c r="H42" s="11" t="s">
        <v>23</v>
      </c>
      <c r="I42" s="12">
        <v>115</v>
      </c>
      <c r="J42" s="13">
        <v>38</v>
      </c>
      <c r="K42">
        <v>15</v>
      </c>
      <c r="L42" s="14">
        <f t="shared" si="32"/>
        <v>0.13043478260869565</v>
      </c>
      <c r="M42" s="15">
        <f t="shared" si="33"/>
        <v>0.39473684210526316</v>
      </c>
    </row>
    <row r="43" spans="1:41" x14ac:dyDescent="0.2">
      <c r="A43" s="11" t="s">
        <v>30</v>
      </c>
      <c r="B43" s="12">
        <v>99</v>
      </c>
      <c r="C43" s="13">
        <v>13</v>
      </c>
      <c r="D43">
        <v>3</v>
      </c>
      <c r="E43" s="14">
        <f t="shared" si="30"/>
        <v>3.0303030303030304E-2</v>
      </c>
      <c r="F43" s="15">
        <f t="shared" si="31"/>
        <v>0.23076923076923078</v>
      </c>
      <c r="H43" s="11" t="s">
        <v>27</v>
      </c>
      <c r="I43" s="12">
        <v>133</v>
      </c>
      <c r="J43" s="13">
        <v>60</v>
      </c>
      <c r="K43">
        <v>35</v>
      </c>
      <c r="L43" s="14">
        <f t="shared" si="32"/>
        <v>0.26315789473684209</v>
      </c>
      <c r="M43" s="15">
        <f t="shared" si="33"/>
        <v>0.58333333333333337</v>
      </c>
    </row>
    <row r="44" spans="1:41" x14ac:dyDescent="0.2">
      <c r="A44" s="11" t="s">
        <v>39</v>
      </c>
      <c r="B44" s="12">
        <v>46</v>
      </c>
      <c r="C44" s="13">
        <v>9</v>
      </c>
      <c r="D44">
        <v>5</v>
      </c>
      <c r="E44" s="14">
        <f t="shared" si="30"/>
        <v>0.10869565217391304</v>
      </c>
      <c r="F44" s="15">
        <f t="shared" si="31"/>
        <v>0.55555555555555558</v>
      </c>
      <c r="H44" s="11" t="s">
        <v>30</v>
      </c>
      <c r="I44" s="12">
        <v>90</v>
      </c>
      <c r="J44" s="13">
        <v>57</v>
      </c>
      <c r="K44">
        <v>16</v>
      </c>
      <c r="L44" s="14">
        <f t="shared" si="32"/>
        <v>0.17777777777777778</v>
      </c>
      <c r="M44" s="15">
        <f t="shared" si="33"/>
        <v>0.2807017543859649</v>
      </c>
    </row>
    <row r="45" spans="1:41" x14ac:dyDescent="0.2">
      <c r="A45" s="11"/>
      <c r="B45" s="12"/>
      <c r="C45" s="13"/>
      <c r="E45" s="14" t="e">
        <f t="shared" si="30"/>
        <v>#DIV/0!</v>
      </c>
      <c r="F45" s="15" t="e">
        <f t="shared" si="31"/>
        <v>#DIV/0!</v>
      </c>
      <c r="H45" s="11" t="s">
        <v>33</v>
      </c>
      <c r="I45" s="12">
        <v>52</v>
      </c>
      <c r="J45" s="13">
        <v>24</v>
      </c>
      <c r="K45">
        <v>14</v>
      </c>
      <c r="L45" s="14">
        <f t="shared" si="32"/>
        <v>0.26923076923076922</v>
      </c>
      <c r="M45" s="15">
        <f>K45/J45</f>
        <v>0.58333333333333337</v>
      </c>
    </row>
    <row r="46" spans="1:41" x14ac:dyDescent="0.2">
      <c r="A46" s="29"/>
      <c r="B46" s="12">
        <f>SUM(B37:B44)</f>
        <v>700</v>
      </c>
      <c r="C46" s="13">
        <f>SUM(C37:C44)</f>
        <v>157</v>
      </c>
      <c r="D46">
        <f>SUM(D37:D44)</f>
        <v>51</v>
      </c>
      <c r="E46" s="17">
        <f t="shared" si="30"/>
        <v>7.2857142857142856E-2</v>
      </c>
      <c r="F46" s="18">
        <f t="shared" si="31"/>
        <v>0.32484076433121017</v>
      </c>
      <c r="H46" s="30" t="s">
        <v>36</v>
      </c>
      <c r="I46" s="31">
        <v>9</v>
      </c>
      <c r="J46" s="32">
        <v>6</v>
      </c>
      <c r="K46" s="33">
        <v>0</v>
      </c>
      <c r="L46" s="14">
        <f t="shared" si="32"/>
        <v>0</v>
      </c>
      <c r="M46" s="15">
        <f>K46/J46</f>
        <v>0</v>
      </c>
    </row>
    <row r="47" spans="1:41" x14ac:dyDescent="0.2">
      <c r="A47" s="11"/>
      <c r="B47" s="12"/>
      <c r="C47" s="13"/>
      <c r="H47" s="11"/>
      <c r="I47" s="12">
        <f>SUM(I38:I46)</f>
        <v>748</v>
      </c>
      <c r="J47" s="13">
        <f>SUM(J38:J46)</f>
        <v>335</v>
      </c>
      <c r="K47">
        <f>SUM(K38:K46)</f>
        <v>139</v>
      </c>
      <c r="L47" s="19">
        <f t="shared" si="32"/>
        <v>0.18582887700534759</v>
      </c>
      <c r="M47" s="18">
        <f>K47/J47</f>
        <v>0.41492537313432837</v>
      </c>
    </row>
    <row r="48" spans="1:41" x14ac:dyDescent="0.2">
      <c r="A48" s="10" t="s">
        <v>31</v>
      </c>
      <c r="B48" s="5" t="s">
        <v>4</v>
      </c>
      <c r="C48" s="6" t="s">
        <v>5</v>
      </c>
      <c r="D48" s="7" t="s">
        <v>6</v>
      </c>
      <c r="H48" s="11"/>
      <c r="I48" s="12"/>
      <c r="J48" s="13"/>
    </row>
    <row r="49" spans="1:13" x14ac:dyDescent="0.2">
      <c r="A49" s="11" t="s">
        <v>11</v>
      </c>
      <c r="B49" s="12">
        <v>45</v>
      </c>
      <c r="C49" s="13">
        <v>13</v>
      </c>
      <c r="D49">
        <v>5</v>
      </c>
      <c r="E49" s="14">
        <f t="shared" ref="E49:E57" si="34">D49/B49</f>
        <v>0.1111111111111111</v>
      </c>
      <c r="F49" s="15">
        <f t="shared" ref="F49:F57" si="35">D49/C49</f>
        <v>0.38461538461538464</v>
      </c>
      <c r="H49" s="4" t="s">
        <v>32</v>
      </c>
      <c r="I49" s="5" t="s">
        <v>4</v>
      </c>
      <c r="J49" s="6" t="s">
        <v>5</v>
      </c>
      <c r="K49" s="7" t="s">
        <v>6</v>
      </c>
    </row>
    <row r="50" spans="1:13" x14ac:dyDescent="0.2">
      <c r="A50" s="11" t="s">
        <v>13</v>
      </c>
      <c r="B50" s="12">
        <v>95</v>
      </c>
      <c r="C50" s="13">
        <v>41</v>
      </c>
      <c r="D50">
        <v>9</v>
      </c>
      <c r="E50" s="14">
        <f t="shared" si="34"/>
        <v>9.4736842105263161E-2</v>
      </c>
      <c r="F50" s="15">
        <f t="shared" si="35"/>
        <v>0.21951219512195122</v>
      </c>
      <c r="H50" s="11" t="s">
        <v>11</v>
      </c>
      <c r="I50" s="12">
        <v>66</v>
      </c>
      <c r="J50" s="13">
        <v>59</v>
      </c>
      <c r="K50">
        <v>20</v>
      </c>
      <c r="L50" s="14">
        <f t="shared" ref="L50:L59" si="36">K50/I50</f>
        <v>0.30303030303030304</v>
      </c>
      <c r="M50" s="15">
        <f>K50/J50</f>
        <v>0.33898305084745761</v>
      </c>
    </row>
    <row r="51" spans="1:13" x14ac:dyDescent="0.2">
      <c r="A51" s="11" t="s">
        <v>18</v>
      </c>
      <c r="B51" s="12">
        <v>113</v>
      </c>
      <c r="C51" s="13">
        <v>40</v>
      </c>
      <c r="D51">
        <v>18</v>
      </c>
      <c r="E51" s="14">
        <f t="shared" si="34"/>
        <v>0.15929203539823009</v>
      </c>
      <c r="F51" s="15">
        <f t="shared" si="35"/>
        <v>0.45</v>
      </c>
      <c r="H51" s="11" t="s">
        <v>13</v>
      </c>
      <c r="I51" s="12">
        <v>93</v>
      </c>
      <c r="J51" s="13">
        <v>83</v>
      </c>
      <c r="K51">
        <v>27</v>
      </c>
      <c r="L51" s="14">
        <f t="shared" si="36"/>
        <v>0.29032258064516131</v>
      </c>
      <c r="M51" s="15">
        <f t="shared" ref="M51:M59" si="37">K51/J51</f>
        <v>0.3253012048192771</v>
      </c>
    </row>
    <row r="52" spans="1:13" x14ac:dyDescent="0.2">
      <c r="A52" s="11" t="s">
        <v>19</v>
      </c>
      <c r="B52" s="12">
        <v>121</v>
      </c>
      <c r="C52" s="13">
        <v>30</v>
      </c>
      <c r="D52">
        <v>15</v>
      </c>
      <c r="E52" s="14">
        <f t="shared" si="34"/>
        <v>0.12396694214876033</v>
      </c>
      <c r="F52" s="15">
        <f t="shared" si="35"/>
        <v>0.5</v>
      </c>
      <c r="H52" s="11" t="s">
        <v>18</v>
      </c>
      <c r="I52" s="12">
        <v>92</v>
      </c>
      <c r="J52" s="13">
        <v>75</v>
      </c>
      <c r="K52">
        <v>28</v>
      </c>
      <c r="L52" s="14">
        <f t="shared" si="36"/>
        <v>0.30434782608695654</v>
      </c>
      <c r="M52" s="15">
        <f t="shared" si="37"/>
        <v>0.37333333333333335</v>
      </c>
    </row>
    <row r="53" spans="1:13" x14ac:dyDescent="0.2">
      <c r="A53" s="11" t="s">
        <v>23</v>
      </c>
      <c r="B53" s="12">
        <v>121</v>
      </c>
      <c r="C53" s="13">
        <v>40</v>
      </c>
      <c r="D53">
        <v>12</v>
      </c>
      <c r="E53" s="14">
        <f t="shared" si="34"/>
        <v>9.9173553719008267E-2</v>
      </c>
      <c r="F53" s="15">
        <f t="shared" si="35"/>
        <v>0.3</v>
      </c>
      <c r="H53" s="11" t="s">
        <v>19</v>
      </c>
      <c r="I53" s="12">
        <v>122</v>
      </c>
      <c r="J53" s="13">
        <v>92</v>
      </c>
      <c r="K53">
        <v>37</v>
      </c>
      <c r="L53" s="14">
        <f t="shared" si="36"/>
        <v>0.30327868852459017</v>
      </c>
      <c r="M53" s="15">
        <f t="shared" si="37"/>
        <v>0.40217391304347827</v>
      </c>
    </row>
    <row r="54" spans="1:13" x14ac:dyDescent="0.2">
      <c r="A54" s="11" t="s">
        <v>27</v>
      </c>
      <c r="B54" s="12">
        <v>132</v>
      </c>
      <c r="C54" s="13">
        <v>33</v>
      </c>
      <c r="D54">
        <v>15</v>
      </c>
      <c r="E54" s="14">
        <f t="shared" si="34"/>
        <v>0.11363636363636363</v>
      </c>
      <c r="F54" s="15">
        <f t="shared" si="35"/>
        <v>0.45454545454545453</v>
      </c>
      <c r="H54" s="11" t="s">
        <v>23</v>
      </c>
      <c r="I54" s="12">
        <v>125</v>
      </c>
      <c r="J54" s="13">
        <v>91</v>
      </c>
      <c r="K54">
        <v>41</v>
      </c>
      <c r="L54" s="14">
        <f t="shared" si="36"/>
        <v>0.32800000000000001</v>
      </c>
      <c r="M54" s="15">
        <f t="shared" si="37"/>
        <v>0.45054945054945056</v>
      </c>
    </row>
    <row r="55" spans="1:13" x14ac:dyDescent="0.2">
      <c r="A55" s="11" t="s">
        <v>30</v>
      </c>
      <c r="B55" s="12">
        <v>107</v>
      </c>
      <c r="C55" s="13">
        <v>23</v>
      </c>
      <c r="D55">
        <v>12</v>
      </c>
      <c r="E55" s="14">
        <f t="shared" si="34"/>
        <v>0.11214953271028037</v>
      </c>
      <c r="F55" s="15">
        <f t="shared" si="35"/>
        <v>0.52173913043478259</v>
      </c>
      <c r="H55" s="11" t="s">
        <v>27</v>
      </c>
      <c r="I55" s="12">
        <v>111</v>
      </c>
      <c r="J55" s="13">
        <v>68</v>
      </c>
      <c r="K55">
        <v>25</v>
      </c>
      <c r="L55" s="14">
        <f t="shared" si="36"/>
        <v>0.22522522522522523</v>
      </c>
      <c r="M55" s="15">
        <f t="shared" si="37"/>
        <v>0.36764705882352944</v>
      </c>
    </row>
    <row r="56" spans="1:13" x14ac:dyDescent="0.2">
      <c r="A56" s="11" t="s">
        <v>33</v>
      </c>
      <c r="B56" s="12">
        <v>45</v>
      </c>
      <c r="C56" s="13">
        <v>18</v>
      </c>
      <c r="D56">
        <v>7</v>
      </c>
      <c r="E56" s="14">
        <f t="shared" si="34"/>
        <v>0.15555555555555556</v>
      </c>
      <c r="F56" s="15">
        <f t="shared" si="35"/>
        <v>0.3888888888888889</v>
      </c>
      <c r="H56" s="11" t="s">
        <v>30</v>
      </c>
      <c r="I56" s="12">
        <v>79</v>
      </c>
      <c r="J56" s="13">
        <v>49</v>
      </c>
      <c r="K56">
        <v>17</v>
      </c>
      <c r="L56" s="14">
        <f t="shared" si="36"/>
        <v>0.21518987341772153</v>
      </c>
      <c r="M56" s="15">
        <f t="shared" si="37"/>
        <v>0.34693877551020408</v>
      </c>
    </row>
    <row r="57" spans="1:13" x14ac:dyDescent="0.2">
      <c r="A57" s="30" t="s">
        <v>36</v>
      </c>
      <c r="B57" s="31">
        <v>5</v>
      </c>
      <c r="C57" s="32">
        <v>6</v>
      </c>
      <c r="D57" s="33">
        <v>3</v>
      </c>
      <c r="E57" s="14">
        <f t="shared" si="34"/>
        <v>0.6</v>
      </c>
      <c r="F57" s="15">
        <f t="shared" si="35"/>
        <v>0.5</v>
      </c>
      <c r="H57" s="11" t="s">
        <v>33</v>
      </c>
      <c r="I57" s="12">
        <v>32</v>
      </c>
      <c r="J57" s="13">
        <v>36</v>
      </c>
      <c r="K57">
        <v>17</v>
      </c>
      <c r="L57" s="14">
        <f t="shared" si="36"/>
        <v>0.53125</v>
      </c>
      <c r="M57" s="15">
        <f t="shared" si="37"/>
        <v>0.47222222222222221</v>
      </c>
    </row>
    <row r="58" spans="1:13" x14ac:dyDescent="0.2">
      <c r="A58" s="11"/>
      <c r="B58" s="12">
        <f>SUM(B49:B57)</f>
        <v>784</v>
      </c>
      <c r="C58" s="13">
        <f>SUM(C49:C57)</f>
        <v>244</v>
      </c>
      <c r="D58">
        <f>SUM(D49:D57)</f>
        <v>96</v>
      </c>
      <c r="E58" s="17">
        <f>D58/B58</f>
        <v>0.12244897959183673</v>
      </c>
      <c r="F58" s="18">
        <f>D58/C58</f>
        <v>0.39344262295081966</v>
      </c>
      <c r="H58" s="11"/>
      <c r="I58" s="12"/>
      <c r="J58" s="13"/>
      <c r="L58" s="14" t="e">
        <f t="shared" si="36"/>
        <v>#DIV/0!</v>
      </c>
      <c r="M58" s="15" t="e">
        <f t="shared" si="37"/>
        <v>#DIV/0!</v>
      </c>
    </row>
    <row r="59" spans="1:13" x14ac:dyDescent="0.2">
      <c r="H59" s="11"/>
      <c r="I59" s="12">
        <f>SUM(I50:I57)</f>
        <v>720</v>
      </c>
      <c r="J59" s="13">
        <f>SUM(J50:J57)</f>
        <v>553</v>
      </c>
      <c r="K59">
        <f>SUM(K50:K57)</f>
        <v>212</v>
      </c>
      <c r="L59" s="17">
        <f t="shared" si="36"/>
        <v>0.29444444444444445</v>
      </c>
      <c r="M59" s="18">
        <f t="shared" si="37"/>
        <v>0.3833634719710669</v>
      </c>
    </row>
  </sheetData>
  <mergeCells count="18">
    <mergeCell ref="AJ18:AK18"/>
    <mergeCell ref="X20:Y20"/>
    <mergeCell ref="AD20:AE20"/>
    <mergeCell ref="AJ25:AK25"/>
    <mergeCell ref="X28:Y28"/>
    <mergeCell ref="AD28:AE28"/>
    <mergeCell ref="X4:Z4"/>
    <mergeCell ref="AD4:AF4"/>
    <mergeCell ref="AJ4:AL4"/>
    <mergeCell ref="AJ11:AK11"/>
    <mergeCell ref="X12:Y12"/>
    <mergeCell ref="AD12:AE12"/>
    <mergeCell ref="A1:F1"/>
    <mergeCell ref="H1:M1"/>
    <mergeCell ref="O1:T1"/>
    <mergeCell ref="W1:AA1"/>
    <mergeCell ref="AC1:AG1"/>
    <mergeCell ref="AI1:A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and Fig3 SFig1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Deem</dc:creator>
  <cp:lastModifiedBy>Jennifer Deem</cp:lastModifiedBy>
  <dcterms:created xsi:type="dcterms:W3CDTF">2020-12-08T23:31:50Z</dcterms:created>
  <dcterms:modified xsi:type="dcterms:W3CDTF">2020-12-08T23:32:03Z</dcterms:modified>
</cp:coreProperties>
</file>