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Google Drive/publications/2020. eLife/Neuron_Dev Cell_eLife/eLife/Source data/"/>
    </mc:Choice>
  </mc:AlternateContent>
  <xr:revisionPtr revIDLastSave="0" documentId="13_ncr:1_{AE660710-CA2C-B54C-B624-D4D0A2DDB2E5}" xr6:coauthVersionLast="45" xr6:coauthVersionMax="45" xr10:uidLastSave="{00000000-0000-0000-0000-000000000000}"/>
  <bookViews>
    <workbookView xWindow="480" yWindow="820" windowWidth="25040" windowHeight="14100" xr2:uid="{0D8A2540-611F-6143-9739-2EC37C44C010}"/>
  </bookViews>
  <sheets>
    <sheet name="Figure 6E" sheetId="2" r:id="rId1"/>
    <sheet name="Figure 6N" sheetId="1" r:id="rId2"/>
    <sheet name="Figure 6-fig supp 6J" sheetId="3" r:id="rId3"/>
  </sheets>
  <externalReferences>
    <externalReference r:id="rId4"/>
    <externalReference r:id="rId5"/>
  </externalReferences>
  <definedNames>
    <definedName name="_xlchart.v1.0" hidden="1">[1]Sheet10!$A$17:$A$29</definedName>
    <definedName name="_xlchart.v1.1" hidden="1">[1]Sheet10!$B$17:$B$29</definedName>
    <definedName name="_xlchart.v1.2" hidden="1">'[2]Figure 6N'!$A$1:$A$19</definedName>
    <definedName name="_xlchart.v1.3" hidden="1">'[2]Figure 6N'!$B$1:$B$19</definedName>
    <definedName name="_xlchart.v1.4" hidden="1">'[2]Figure 6-figure supplment 1J'!$A$5:$A$29</definedName>
    <definedName name="_xlchart.v1.5" hidden="1">'[2]Figure 6-figure supplment 1J'!$B$5:$B$29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0" i="3" l="1"/>
  <c r="AL30" i="3" s="1"/>
  <c r="AK29" i="3"/>
  <c r="AL29" i="3" s="1"/>
  <c r="AK28" i="3"/>
  <c r="AL28" i="3" s="1"/>
  <c r="AK27" i="3"/>
  <c r="AL27" i="3" s="1"/>
  <c r="AK26" i="3"/>
  <c r="AL26" i="3" s="1"/>
  <c r="AK25" i="3"/>
  <c r="AL25" i="3" s="1"/>
  <c r="AK24" i="3"/>
  <c r="AL24" i="3" s="1"/>
  <c r="AK23" i="3"/>
  <c r="AL23" i="3" s="1"/>
  <c r="B33" i="2" l="1"/>
  <c r="B32" i="2"/>
  <c r="B31" i="2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F2" i="2"/>
  <c r="G2" i="2" s="1"/>
  <c r="A23" i="1" l="1"/>
  <c r="A22" i="1"/>
  <c r="A21" i="1"/>
  <c r="W20" i="1"/>
  <c r="V20" i="1"/>
  <c r="V19" i="1"/>
  <c r="W19" i="1" s="1"/>
  <c r="V18" i="1"/>
  <c r="W18" i="1" s="1"/>
  <c r="V17" i="1"/>
  <c r="W17" i="1" s="1"/>
  <c r="V16" i="1"/>
  <c r="W16" i="1" s="1"/>
  <c r="V15" i="1"/>
  <c r="W15" i="1" s="1"/>
  <c r="W14" i="1"/>
  <c r="V14" i="1"/>
  <c r="V13" i="1"/>
  <c r="W13" i="1" s="1"/>
  <c r="W12" i="1"/>
  <c r="V12" i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<sst xmlns="http://schemas.openxmlformats.org/spreadsheetml/2006/main" count="205" uniqueCount="60">
  <si>
    <t>wt
(mb-Gal4)</t>
  </si>
  <si>
    <t>condition</t>
  </si>
  <si>
    <t>number of strong Mamo cells in clone</t>
  </si>
  <si>
    <t>number of strong Mamo cells outside MB</t>
  </si>
  <si>
    <t>total number of strong Mamo cells</t>
  </si>
  <si>
    <t>experiment</t>
  </si>
  <si>
    <t>percentage of strong Mamo in clone</t>
  </si>
  <si>
    <t>percentage</t>
  </si>
  <si>
    <t>wt</t>
  </si>
  <si>
    <t>703, 002</t>
  </si>
  <si>
    <t>703, 001</t>
  </si>
  <si>
    <t>704, 001</t>
  </si>
  <si>
    <t>704, 002</t>
  </si>
  <si>
    <t>704, 003</t>
  </si>
  <si>
    <t>704, 004</t>
  </si>
  <si>
    <t>EcR-DN
(mb-Gal4)</t>
  </si>
  <si>
    <t>704, 005</t>
  </si>
  <si>
    <t>EcR-DN</t>
  </si>
  <si>
    <t>669, 004</t>
  </si>
  <si>
    <t>669, 003</t>
  </si>
  <si>
    <t>669, 001</t>
  </si>
  <si>
    <t>689, 001</t>
  </si>
  <si>
    <t>689, 002</t>
  </si>
  <si>
    <t>EcR-DN
(NB-Gal4)</t>
  </si>
  <si>
    <t>689, 003</t>
  </si>
  <si>
    <t>EcR-DN with NB-Gal4</t>
  </si>
  <si>
    <t>701, 007</t>
  </si>
  <si>
    <t>701, 006</t>
  </si>
  <si>
    <t>701, 005</t>
  </si>
  <si>
    <t>701, 003</t>
  </si>
  <si>
    <t>701, 004, top</t>
  </si>
  <si>
    <t>701, 004, bot</t>
  </si>
  <si>
    <t>t.test</t>
  </si>
  <si>
    <t>babo</t>
  </si>
  <si>
    <t>702, 001</t>
  </si>
  <si>
    <t>702, 002</t>
  </si>
  <si>
    <t>702, 003, top</t>
  </si>
  <si>
    <t>702, 003, bot</t>
  </si>
  <si>
    <t>702, 004</t>
  </si>
  <si>
    <t>702, 005</t>
  </si>
  <si>
    <t>702, 006</t>
  </si>
  <si>
    <t>babo,
UAS-babo</t>
  </si>
  <si>
    <t>702, 007</t>
  </si>
  <si>
    <t>babo, UAS-babo</t>
  </si>
  <si>
    <t>707, 001</t>
  </si>
  <si>
    <t>707, 005</t>
  </si>
  <si>
    <t>707, 004</t>
  </si>
  <si>
    <t>707, 003</t>
  </si>
  <si>
    <t>707, 002</t>
  </si>
  <si>
    <t>babo,
UAS-EcR</t>
  </si>
  <si>
    <t>684, 005</t>
  </si>
  <si>
    <t>babo, UAS-EcR</t>
  </si>
  <si>
    <t>706, 001</t>
  </si>
  <si>
    <t>706, 003</t>
  </si>
  <si>
    <t>706, 005</t>
  </si>
  <si>
    <t>706, 007, top</t>
  </si>
  <si>
    <t>706, 007, bot</t>
  </si>
  <si>
    <t>706, 006</t>
  </si>
  <si>
    <t>685, 004</t>
  </si>
  <si>
    <t>685, 005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</si>
</sst>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DA3AB5B3-24DF-904A-A6DE-B613922AF27D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US" sz="1800" b="1" i="0" baseline="0">
                    <a:effectLst/>
                  </a:rPr>
                  <a:t>Percentage of total α'β' neurons inside clone</a:t>
                </a:r>
                <a:endParaRPr lang="en-US" sz="900">
                  <a:effectLst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boxWhisker" uniqueId="{9064B46C-354B-2C4A-9765-3BFF1ADA265A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US" sz="1800" b="1" i="0" baseline="0">
                    <a:effectLst/>
                  </a:rPr>
                  <a:t>Percentage of total α'β' neurons inside clone</a:t>
                </a:r>
                <a:endParaRPr lang="en-US" sz="900">
                  <a:effectLst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boxWhisker" uniqueId="{17BD6E8E-EA1C-8046-B27E-A7235ED7FCE2}"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 eaLnBrk="1" fontAlgn="auto" latinLnBrk="0" hangingPunct="1">
                  <a:defRPr sz="2600" baseline="0"/>
                </a:pPr>
                <a:r>
                  <a:rPr lang="en-US" sz="2600" b="1" i="0" baseline="0">
                    <a:effectLst/>
                  </a:rPr>
                  <a:t>Percentage of total α'β' neurons inside clone</a:t>
                </a:r>
                <a:endParaRPr lang="en-US" sz="2600" baseline="0">
                  <a:effectLst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 b="1" i="0" baseline="0">
                <a:solidFill>
                  <a:schemeClr val="tx1"/>
                </a:solidFill>
              </a:defRPr>
            </a:pPr>
            <a:endParaRPr lang="en-US" sz="2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16</xdr:row>
      <xdr:rowOff>0</xdr:rowOff>
    </xdr:from>
    <xdr:to>
      <xdr:col>3</xdr:col>
      <xdr:colOff>687239</xdr:colOff>
      <xdr:row>42</xdr:row>
      <xdr:rowOff>20320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8B27718-70A5-F24E-9E8F-8CF1D2F6C4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11550" y="3251200"/>
              <a:ext cx="3335189" cy="5303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520699</xdr:colOff>
      <xdr:row>7</xdr:row>
      <xdr:rowOff>1</xdr:rowOff>
    </xdr:from>
    <xdr:to>
      <xdr:col>7</xdr:col>
      <xdr:colOff>20820</xdr:colOff>
      <xdr:row>19</xdr:row>
      <xdr:rowOff>31750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7A29E17-F556-B445-B04C-D6C43C445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19399" y="3022601"/>
              <a:ext cx="3627621" cy="5213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174625</xdr:colOff>
      <xdr:row>1</xdr:row>
      <xdr:rowOff>47625</xdr:rowOff>
    </xdr:from>
    <xdr:to>
      <xdr:col>14</xdr:col>
      <xdr:colOff>593725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047487-E8E2-6E4E-8AFF-A9EBDE7C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479425"/>
          <a:ext cx="6197600" cy="214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673552</xdr:colOff>
      <xdr:row>1</xdr:row>
      <xdr:rowOff>57151</xdr:rowOff>
    </xdr:from>
    <xdr:to>
      <xdr:col>11</xdr:col>
      <xdr:colOff>695759</xdr:colOff>
      <xdr:row>35</xdr:row>
      <xdr:rowOff>83204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10F93F3-85F5-3540-BBE9-EB2729270C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26252" y="260351"/>
              <a:ext cx="7451707" cy="101352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761999</xdr:colOff>
      <xdr:row>2</xdr:row>
      <xdr:rowOff>31750</xdr:rowOff>
    </xdr:from>
    <xdr:to>
      <xdr:col>30</xdr:col>
      <xdr:colOff>350534</xdr:colOff>
      <xdr:row>24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3051EE-9747-E64C-A082-8C850E2E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4199" y="438150"/>
          <a:ext cx="15273035" cy="6324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worksheets/neuron_number_cou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publications/2020.%20eLife/Neuron_Dev%20Cell_eLife/eLife/Figure%201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7"/>
      <sheetName val="Sheet2"/>
      <sheetName val="Sheet3"/>
      <sheetName val="Sheet5"/>
      <sheetName val="Sheet4"/>
      <sheetName val="Sheet6"/>
      <sheetName val="Sheet11"/>
      <sheetName val="Sheet8"/>
      <sheetName val="Sheet9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A17" t="str">
            <v>wt</v>
          </cell>
          <cell r="B17">
            <v>27.06766917293233</v>
          </cell>
        </row>
        <row r="18">
          <cell r="A18" t="str">
            <v>wt</v>
          </cell>
          <cell r="B18">
            <v>28.019323671497588</v>
          </cell>
        </row>
        <row r="19">
          <cell r="A19" t="str">
            <v>wt</v>
          </cell>
          <cell r="B19">
            <v>23.99103139013453</v>
          </cell>
        </row>
        <row r="20">
          <cell r="A20" t="str">
            <v>wt</v>
          </cell>
          <cell r="B20">
            <v>23.951434878587197</v>
          </cell>
        </row>
        <row r="21">
          <cell r="A21" t="str">
            <v>wt</v>
          </cell>
          <cell r="B21">
            <v>24.170616113744074</v>
          </cell>
        </row>
        <row r="22">
          <cell r="A22" t="str">
            <v>wt</v>
          </cell>
          <cell r="B22">
            <v>27.222222222222221</v>
          </cell>
        </row>
        <row r="23">
          <cell r="A23" t="str">
            <v>wt</v>
          </cell>
          <cell r="B23">
            <v>24.281984334203656</v>
          </cell>
        </row>
        <row r="24">
          <cell r="A24" t="str">
            <v>EcR-DN</v>
          </cell>
          <cell r="B24">
            <v>4.9562682215743443</v>
          </cell>
        </row>
        <row r="25">
          <cell r="A25" t="str">
            <v>EcR-DN</v>
          </cell>
          <cell r="B25">
            <v>2.3890784982935154</v>
          </cell>
        </row>
        <row r="26">
          <cell r="A26" t="str">
            <v>EcR-DN</v>
          </cell>
          <cell r="B26">
            <v>5.5555555555555554</v>
          </cell>
        </row>
        <row r="27">
          <cell r="A27" t="str">
            <v>EcR-DN</v>
          </cell>
          <cell r="B27">
            <v>2.0202020202020203</v>
          </cell>
        </row>
        <row r="28">
          <cell r="A28" t="str">
            <v>EcR-DN</v>
          </cell>
          <cell r="B28">
            <v>1.9512195121951219</v>
          </cell>
        </row>
        <row r="29">
          <cell r="A29" t="str">
            <v>EcR-DN</v>
          </cell>
          <cell r="B29">
            <v>3.3132530120481931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unts (all conditions)"/>
      <sheetName val="Figure 1H"/>
      <sheetName val="Figure 1H (clone size)"/>
      <sheetName val="Figure 1I-K"/>
      <sheetName val="Figure 1-figure 1 supplement 1Q"/>
      <sheetName val="Figure 3B"/>
      <sheetName val="Figure 4E"/>
      <sheetName val="Figure 5-figure supplement 1P"/>
      <sheetName val="Figure 6N"/>
      <sheetName val="Figure 6-figure supplment 1J"/>
      <sheetName val="Figure 6E"/>
    </sheetNames>
    <sheetDataSet>
      <sheetData sheetId="0"/>
      <sheetData sheetId="1"/>
      <sheetData sheetId="2"/>
      <sheetData sheetId="3"/>
      <sheetData sheetId="4">
        <row r="1">
          <cell r="A1" t="str">
            <v>wildtype</v>
          </cell>
        </row>
      </sheetData>
      <sheetData sheetId="5"/>
      <sheetData sheetId="6"/>
      <sheetData sheetId="7"/>
      <sheetData sheetId="8">
        <row r="1">
          <cell r="A1" t="str">
            <v>wt
(mb-Gal4)</v>
          </cell>
          <cell r="B1">
            <v>27.06766917293233</v>
          </cell>
        </row>
        <row r="2">
          <cell r="A2" t="str">
            <v>wt
(mb-Gal4)</v>
          </cell>
          <cell r="B2">
            <v>28.019323671497588</v>
          </cell>
        </row>
        <row r="3">
          <cell r="A3" t="str">
            <v>wt
(mb-Gal4)</v>
          </cell>
          <cell r="B3">
            <v>23.99103139013453</v>
          </cell>
        </row>
        <row r="4">
          <cell r="A4" t="str">
            <v>wt
(mb-Gal4)</v>
          </cell>
          <cell r="B4">
            <v>23.951434878587197</v>
          </cell>
        </row>
        <row r="5">
          <cell r="A5" t="str">
            <v>wt
(mb-Gal4)</v>
          </cell>
          <cell r="B5">
            <v>24.170616113744074</v>
          </cell>
        </row>
        <row r="6">
          <cell r="A6" t="str">
            <v>wt
(mb-Gal4)</v>
          </cell>
          <cell r="B6">
            <v>27.222222222222221</v>
          </cell>
        </row>
        <row r="7">
          <cell r="A7" t="str">
            <v>wt
(mb-Gal4)</v>
          </cell>
          <cell r="B7">
            <v>24.281984334203656</v>
          </cell>
        </row>
        <row r="8">
          <cell r="A8" t="str">
            <v>EcR-DN
(mb-Gal4)</v>
          </cell>
          <cell r="B8">
            <v>4.9562682215743443</v>
          </cell>
        </row>
        <row r="9">
          <cell r="A9" t="str">
            <v>EcR-DN
(mb-Gal4)</v>
          </cell>
          <cell r="B9">
            <v>2.3890784982935154</v>
          </cell>
        </row>
        <row r="10">
          <cell r="A10" t="str">
            <v>EcR-DN
(mb-Gal4)</v>
          </cell>
          <cell r="B10">
            <v>5.5555555555555554</v>
          </cell>
        </row>
        <row r="11">
          <cell r="A11" t="str">
            <v>EcR-DN
(mb-Gal4)</v>
          </cell>
          <cell r="B11">
            <v>2.0202020202020203</v>
          </cell>
        </row>
        <row r="12">
          <cell r="A12" t="str">
            <v>EcR-DN
(mb-Gal4)</v>
          </cell>
          <cell r="B12">
            <v>1.9512195121951219</v>
          </cell>
        </row>
        <row r="13">
          <cell r="A13" t="str">
            <v>EcR-DN
(mb-Gal4)</v>
          </cell>
          <cell r="B13">
            <v>3.3132530120481931</v>
          </cell>
        </row>
        <row r="14">
          <cell r="A14" t="str">
            <v>EcR-DN
(NB-Gal4)</v>
          </cell>
          <cell r="B14">
            <v>24.598930481283425</v>
          </cell>
        </row>
        <row r="15">
          <cell r="A15" t="str">
            <v>EcR-DN
(NB-Gal4)</v>
          </cell>
          <cell r="B15">
            <v>25.490196078431371</v>
          </cell>
        </row>
        <row r="16">
          <cell r="A16" t="str">
            <v>EcR-DN
(NB-Gal4)</v>
          </cell>
          <cell r="B16">
            <v>23.953488372093023</v>
          </cell>
        </row>
        <row r="17">
          <cell r="A17" t="str">
            <v>EcR-DN
(NB-Gal4)</v>
          </cell>
          <cell r="B17">
            <v>20.997920997921</v>
          </cell>
        </row>
        <row r="18">
          <cell r="A18" t="str">
            <v>EcR-DN
(NB-Gal4)</v>
          </cell>
          <cell r="B18">
            <v>34</v>
          </cell>
        </row>
        <row r="19">
          <cell r="A19" t="str">
            <v>EcR-DN
(NB-Gal4)</v>
          </cell>
          <cell r="B19">
            <v>18.622448979591837</v>
          </cell>
        </row>
      </sheetData>
      <sheetData sheetId="9">
        <row r="5">
          <cell r="A5" t="str">
            <v>wt</v>
          </cell>
          <cell r="B5">
            <v>24.170616113744074</v>
          </cell>
        </row>
        <row r="6">
          <cell r="A6" t="str">
            <v>wt</v>
          </cell>
          <cell r="B6">
            <v>27.222222222222221</v>
          </cell>
        </row>
        <row r="7">
          <cell r="A7" t="str">
            <v>wt</v>
          </cell>
          <cell r="B7">
            <v>24.281984334203656</v>
          </cell>
        </row>
        <row r="8">
          <cell r="A8" t="str">
            <v>babo</v>
          </cell>
          <cell r="B8">
            <v>1.1857707509881421</v>
          </cell>
        </row>
        <row r="9">
          <cell r="A9" t="str">
            <v>babo</v>
          </cell>
          <cell r="B9">
            <v>0.70921985815602839</v>
          </cell>
        </row>
        <row r="10">
          <cell r="A10" t="str">
            <v>babo</v>
          </cell>
          <cell r="B10">
            <v>1.791044776119403</v>
          </cell>
        </row>
        <row r="11">
          <cell r="A11" t="str">
            <v>babo</v>
          </cell>
          <cell r="B11">
            <v>2.4911032028469751</v>
          </cell>
        </row>
        <row r="12">
          <cell r="A12" t="str">
            <v>babo</v>
          </cell>
          <cell r="B12">
            <v>3.2727272727272729</v>
          </cell>
        </row>
        <row r="13">
          <cell r="A13" t="str">
            <v>babo</v>
          </cell>
          <cell r="B13">
            <v>1.8726591760299627</v>
          </cell>
        </row>
        <row r="14">
          <cell r="A14" t="str">
            <v>babo</v>
          </cell>
          <cell r="B14">
            <v>2.4691358024691357</v>
          </cell>
        </row>
        <row r="15">
          <cell r="A15" t="str">
            <v>babo</v>
          </cell>
          <cell r="B15">
            <v>3.8297872340425529</v>
          </cell>
        </row>
        <row r="16">
          <cell r="A16" t="str">
            <v>babo,
UAS-babo</v>
          </cell>
          <cell r="B16">
            <v>26.794258373205743</v>
          </cell>
        </row>
        <row r="17">
          <cell r="A17" t="str">
            <v>babo,
UAS-babo</v>
          </cell>
          <cell r="B17">
            <v>24.462365591397848</v>
          </cell>
        </row>
        <row r="18">
          <cell r="A18" t="str">
            <v>babo,
UAS-babo</v>
          </cell>
          <cell r="B18">
            <v>17.727272727272727</v>
          </cell>
        </row>
        <row r="19">
          <cell r="A19" t="str">
            <v>babo,
UAS-babo</v>
          </cell>
          <cell r="B19">
            <v>27.713625866050805</v>
          </cell>
        </row>
        <row r="20">
          <cell r="A20" t="str">
            <v>babo,
UAS-babo</v>
          </cell>
          <cell r="B20">
            <v>16.816816816816818</v>
          </cell>
        </row>
        <row r="21">
          <cell r="A21" t="str">
            <v>babo,
UAS-babo</v>
          </cell>
          <cell r="B21">
            <v>13.23529411764706</v>
          </cell>
        </row>
        <row r="22">
          <cell r="A22" t="str">
            <v>babo,
UAS-EcR</v>
          </cell>
          <cell r="B22">
            <v>3.8585209003215439</v>
          </cell>
        </row>
        <row r="23">
          <cell r="A23" t="str">
            <v>babo,
UAS-EcR</v>
          </cell>
          <cell r="B23">
            <v>3.7993920972644375</v>
          </cell>
        </row>
        <row r="24">
          <cell r="A24" t="str">
            <v>babo,
UAS-EcR</v>
          </cell>
          <cell r="B24">
            <v>6.9767441860465116</v>
          </cell>
        </row>
        <row r="25">
          <cell r="A25" t="str">
            <v>babo,
UAS-EcR</v>
          </cell>
          <cell r="B25">
            <v>4.5584045584045585</v>
          </cell>
        </row>
        <row r="26">
          <cell r="A26" t="str">
            <v>babo,
UAS-EcR</v>
          </cell>
          <cell r="B26">
            <v>4.2424242424242431</v>
          </cell>
        </row>
        <row r="27">
          <cell r="A27" t="str">
            <v>babo,
UAS-EcR</v>
          </cell>
          <cell r="B27">
            <v>2.7027027027027026</v>
          </cell>
        </row>
        <row r="28">
          <cell r="A28" t="str">
            <v>babo,
UAS-EcR</v>
          </cell>
          <cell r="B28">
            <v>4.4520547945205475</v>
          </cell>
        </row>
        <row r="29">
          <cell r="A29" t="str">
            <v>babo,
UAS-EcR</v>
          </cell>
          <cell r="B29">
            <v>4.395604395604396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70D4-3D6B-CA40-8F7D-253254F4D554}">
  <dimension ref="A1:G33"/>
  <sheetViews>
    <sheetView tabSelected="1" topLeftCell="A8" zoomScale="70" zoomScaleNormal="70" workbookViewId="0">
      <selection activeCell="A34" sqref="A34"/>
    </sheetView>
  </sheetViews>
  <sheetFormatPr baseColWidth="10" defaultRowHeight="16" x14ac:dyDescent="0.2"/>
  <cols>
    <col min="1" max="1" width="8.6640625" bestFit="1" customWidth="1"/>
    <col min="2" max="2" width="34.5" bestFit="1" customWidth="1"/>
    <col min="3" max="3" width="37.6640625" bestFit="1" customWidth="1"/>
    <col min="4" max="4" width="31.83203125" bestFit="1" customWidth="1"/>
    <col min="5" max="5" width="11" bestFit="1" customWidth="1"/>
    <col min="6" max="6" width="33.1640625" bestFit="1" customWidth="1"/>
    <col min="7" max="7" width="12.83203125" bestFit="1" customWidth="1"/>
  </cols>
  <sheetData>
    <row r="1" spans="1:7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2">
      <c r="A2" t="s">
        <v>8</v>
      </c>
      <c r="B2">
        <v>108</v>
      </c>
      <c r="C2">
        <v>9</v>
      </c>
      <c r="D2">
        <v>408</v>
      </c>
      <c r="E2" t="s">
        <v>9</v>
      </c>
      <c r="F2">
        <f>B2/(D2-C2)</f>
        <v>0.27067669172932329</v>
      </c>
      <c r="G2">
        <f>F2*100</f>
        <v>27.06766917293233</v>
      </c>
    </row>
    <row r="3" spans="1:7" x14ac:dyDescent="0.2">
      <c r="A3" t="s">
        <v>8</v>
      </c>
      <c r="B3">
        <v>116</v>
      </c>
      <c r="C3">
        <v>8</v>
      </c>
      <c r="D3">
        <v>422</v>
      </c>
      <c r="E3" t="s">
        <v>10</v>
      </c>
      <c r="F3">
        <f>B3/(D3-C3)</f>
        <v>0.28019323671497587</v>
      </c>
      <c r="G3">
        <f t="shared" ref="G3:G14" si="0">F3*100</f>
        <v>28.019323671497588</v>
      </c>
    </row>
    <row r="4" spans="1:7" x14ac:dyDescent="0.2">
      <c r="A4" t="s">
        <v>8</v>
      </c>
      <c r="B4">
        <v>107</v>
      </c>
      <c r="C4">
        <v>6</v>
      </c>
      <c r="D4">
        <v>452</v>
      </c>
      <c r="E4" t="s">
        <v>11</v>
      </c>
      <c r="F4">
        <f>B4/(D4-C4)</f>
        <v>0.23991031390134529</v>
      </c>
      <c r="G4">
        <f t="shared" si="0"/>
        <v>23.99103139013453</v>
      </c>
    </row>
    <row r="5" spans="1:7" x14ac:dyDescent="0.2">
      <c r="A5" t="s">
        <v>8</v>
      </c>
      <c r="B5">
        <v>217</v>
      </c>
      <c r="C5">
        <v>2</v>
      </c>
      <c r="D5">
        <v>455</v>
      </c>
      <c r="E5" t="s">
        <v>12</v>
      </c>
      <c r="F5">
        <f>B5/(D5-C5)/2</f>
        <v>0.23951434878587197</v>
      </c>
      <c r="G5">
        <f t="shared" si="0"/>
        <v>23.951434878587197</v>
      </c>
    </row>
    <row r="6" spans="1:7" x14ac:dyDescent="0.2">
      <c r="A6" t="s">
        <v>8</v>
      </c>
      <c r="B6">
        <v>102</v>
      </c>
      <c r="C6">
        <v>20</v>
      </c>
      <c r="D6">
        <v>442</v>
      </c>
      <c r="E6" t="s">
        <v>13</v>
      </c>
      <c r="F6">
        <f>B6/(D6-C6)</f>
        <v>0.24170616113744076</v>
      </c>
      <c r="G6">
        <f t="shared" si="0"/>
        <v>24.170616113744074</v>
      </c>
    </row>
    <row r="7" spans="1:7" x14ac:dyDescent="0.2">
      <c r="A7" t="s">
        <v>8</v>
      </c>
      <c r="B7">
        <v>98</v>
      </c>
      <c r="C7">
        <v>0</v>
      </c>
      <c r="D7">
        <v>360</v>
      </c>
      <c r="E7" t="s">
        <v>14</v>
      </c>
      <c r="F7">
        <f>B7/(D7-C7)</f>
        <v>0.2722222222222222</v>
      </c>
      <c r="G7">
        <f t="shared" si="0"/>
        <v>27.222222222222221</v>
      </c>
    </row>
    <row r="8" spans="1:7" x14ac:dyDescent="0.2">
      <c r="A8" t="s">
        <v>8</v>
      </c>
      <c r="B8">
        <v>93</v>
      </c>
      <c r="C8">
        <v>6</v>
      </c>
      <c r="D8">
        <v>389</v>
      </c>
      <c r="E8" t="s">
        <v>16</v>
      </c>
      <c r="F8">
        <f>B8/(D8-C8)</f>
        <v>0.24281984334203655</v>
      </c>
      <c r="G8">
        <f t="shared" si="0"/>
        <v>24.281984334203656</v>
      </c>
    </row>
    <row r="9" spans="1:7" x14ac:dyDescent="0.2">
      <c r="A9" t="s">
        <v>17</v>
      </c>
      <c r="B9">
        <v>17</v>
      </c>
      <c r="C9">
        <v>13</v>
      </c>
      <c r="D9">
        <v>356</v>
      </c>
      <c r="E9" t="s">
        <v>18</v>
      </c>
      <c r="F9">
        <f t="shared" ref="F9:F14" si="1">B9/(D9-C9)</f>
        <v>4.9562682215743441E-2</v>
      </c>
      <c r="G9">
        <f t="shared" si="0"/>
        <v>4.9562682215743443</v>
      </c>
    </row>
    <row r="10" spans="1:7" x14ac:dyDescent="0.2">
      <c r="A10" t="s">
        <v>17</v>
      </c>
      <c r="B10">
        <v>7</v>
      </c>
      <c r="C10">
        <v>3</v>
      </c>
      <c r="D10">
        <v>296</v>
      </c>
      <c r="E10" t="s">
        <v>19</v>
      </c>
      <c r="F10">
        <f t="shared" si="1"/>
        <v>2.3890784982935155E-2</v>
      </c>
      <c r="G10">
        <f t="shared" si="0"/>
        <v>2.3890784982935154</v>
      </c>
    </row>
    <row r="11" spans="1:7" x14ac:dyDescent="0.2">
      <c r="A11" t="s">
        <v>17</v>
      </c>
      <c r="B11">
        <v>16</v>
      </c>
      <c r="C11">
        <v>3</v>
      </c>
      <c r="D11">
        <v>291</v>
      </c>
      <c r="E11" t="s">
        <v>20</v>
      </c>
      <c r="F11">
        <f t="shared" si="1"/>
        <v>5.5555555555555552E-2</v>
      </c>
      <c r="G11">
        <f t="shared" si="0"/>
        <v>5.5555555555555554</v>
      </c>
    </row>
    <row r="12" spans="1:7" x14ac:dyDescent="0.2">
      <c r="A12" t="s">
        <v>17</v>
      </c>
      <c r="B12">
        <v>6</v>
      </c>
      <c r="C12">
        <v>11</v>
      </c>
      <c r="D12">
        <v>308</v>
      </c>
      <c r="E12" t="s">
        <v>21</v>
      </c>
      <c r="F12">
        <f t="shared" si="1"/>
        <v>2.0202020202020204E-2</v>
      </c>
      <c r="G12">
        <f t="shared" si="0"/>
        <v>2.0202020202020203</v>
      </c>
    </row>
    <row r="13" spans="1:7" x14ac:dyDescent="0.2">
      <c r="A13" t="s">
        <v>17</v>
      </c>
      <c r="B13">
        <v>4</v>
      </c>
      <c r="C13">
        <v>4</v>
      </c>
      <c r="D13">
        <v>209</v>
      </c>
      <c r="E13" t="s">
        <v>22</v>
      </c>
      <c r="F13">
        <f t="shared" si="1"/>
        <v>1.9512195121951219E-2</v>
      </c>
      <c r="G13">
        <f t="shared" si="0"/>
        <v>1.9512195121951219</v>
      </c>
    </row>
    <row r="14" spans="1:7" x14ac:dyDescent="0.2">
      <c r="A14" t="s">
        <v>17</v>
      </c>
      <c r="B14">
        <v>11</v>
      </c>
      <c r="C14">
        <v>2</v>
      </c>
      <c r="D14">
        <v>334</v>
      </c>
      <c r="E14" t="s">
        <v>24</v>
      </c>
      <c r="F14">
        <f t="shared" si="1"/>
        <v>3.313253012048193E-2</v>
      </c>
      <c r="G14">
        <f t="shared" si="0"/>
        <v>3.3132530120481931</v>
      </c>
    </row>
    <row r="17" spans="1:2" x14ac:dyDescent="0.2">
      <c r="A17" t="s">
        <v>8</v>
      </c>
      <c r="B17">
        <v>27.06766917293233</v>
      </c>
    </row>
    <row r="18" spans="1:2" x14ac:dyDescent="0.2">
      <c r="A18" t="s">
        <v>8</v>
      </c>
      <c r="B18">
        <v>28.019323671497588</v>
      </c>
    </row>
    <row r="19" spans="1:2" x14ac:dyDescent="0.2">
      <c r="A19" t="s">
        <v>8</v>
      </c>
      <c r="B19">
        <v>23.99103139013453</v>
      </c>
    </row>
    <row r="20" spans="1:2" x14ac:dyDescent="0.2">
      <c r="A20" t="s">
        <v>8</v>
      </c>
      <c r="B20">
        <v>23.951434878587197</v>
      </c>
    </row>
    <row r="21" spans="1:2" x14ac:dyDescent="0.2">
      <c r="A21" t="s">
        <v>8</v>
      </c>
      <c r="B21">
        <v>24.170616113744074</v>
      </c>
    </row>
    <row r="22" spans="1:2" x14ac:dyDescent="0.2">
      <c r="A22" t="s">
        <v>8</v>
      </c>
      <c r="B22">
        <v>27.222222222222221</v>
      </c>
    </row>
    <row r="23" spans="1:2" x14ac:dyDescent="0.2">
      <c r="A23" t="s">
        <v>8</v>
      </c>
      <c r="B23">
        <v>24.281984334203656</v>
      </c>
    </row>
    <row r="24" spans="1:2" x14ac:dyDescent="0.2">
      <c r="A24" t="s">
        <v>17</v>
      </c>
      <c r="B24">
        <v>4.9562682215743443</v>
      </c>
    </row>
    <row r="25" spans="1:2" x14ac:dyDescent="0.2">
      <c r="A25" t="s">
        <v>17</v>
      </c>
      <c r="B25">
        <v>2.3890784982935154</v>
      </c>
    </row>
    <row r="26" spans="1:2" x14ac:dyDescent="0.2">
      <c r="A26" t="s">
        <v>17</v>
      </c>
      <c r="B26">
        <v>5.5555555555555554</v>
      </c>
    </row>
    <row r="27" spans="1:2" x14ac:dyDescent="0.2">
      <c r="A27" t="s">
        <v>17</v>
      </c>
      <c r="B27">
        <v>2.0202020202020203</v>
      </c>
    </row>
    <row r="28" spans="1:2" x14ac:dyDescent="0.2">
      <c r="A28" t="s">
        <v>17</v>
      </c>
      <c r="B28">
        <v>1.9512195121951219</v>
      </c>
    </row>
    <row r="29" spans="1:2" x14ac:dyDescent="0.2">
      <c r="A29" t="s">
        <v>17</v>
      </c>
      <c r="B29">
        <v>3.3132530120481931</v>
      </c>
    </row>
    <row r="31" spans="1:2" x14ac:dyDescent="0.2">
      <c r="B31">
        <f>AVERAGE(B17:B23)</f>
        <v>25.529183111903084</v>
      </c>
    </row>
    <row r="32" spans="1:2" x14ac:dyDescent="0.2">
      <c r="B32">
        <f>AVERAGE(B24:B29)</f>
        <v>3.3642628033114583</v>
      </c>
    </row>
    <row r="33" spans="1:2" x14ac:dyDescent="0.2">
      <c r="A33" t="s">
        <v>32</v>
      </c>
      <c r="B33">
        <f>_xlfn.T.TEST(B17:B23,B24:B29,2,2)</f>
        <v>9.688791351917852E-11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F17E-3A21-8B4F-BC28-8EB462420C5A}">
  <dimension ref="A1:W26"/>
  <sheetViews>
    <sheetView zoomScale="60" zoomScaleNormal="60" workbookViewId="0">
      <selection activeCell="M11" sqref="M11"/>
    </sheetView>
  </sheetViews>
  <sheetFormatPr baseColWidth="10" defaultRowHeight="16" x14ac:dyDescent="0.2"/>
  <cols>
    <col min="1" max="1" width="19.33203125" bestFit="1" customWidth="1"/>
    <col min="17" max="17" width="19.1640625" bestFit="1" customWidth="1"/>
    <col min="18" max="18" width="33" bestFit="1" customWidth="1"/>
    <col min="19" max="19" width="36" bestFit="1" customWidth="1"/>
    <col min="20" max="20" width="30.1640625" bestFit="1" customWidth="1"/>
    <col min="21" max="21" width="12.6640625" bestFit="1" customWidth="1"/>
    <col min="22" max="22" width="31.33203125" bestFit="1" customWidth="1"/>
    <col min="23" max="23" width="13.33203125" bestFit="1" customWidth="1"/>
  </cols>
  <sheetData>
    <row r="1" spans="1:23" ht="34" x14ac:dyDescent="0.2">
      <c r="A1" s="1" t="s">
        <v>0</v>
      </c>
      <c r="B1">
        <v>27.06766917293233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</row>
    <row r="2" spans="1:23" ht="34" x14ac:dyDescent="0.2">
      <c r="A2" s="1" t="s">
        <v>0</v>
      </c>
      <c r="B2">
        <v>28.019323671497588</v>
      </c>
      <c r="Q2" t="s">
        <v>8</v>
      </c>
      <c r="R2">
        <v>108</v>
      </c>
      <c r="S2">
        <v>9</v>
      </c>
      <c r="T2">
        <v>408</v>
      </c>
      <c r="U2" t="s">
        <v>9</v>
      </c>
      <c r="V2">
        <f>R2/(T2-S2)</f>
        <v>0.27067669172932329</v>
      </c>
      <c r="W2">
        <f>V2*100</f>
        <v>27.06766917293233</v>
      </c>
    </row>
    <row r="3" spans="1:23" ht="34" x14ac:dyDescent="0.2">
      <c r="A3" s="1" t="s">
        <v>0</v>
      </c>
      <c r="B3">
        <v>23.99103139013453</v>
      </c>
      <c r="Q3" t="s">
        <v>8</v>
      </c>
      <c r="R3">
        <v>116</v>
      </c>
      <c r="S3">
        <v>8</v>
      </c>
      <c r="T3">
        <v>422</v>
      </c>
      <c r="U3" t="s">
        <v>10</v>
      </c>
      <c r="V3">
        <f>R3/(T3-S3)</f>
        <v>0.28019323671497587</v>
      </c>
      <c r="W3">
        <f t="shared" ref="W3:W8" si="0">V3*100</f>
        <v>28.019323671497588</v>
      </c>
    </row>
    <row r="4" spans="1:23" ht="34" x14ac:dyDescent="0.2">
      <c r="A4" s="1" t="s">
        <v>0</v>
      </c>
      <c r="B4">
        <v>23.951434878587197</v>
      </c>
      <c r="Q4" t="s">
        <v>8</v>
      </c>
      <c r="R4">
        <v>107</v>
      </c>
      <c r="S4">
        <v>6</v>
      </c>
      <c r="T4">
        <v>452</v>
      </c>
      <c r="U4" t="s">
        <v>11</v>
      </c>
      <c r="V4">
        <f>R4/(T4-S4)</f>
        <v>0.23991031390134529</v>
      </c>
      <c r="W4">
        <f t="shared" si="0"/>
        <v>23.99103139013453</v>
      </c>
    </row>
    <row r="5" spans="1:23" ht="34" x14ac:dyDescent="0.2">
      <c r="A5" s="1" t="s">
        <v>0</v>
      </c>
      <c r="B5">
        <v>24.170616113744074</v>
      </c>
      <c r="Q5" t="s">
        <v>8</v>
      </c>
      <c r="R5">
        <v>217</v>
      </c>
      <c r="S5">
        <v>2</v>
      </c>
      <c r="T5">
        <v>455</v>
      </c>
      <c r="U5" t="s">
        <v>12</v>
      </c>
      <c r="V5">
        <f>R5/(T5-S5)/2</f>
        <v>0.23951434878587197</v>
      </c>
      <c r="W5">
        <f t="shared" si="0"/>
        <v>23.951434878587197</v>
      </c>
    </row>
    <row r="6" spans="1:23" ht="34" x14ac:dyDescent="0.2">
      <c r="A6" s="1" t="s">
        <v>0</v>
      </c>
      <c r="B6">
        <v>27.222222222222221</v>
      </c>
      <c r="Q6" t="s">
        <v>8</v>
      </c>
      <c r="R6">
        <v>102</v>
      </c>
      <c r="S6">
        <v>20</v>
      </c>
      <c r="T6">
        <v>442</v>
      </c>
      <c r="U6" t="s">
        <v>13</v>
      </c>
      <c r="V6">
        <f>R6/(T6-S6)</f>
        <v>0.24170616113744076</v>
      </c>
      <c r="W6">
        <f t="shared" si="0"/>
        <v>24.170616113744074</v>
      </c>
    </row>
    <row r="7" spans="1:23" ht="34" x14ac:dyDescent="0.2">
      <c r="A7" s="1" t="s">
        <v>0</v>
      </c>
      <c r="B7">
        <v>24.281984334203656</v>
      </c>
      <c r="Q7" t="s">
        <v>8</v>
      </c>
      <c r="R7">
        <v>98</v>
      </c>
      <c r="S7">
        <v>0</v>
      </c>
      <c r="T7">
        <v>360</v>
      </c>
      <c r="U7" t="s">
        <v>14</v>
      </c>
      <c r="V7">
        <f>R7/(T7-S7)</f>
        <v>0.2722222222222222</v>
      </c>
      <c r="W7">
        <f t="shared" si="0"/>
        <v>27.222222222222221</v>
      </c>
    </row>
    <row r="8" spans="1:23" ht="34" x14ac:dyDescent="0.2">
      <c r="A8" s="1" t="s">
        <v>15</v>
      </c>
      <c r="B8">
        <v>4.9562682215743443</v>
      </c>
      <c r="Q8" t="s">
        <v>8</v>
      </c>
      <c r="R8">
        <v>93</v>
      </c>
      <c r="S8">
        <v>6</v>
      </c>
      <c r="T8">
        <v>389</v>
      </c>
      <c r="U8" t="s">
        <v>16</v>
      </c>
      <c r="V8">
        <f>R8/(T8-S8)</f>
        <v>0.24281984334203655</v>
      </c>
      <c r="W8">
        <f t="shared" si="0"/>
        <v>24.281984334203656</v>
      </c>
    </row>
    <row r="9" spans="1:23" ht="34" x14ac:dyDescent="0.2">
      <c r="A9" s="1" t="s">
        <v>15</v>
      </c>
      <c r="B9">
        <v>2.3890784982935154</v>
      </c>
      <c r="Q9" t="s">
        <v>17</v>
      </c>
      <c r="R9">
        <v>17</v>
      </c>
      <c r="S9">
        <v>13</v>
      </c>
      <c r="T9">
        <v>356</v>
      </c>
      <c r="U9" t="s">
        <v>18</v>
      </c>
      <c r="V9">
        <f t="shared" ref="V9:V20" si="1">R9/(T9-S9)</f>
        <v>4.9562682215743441E-2</v>
      </c>
      <c r="W9">
        <f t="shared" ref="W9:W14" si="2">V9*100</f>
        <v>4.9562682215743443</v>
      </c>
    </row>
    <row r="10" spans="1:23" ht="34" x14ac:dyDescent="0.2">
      <c r="A10" s="1" t="s">
        <v>15</v>
      </c>
      <c r="B10">
        <v>5.5555555555555554</v>
      </c>
      <c r="Q10" t="s">
        <v>17</v>
      </c>
      <c r="R10">
        <v>7</v>
      </c>
      <c r="S10">
        <v>3</v>
      </c>
      <c r="T10">
        <v>296</v>
      </c>
      <c r="U10" t="s">
        <v>19</v>
      </c>
      <c r="V10">
        <f t="shared" si="1"/>
        <v>2.3890784982935155E-2</v>
      </c>
      <c r="W10">
        <f t="shared" si="2"/>
        <v>2.3890784982935154</v>
      </c>
    </row>
    <row r="11" spans="1:23" ht="34" x14ac:dyDescent="0.2">
      <c r="A11" s="1" t="s">
        <v>15</v>
      </c>
      <c r="B11">
        <v>2.0202020202020203</v>
      </c>
      <c r="Q11" t="s">
        <v>17</v>
      </c>
      <c r="R11">
        <v>16</v>
      </c>
      <c r="S11">
        <v>3</v>
      </c>
      <c r="T11">
        <v>291</v>
      </c>
      <c r="U11" t="s">
        <v>20</v>
      </c>
      <c r="V11">
        <f t="shared" si="1"/>
        <v>5.5555555555555552E-2</v>
      </c>
      <c r="W11">
        <f t="shared" si="2"/>
        <v>5.5555555555555554</v>
      </c>
    </row>
    <row r="12" spans="1:23" ht="34" x14ac:dyDescent="0.2">
      <c r="A12" s="1" t="s">
        <v>15</v>
      </c>
      <c r="B12">
        <v>1.9512195121951219</v>
      </c>
      <c r="Q12" t="s">
        <v>17</v>
      </c>
      <c r="R12">
        <v>6</v>
      </c>
      <c r="S12">
        <v>11</v>
      </c>
      <c r="T12">
        <v>308</v>
      </c>
      <c r="U12" t="s">
        <v>21</v>
      </c>
      <c r="V12">
        <f t="shared" si="1"/>
        <v>2.0202020202020204E-2</v>
      </c>
      <c r="W12">
        <f t="shared" si="2"/>
        <v>2.0202020202020203</v>
      </c>
    </row>
    <row r="13" spans="1:23" ht="34" x14ac:dyDescent="0.2">
      <c r="A13" s="1" t="s">
        <v>15</v>
      </c>
      <c r="B13">
        <v>3.3132530120481931</v>
      </c>
      <c r="Q13" t="s">
        <v>17</v>
      </c>
      <c r="R13">
        <v>4</v>
      </c>
      <c r="S13">
        <v>4</v>
      </c>
      <c r="T13">
        <v>209</v>
      </c>
      <c r="U13" t="s">
        <v>22</v>
      </c>
      <c r="V13">
        <f t="shared" si="1"/>
        <v>1.9512195121951219E-2</v>
      </c>
      <c r="W13">
        <f t="shared" si="2"/>
        <v>1.9512195121951219</v>
      </c>
    </row>
    <row r="14" spans="1:23" ht="34" x14ac:dyDescent="0.2">
      <c r="A14" s="1" t="s">
        <v>23</v>
      </c>
      <c r="B14">
        <v>24.598930481283425</v>
      </c>
      <c r="Q14" t="s">
        <v>17</v>
      </c>
      <c r="R14">
        <v>11</v>
      </c>
      <c r="S14">
        <v>2</v>
      </c>
      <c r="T14">
        <v>334</v>
      </c>
      <c r="U14" t="s">
        <v>24</v>
      </c>
      <c r="V14">
        <f t="shared" si="1"/>
        <v>3.313253012048193E-2</v>
      </c>
      <c r="W14">
        <f t="shared" si="2"/>
        <v>3.3132530120481931</v>
      </c>
    </row>
    <row r="15" spans="1:23" ht="34" x14ac:dyDescent="0.2">
      <c r="A15" s="1" t="s">
        <v>23</v>
      </c>
      <c r="B15">
        <v>25.490196078431371</v>
      </c>
      <c r="Q15" t="s">
        <v>25</v>
      </c>
      <c r="R15">
        <v>92</v>
      </c>
      <c r="S15">
        <v>4</v>
      </c>
      <c r="T15">
        <v>378</v>
      </c>
      <c r="U15" t="s">
        <v>26</v>
      </c>
      <c r="V15">
        <f t="shared" si="1"/>
        <v>0.24598930481283424</v>
      </c>
      <c r="W15">
        <f t="shared" ref="W15:W20" si="3">V15*100</f>
        <v>24.598930481283425</v>
      </c>
    </row>
    <row r="16" spans="1:23" ht="34" x14ac:dyDescent="0.2">
      <c r="A16" s="1" t="s">
        <v>23</v>
      </c>
      <c r="B16">
        <v>23.953488372093023</v>
      </c>
      <c r="Q16" t="s">
        <v>25</v>
      </c>
      <c r="R16">
        <v>78</v>
      </c>
      <c r="S16">
        <v>1</v>
      </c>
      <c r="T16">
        <v>307</v>
      </c>
      <c r="U16" t="s">
        <v>27</v>
      </c>
      <c r="V16">
        <f t="shared" si="1"/>
        <v>0.25490196078431371</v>
      </c>
      <c r="W16">
        <f t="shared" si="3"/>
        <v>25.490196078431371</v>
      </c>
    </row>
    <row r="17" spans="1:23" ht="34" x14ac:dyDescent="0.2">
      <c r="A17" s="1" t="s">
        <v>23</v>
      </c>
      <c r="B17">
        <v>20.997920997921</v>
      </c>
      <c r="Q17" t="s">
        <v>25</v>
      </c>
      <c r="R17">
        <v>103</v>
      </c>
      <c r="S17">
        <v>6</v>
      </c>
      <c r="T17">
        <v>436</v>
      </c>
      <c r="U17" t="s">
        <v>28</v>
      </c>
      <c r="V17">
        <f t="shared" si="1"/>
        <v>0.23953488372093024</v>
      </c>
      <c r="W17">
        <f t="shared" si="3"/>
        <v>23.953488372093023</v>
      </c>
    </row>
    <row r="18" spans="1:23" ht="34" x14ac:dyDescent="0.2">
      <c r="A18" s="1" t="s">
        <v>23</v>
      </c>
      <c r="B18">
        <v>34</v>
      </c>
      <c r="Q18" t="s">
        <v>25</v>
      </c>
      <c r="R18">
        <v>101</v>
      </c>
      <c r="S18">
        <v>3</v>
      </c>
      <c r="T18">
        <v>484</v>
      </c>
      <c r="U18" t="s">
        <v>29</v>
      </c>
      <c r="V18">
        <f t="shared" si="1"/>
        <v>0.20997920997920999</v>
      </c>
      <c r="W18">
        <f t="shared" si="3"/>
        <v>20.997920997921</v>
      </c>
    </row>
    <row r="19" spans="1:23" ht="34" x14ac:dyDescent="0.2">
      <c r="A19" s="1" t="s">
        <v>23</v>
      </c>
      <c r="B19">
        <v>18.622448979591837</v>
      </c>
      <c r="Q19" t="s">
        <v>25</v>
      </c>
      <c r="R19">
        <v>102</v>
      </c>
      <c r="S19">
        <v>0</v>
      </c>
      <c r="T19">
        <v>300</v>
      </c>
      <c r="U19" t="s">
        <v>30</v>
      </c>
      <c r="V19">
        <f t="shared" si="1"/>
        <v>0.34</v>
      </c>
      <c r="W19">
        <f t="shared" si="3"/>
        <v>34</v>
      </c>
    </row>
    <row r="20" spans="1:23" x14ac:dyDescent="0.2">
      <c r="Q20" t="s">
        <v>25</v>
      </c>
      <c r="R20">
        <v>73</v>
      </c>
      <c r="S20">
        <v>11</v>
      </c>
      <c r="T20">
        <v>403</v>
      </c>
      <c r="U20" t="s">
        <v>31</v>
      </c>
      <c r="V20">
        <f t="shared" si="1"/>
        <v>0.18622448979591838</v>
      </c>
      <c r="W20">
        <f t="shared" si="3"/>
        <v>18.622448979591837</v>
      </c>
    </row>
    <row r="21" spans="1:23" x14ac:dyDescent="0.2">
      <c r="A21">
        <f>AVERAGE(B1:B7)</f>
        <v>25.529183111903084</v>
      </c>
    </row>
    <row r="22" spans="1:23" x14ac:dyDescent="0.2">
      <c r="A22">
        <f>AVERAGE(B8:B13)</f>
        <v>3.3642628033114583</v>
      </c>
    </row>
    <row r="23" spans="1:23" x14ac:dyDescent="0.2">
      <c r="A23">
        <f>AVERAGE(B14:B19)</f>
        <v>24.610497484886778</v>
      </c>
    </row>
    <row r="25" spans="1:23" x14ac:dyDescent="0.2">
      <c r="R25" s="2"/>
      <c r="S25" s="2"/>
      <c r="T25" s="2"/>
    </row>
    <row r="26" spans="1:23" x14ac:dyDescent="0.2">
      <c r="R26" s="2"/>
      <c r="S26" s="2"/>
      <c r="T26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231-95E7-8847-9D8A-0D222FDB16CE}">
  <dimension ref="A1:AL74"/>
  <sheetViews>
    <sheetView zoomScale="50" zoomScaleNormal="50" workbookViewId="0">
      <selection activeCell="L45" sqref="L45"/>
    </sheetView>
  </sheetViews>
  <sheetFormatPr baseColWidth="10" defaultRowHeight="16" x14ac:dyDescent="0.2"/>
  <cols>
    <col min="1" max="1" width="22.6640625" bestFit="1" customWidth="1"/>
    <col min="32" max="32" width="16" bestFit="1" customWidth="1"/>
    <col min="33" max="33" width="35.6640625" bestFit="1" customWidth="1"/>
    <col min="34" max="34" width="39" bestFit="1" customWidth="1"/>
    <col min="35" max="35" width="32.6640625" bestFit="1" customWidth="1"/>
    <col min="36" max="36" width="14.33203125" bestFit="1" customWidth="1"/>
    <col min="37" max="37" width="33.5" bestFit="1" customWidth="1"/>
    <col min="38" max="38" width="15.6640625" bestFit="1" customWidth="1"/>
  </cols>
  <sheetData>
    <row r="1" spans="1:38" x14ac:dyDescent="0.2">
      <c r="A1" t="s">
        <v>8</v>
      </c>
      <c r="B1">
        <v>27.06766917293233</v>
      </c>
      <c r="AF1" t="s">
        <v>1</v>
      </c>
      <c r="AG1" t="s">
        <v>2</v>
      </c>
      <c r="AH1" t="s">
        <v>3</v>
      </c>
      <c r="AI1" t="s">
        <v>4</v>
      </c>
      <c r="AJ1" t="s">
        <v>5</v>
      </c>
      <c r="AK1" t="s">
        <v>6</v>
      </c>
      <c r="AL1" t="s">
        <v>7</v>
      </c>
    </row>
    <row r="2" spans="1:38" x14ac:dyDescent="0.2">
      <c r="A2" t="s">
        <v>8</v>
      </c>
      <c r="B2">
        <v>28.019323671497588</v>
      </c>
      <c r="AF2" t="s">
        <v>8</v>
      </c>
      <c r="AG2">
        <v>108</v>
      </c>
      <c r="AH2">
        <v>9</v>
      </c>
      <c r="AI2">
        <v>408</v>
      </c>
      <c r="AJ2" t="s">
        <v>9</v>
      </c>
      <c r="AK2">
        <v>0.27067669172932329</v>
      </c>
      <c r="AL2">
        <v>27.06766917293233</v>
      </c>
    </row>
    <row r="3" spans="1:38" x14ac:dyDescent="0.2">
      <c r="A3" t="s">
        <v>8</v>
      </c>
      <c r="B3">
        <v>23.99103139013453</v>
      </c>
      <c r="AF3" t="s">
        <v>8</v>
      </c>
      <c r="AG3">
        <v>116</v>
      </c>
      <c r="AH3">
        <v>8</v>
      </c>
      <c r="AI3">
        <v>422</v>
      </c>
      <c r="AJ3" t="s">
        <v>10</v>
      </c>
      <c r="AK3">
        <v>0.28019323671497587</v>
      </c>
      <c r="AL3">
        <v>28.019323671497588</v>
      </c>
    </row>
    <row r="4" spans="1:38" x14ac:dyDescent="0.2">
      <c r="A4" t="s">
        <v>8</v>
      </c>
      <c r="B4">
        <v>23.951434878587197</v>
      </c>
      <c r="AF4" t="s">
        <v>8</v>
      </c>
      <c r="AG4">
        <v>107</v>
      </c>
      <c r="AH4">
        <v>6</v>
      </c>
      <c r="AI4">
        <v>452</v>
      </c>
      <c r="AJ4" t="s">
        <v>11</v>
      </c>
      <c r="AK4">
        <v>0.23991031390134529</v>
      </c>
      <c r="AL4">
        <v>23.99103139013453</v>
      </c>
    </row>
    <row r="5" spans="1:38" x14ac:dyDescent="0.2">
      <c r="A5" t="s">
        <v>8</v>
      </c>
      <c r="B5">
        <v>24.170616113744074</v>
      </c>
      <c r="AF5" t="s">
        <v>8</v>
      </c>
      <c r="AG5">
        <v>217</v>
      </c>
      <c r="AH5">
        <v>2</v>
      </c>
      <c r="AI5">
        <v>455</v>
      </c>
      <c r="AJ5" t="s">
        <v>12</v>
      </c>
      <c r="AK5">
        <v>0.23951434878587197</v>
      </c>
      <c r="AL5">
        <v>23.951434878587197</v>
      </c>
    </row>
    <row r="6" spans="1:38" x14ac:dyDescent="0.2">
      <c r="A6" t="s">
        <v>8</v>
      </c>
      <c r="B6">
        <v>27.222222222222221</v>
      </c>
      <c r="AF6" t="s">
        <v>8</v>
      </c>
      <c r="AG6">
        <v>102</v>
      </c>
      <c r="AH6">
        <v>20</v>
      </c>
      <c r="AI6">
        <v>442</v>
      </c>
      <c r="AJ6" t="s">
        <v>13</v>
      </c>
      <c r="AK6">
        <v>0.24170616113744076</v>
      </c>
      <c r="AL6">
        <v>24.170616113744074</v>
      </c>
    </row>
    <row r="7" spans="1:38" x14ac:dyDescent="0.2">
      <c r="A7" t="s">
        <v>8</v>
      </c>
      <c r="B7">
        <v>24.281984334203656</v>
      </c>
      <c r="AF7" t="s">
        <v>8</v>
      </c>
      <c r="AG7">
        <v>98</v>
      </c>
      <c r="AH7">
        <v>0</v>
      </c>
      <c r="AI7">
        <v>360</v>
      </c>
      <c r="AJ7" t="s">
        <v>14</v>
      </c>
      <c r="AK7">
        <v>0.2722222222222222</v>
      </c>
      <c r="AL7">
        <v>27.222222222222221</v>
      </c>
    </row>
    <row r="8" spans="1:38" x14ac:dyDescent="0.2">
      <c r="A8" t="s">
        <v>33</v>
      </c>
      <c r="B8">
        <v>1.1857707509881421</v>
      </c>
      <c r="AF8" t="s">
        <v>8</v>
      </c>
      <c r="AG8">
        <v>93</v>
      </c>
      <c r="AH8">
        <v>6</v>
      </c>
      <c r="AI8">
        <v>389</v>
      </c>
      <c r="AJ8" t="s">
        <v>16</v>
      </c>
      <c r="AK8">
        <v>0.24281984334203655</v>
      </c>
      <c r="AL8">
        <v>24.281984334203656</v>
      </c>
    </row>
    <row r="9" spans="1:38" x14ac:dyDescent="0.2">
      <c r="A9" t="s">
        <v>33</v>
      </c>
      <c r="B9">
        <v>0.70921985815602839</v>
      </c>
      <c r="AF9" t="s">
        <v>33</v>
      </c>
      <c r="AG9">
        <v>3</v>
      </c>
      <c r="AH9">
        <v>0</v>
      </c>
      <c r="AI9">
        <v>253</v>
      </c>
      <c r="AJ9" t="s">
        <v>34</v>
      </c>
      <c r="AK9">
        <v>1.1857707509881422E-2</v>
      </c>
      <c r="AL9">
        <v>1.1857707509881421</v>
      </c>
    </row>
    <row r="10" spans="1:38" x14ac:dyDescent="0.2">
      <c r="A10" t="s">
        <v>33</v>
      </c>
      <c r="B10">
        <v>1.791044776119403</v>
      </c>
      <c r="AF10" t="s">
        <v>33</v>
      </c>
      <c r="AG10">
        <v>2</v>
      </c>
      <c r="AH10">
        <v>34</v>
      </c>
      <c r="AI10">
        <v>316</v>
      </c>
      <c r="AJ10" t="s">
        <v>35</v>
      </c>
      <c r="AK10">
        <v>7.0921985815602835E-3</v>
      </c>
      <c r="AL10">
        <v>0.70921985815602839</v>
      </c>
    </row>
    <row r="11" spans="1:38" x14ac:dyDescent="0.2">
      <c r="A11" t="s">
        <v>33</v>
      </c>
      <c r="B11">
        <v>2.4911032028469751</v>
      </c>
      <c r="AF11" t="s">
        <v>33</v>
      </c>
      <c r="AG11">
        <v>6</v>
      </c>
      <c r="AH11">
        <v>10</v>
      </c>
      <c r="AI11">
        <v>345</v>
      </c>
      <c r="AJ11" t="s">
        <v>36</v>
      </c>
      <c r="AK11">
        <v>1.7910447761194031E-2</v>
      </c>
      <c r="AL11">
        <v>1.791044776119403</v>
      </c>
    </row>
    <row r="12" spans="1:38" x14ac:dyDescent="0.2">
      <c r="A12" t="s">
        <v>33</v>
      </c>
      <c r="B12">
        <v>3.2727272727272729</v>
      </c>
      <c r="AF12" t="s">
        <v>33</v>
      </c>
      <c r="AG12">
        <v>7</v>
      </c>
      <c r="AH12">
        <v>4</v>
      </c>
      <c r="AI12">
        <v>285</v>
      </c>
      <c r="AJ12" t="s">
        <v>37</v>
      </c>
      <c r="AK12">
        <v>2.491103202846975E-2</v>
      </c>
      <c r="AL12">
        <v>2.4911032028469751</v>
      </c>
    </row>
    <row r="13" spans="1:38" x14ac:dyDescent="0.2">
      <c r="A13" t="s">
        <v>33</v>
      </c>
      <c r="B13">
        <v>1.8726591760299627</v>
      </c>
      <c r="AF13" t="s">
        <v>33</v>
      </c>
      <c r="AG13">
        <v>9</v>
      </c>
      <c r="AH13">
        <v>4</v>
      </c>
      <c r="AI13">
        <v>279</v>
      </c>
      <c r="AJ13" t="s">
        <v>38</v>
      </c>
      <c r="AK13">
        <v>3.272727272727273E-2</v>
      </c>
      <c r="AL13">
        <v>3.2727272727272729</v>
      </c>
    </row>
    <row r="14" spans="1:38" x14ac:dyDescent="0.2">
      <c r="A14" t="s">
        <v>33</v>
      </c>
      <c r="B14">
        <v>2.4691358024691357</v>
      </c>
      <c r="AF14" t="s">
        <v>33</v>
      </c>
      <c r="AG14">
        <v>5</v>
      </c>
      <c r="AH14">
        <v>0</v>
      </c>
      <c r="AI14">
        <v>267</v>
      </c>
      <c r="AJ14" t="s">
        <v>39</v>
      </c>
      <c r="AK14">
        <v>1.8726591760299626E-2</v>
      </c>
      <c r="AL14">
        <v>1.8726591760299627</v>
      </c>
    </row>
    <row r="15" spans="1:38" x14ac:dyDescent="0.2">
      <c r="A15" t="s">
        <v>33</v>
      </c>
      <c r="B15">
        <v>3.8297872340425529</v>
      </c>
      <c r="AF15" t="s">
        <v>33</v>
      </c>
      <c r="AG15">
        <v>6</v>
      </c>
      <c r="AH15">
        <v>4</v>
      </c>
      <c r="AI15">
        <v>247</v>
      </c>
      <c r="AJ15" t="s">
        <v>40</v>
      </c>
      <c r="AK15">
        <v>2.4691358024691357E-2</v>
      </c>
      <c r="AL15">
        <v>2.4691358024691357</v>
      </c>
    </row>
    <row r="16" spans="1:38" ht="34" x14ac:dyDescent="0.2">
      <c r="A16" s="1" t="s">
        <v>41</v>
      </c>
      <c r="B16">
        <v>26.794258373205743</v>
      </c>
      <c r="AF16" t="s">
        <v>33</v>
      </c>
      <c r="AG16">
        <v>9</v>
      </c>
      <c r="AH16">
        <v>14</v>
      </c>
      <c r="AI16">
        <v>249</v>
      </c>
      <c r="AJ16" t="s">
        <v>42</v>
      </c>
      <c r="AK16">
        <v>3.8297872340425532E-2</v>
      </c>
      <c r="AL16">
        <v>3.8297872340425529</v>
      </c>
    </row>
    <row r="17" spans="1:38" ht="34" x14ac:dyDescent="0.2">
      <c r="A17" s="1" t="s">
        <v>41</v>
      </c>
      <c r="B17">
        <v>24.462365591397848</v>
      </c>
      <c r="AF17" t="s">
        <v>43</v>
      </c>
      <c r="AG17">
        <v>112</v>
      </c>
      <c r="AH17">
        <v>20</v>
      </c>
      <c r="AI17">
        <v>438</v>
      </c>
      <c r="AJ17" t="s">
        <v>44</v>
      </c>
      <c r="AK17">
        <v>0.26794258373205743</v>
      </c>
      <c r="AL17">
        <v>26.794258373205743</v>
      </c>
    </row>
    <row r="18" spans="1:38" ht="34" x14ac:dyDescent="0.2">
      <c r="A18" s="1" t="s">
        <v>41</v>
      </c>
      <c r="B18">
        <v>17.727272727272727</v>
      </c>
      <c r="AF18" t="s">
        <v>43</v>
      </c>
      <c r="AG18">
        <v>91</v>
      </c>
      <c r="AH18">
        <v>9</v>
      </c>
      <c r="AI18">
        <v>381</v>
      </c>
      <c r="AJ18" t="s">
        <v>45</v>
      </c>
      <c r="AK18">
        <v>0.2446236559139785</v>
      </c>
      <c r="AL18">
        <v>24.462365591397848</v>
      </c>
    </row>
    <row r="19" spans="1:38" ht="34" x14ac:dyDescent="0.2">
      <c r="A19" s="1" t="s">
        <v>41</v>
      </c>
      <c r="B19">
        <v>27.713625866050805</v>
      </c>
      <c r="AF19" t="s">
        <v>43</v>
      </c>
      <c r="AG19">
        <v>78</v>
      </c>
      <c r="AH19">
        <v>1</v>
      </c>
      <c r="AI19">
        <v>441</v>
      </c>
      <c r="AJ19" t="s">
        <v>46</v>
      </c>
      <c r="AK19">
        <v>0.17727272727272728</v>
      </c>
      <c r="AL19">
        <v>17.727272727272727</v>
      </c>
    </row>
    <row r="20" spans="1:38" ht="34" x14ac:dyDescent="0.2">
      <c r="A20" s="1" t="s">
        <v>41</v>
      </c>
      <c r="B20">
        <v>16.816816816816818</v>
      </c>
      <c r="AF20" t="s">
        <v>43</v>
      </c>
      <c r="AG20">
        <v>120</v>
      </c>
      <c r="AH20">
        <v>2</v>
      </c>
      <c r="AI20">
        <v>435</v>
      </c>
      <c r="AJ20" t="s">
        <v>47</v>
      </c>
      <c r="AK20">
        <v>0.27713625866050806</v>
      </c>
      <c r="AL20">
        <v>27.713625866050805</v>
      </c>
    </row>
    <row r="21" spans="1:38" ht="34" x14ac:dyDescent="0.2">
      <c r="A21" s="1" t="s">
        <v>41</v>
      </c>
      <c r="B21">
        <v>13.23529411764706</v>
      </c>
      <c r="AF21" t="s">
        <v>43</v>
      </c>
      <c r="AG21">
        <v>56</v>
      </c>
      <c r="AH21">
        <v>15</v>
      </c>
      <c r="AI21">
        <v>348</v>
      </c>
      <c r="AJ21" t="s">
        <v>48</v>
      </c>
      <c r="AK21">
        <v>0.16816816816816818</v>
      </c>
      <c r="AL21">
        <v>16.816816816816818</v>
      </c>
    </row>
    <row r="22" spans="1:38" ht="34" x14ac:dyDescent="0.2">
      <c r="A22" s="1" t="s">
        <v>49</v>
      </c>
      <c r="B22">
        <v>3.8585209003215439</v>
      </c>
      <c r="AF22" t="s">
        <v>43</v>
      </c>
      <c r="AG22">
        <v>63</v>
      </c>
      <c r="AH22">
        <v>71</v>
      </c>
      <c r="AI22">
        <v>547</v>
      </c>
      <c r="AJ22" t="s">
        <v>50</v>
      </c>
      <c r="AK22">
        <v>0.13235294117647059</v>
      </c>
      <c r="AL22">
        <v>13.23529411764706</v>
      </c>
    </row>
    <row r="23" spans="1:38" ht="34" x14ac:dyDescent="0.2">
      <c r="A23" s="1" t="s">
        <v>49</v>
      </c>
      <c r="B23">
        <v>3.7993920972644375</v>
      </c>
      <c r="AF23" t="s">
        <v>51</v>
      </c>
      <c r="AG23">
        <v>12</v>
      </c>
      <c r="AH23">
        <v>2</v>
      </c>
      <c r="AI23">
        <v>313</v>
      </c>
      <c r="AJ23" t="s">
        <v>52</v>
      </c>
      <c r="AK23">
        <f>AG23/(AI23-AH23)</f>
        <v>3.8585209003215437E-2</v>
      </c>
      <c r="AL23">
        <f t="shared" ref="AL23:AL30" si="0">AK23*100</f>
        <v>3.8585209003215439</v>
      </c>
    </row>
    <row r="24" spans="1:38" ht="34" x14ac:dyDescent="0.2">
      <c r="A24" s="1" t="s">
        <v>49</v>
      </c>
      <c r="B24">
        <v>6.9767441860465116</v>
      </c>
      <c r="AF24" t="s">
        <v>51</v>
      </c>
      <c r="AG24">
        <v>25</v>
      </c>
      <c r="AH24">
        <v>5</v>
      </c>
      <c r="AI24">
        <v>334</v>
      </c>
      <c r="AJ24" t="s">
        <v>53</v>
      </c>
      <c r="AK24">
        <f>AG24/(AI24-AH24)/2</f>
        <v>3.7993920972644375E-2</v>
      </c>
      <c r="AL24">
        <f t="shared" si="0"/>
        <v>3.7993920972644375</v>
      </c>
    </row>
    <row r="25" spans="1:38" ht="34" x14ac:dyDescent="0.2">
      <c r="A25" s="1" t="s">
        <v>49</v>
      </c>
      <c r="B25">
        <v>4.5584045584045585</v>
      </c>
      <c r="AF25" t="s">
        <v>51</v>
      </c>
      <c r="AG25">
        <v>30</v>
      </c>
      <c r="AH25">
        <v>3</v>
      </c>
      <c r="AI25">
        <v>218</v>
      </c>
      <c r="AJ25" t="s">
        <v>54</v>
      </c>
      <c r="AK25">
        <f>AG25/(AI25-AH25)/2</f>
        <v>6.9767441860465115E-2</v>
      </c>
      <c r="AL25">
        <f t="shared" si="0"/>
        <v>6.9767441860465116</v>
      </c>
    </row>
    <row r="26" spans="1:38" ht="34" x14ac:dyDescent="0.2">
      <c r="A26" s="1" t="s">
        <v>49</v>
      </c>
      <c r="B26">
        <v>4.2424242424242431</v>
      </c>
      <c r="AF26" t="s">
        <v>51</v>
      </c>
      <c r="AG26">
        <v>16</v>
      </c>
      <c r="AH26">
        <v>8</v>
      </c>
      <c r="AI26">
        <v>359</v>
      </c>
      <c r="AJ26" t="s">
        <v>55</v>
      </c>
      <c r="AK26">
        <f>AG26/(AI26-AH26)</f>
        <v>4.5584045584045586E-2</v>
      </c>
      <c r="AL26">
        <f t="shared" si="0"/>
        <v>4.5584045584045585</v>
      </c>
    </row>
    <row r="27" spans="1:38" ht="34" x14ac:dyDescent="0.2">
      <c r="A27" s="1" t="s">
        <v>49</v>
      </c>
      <c r="B27">
        <v>2.7027027027027026</v>
      </c>
      <c r="AF27" t="s">
        <v>51</v>
      </c>
      <c r="AG27">
        <v>14</v>
      </c>
      <c r="AH27">
        <v>4</v>
      </c>
      <c r="AI27">
        <v>334</v>
      </c>
      <c r="AJ27" t="s">
        <v>56</v>
      </c>
      <c r="AK27">
        <f>AG27/(AI27-AH27)</f>
        <v>4.2424242424242427E-2</v>
      </c>
      <c r="AL27">
        <f t="shared" si="0"/>
        <v>4.2424242424242431</v>
      </c>
    </row>
    <row r="28" spans="1:38" ht="34" x14ac:dyDescent="0.2">
      <c r="A28" s="1" t="s">
        <v>49</v>
      </c>
      <c r="B28">
        <v>4.4520547945205475</v>
      </c>
      <c r="AF28" t="s">
        <v>51</v>
      </c>
      <c r="AG28">
        <v>12</v>
      </c>
      <c r="AH28">
        <v>9</v>
      </c>
      <c r="AI28">
        <v>453</v>
      </c>
      <c r="AJ28" t="s">
        <v>57</v>
      </c>
      <c r="AK28">
        <f>AG28/(AI28-AH28)</f>
        <v>2.7027027027027029E-2</v>
      </c>
      <c r="AL28">
        <f t="shared" si="0"/>
        <v>2.7027027027027026</v>
      </c>
    </row>
    <row r="29" spans="1:38" ht="34" x14ac:dyDescent="0.2">
      <c r="A29" s="1" t="s">
        <v>49</v>
      </c>
      <c r="B29">
        <v>4.395604395604396</v>
      </c>
      <c r="AF29" t="s">
        <v>51</v>
      </c>
      <c r="AG29">
        <v>13</v>
      </c>
      <c r="AH29">
        <v>0</v>
      </c>
      <c r="AI29">
        <v>292</v>
      </c>
      <c r="AJ29" t="s">
        <v>58</v>
      </c>
      <c r="AK29">
        <f>AG29/(AI29-AH29)</f>
        <v>4.4520547945205477E-2</v>
      </c>
      <c r="AL29">
        <f t="shared" si="0"/>
        <v>4.4520547945205475</v>
      </c>
    </row>
    <row r="30" spans="1:38" x14ac:dyDescent="0.2">
      <c r="AF30" t="s">
        <v>51</v>
      </c>
      <c r="AG30">
        <v>32</v>
      </c>
      <c r="AH30">
        <v>0</v>
      </c>
      <c r="AI30">
        <v>364</v>
      </c>
      <c r="AJ30" t="s">
        <v>59</v>
      </c>
      <c r="AK30">
        <f>AG30/(AI30-AH30)/2</f>
        <v>4.3956043956043959E-2</v>
      </c>
      <c r="AL30">
        <f t="shared" si="0"/>
        <v>4.395604395604396</v>
      </c>
    </row>
    <row r="49" spans="1:1" x14ac:dyDescent="0.2">
      <c r="A49" s="1"/>
    </row>
    <row r="74" spans="1:1" x14ac:dyDescent="0.2">
      <c r="A7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6E</vt:lpstr>
      <vt:lpstr>Figure 6N</vt:lpstr>
      <vt:lpstr>Figure 6-fig supp 6J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2020-06-26T20:02:40Z</dcterms:created>
  <dcterms:modified xsi:type="dcterms:W3CDTF">2020-06-26T21:41:51Z</dcterms:modified>
</cp:coreProperties>
</file>