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nyRossi/Desktop/"/>
    </mc:Choice>
  </mc:AlternateContent>
  <xr:revisionPtr revIDLastSave="0" documentId="8_{E9C25F1F-4F75-734D-85A1-E347792054C9}" xr6:coauthVersionLast="45" xr6:coauthVersionMax="45" xr10:uidLastSave="{00000000-0000-0000-0000-000000000000}"/>
  <bookViews>
    <workbookView xWindow="480" yWindow="960" windowWidth="25040" windowHeight="14020" xr2:uid="{8E6D045B-6C3F-BC49-BF08-26F6F2D26C2C}"/>
  </bookViews>
  <sheets>
    <sheet name="Sheet1" sheetId="1" r:id="rId1"/>
  </sheets>
  <externalReferences>
    <externalReference r:id="rId2"/>
  </externalReferences>
  <definedNames>
    <definedName name="_xlchart.v1.0" hidden="1">'[1]Figure 6, Figure 6 supp 1D'!$G$40:$G$70</definedName>
    <definedName name="_xlchart.v1.1" hidden="1">'[1]Figure 6, Figure 6 supp 1D'!$H$40:$H$70</definedName>
    <definedName name="_xlchart.v1.2" hidden="1">'[1]Figure 6, Figure 6 supp 1D'!$E$40:$E$70</definedName>
    <definedName name="_xlchart.v1.3" hidden="1">'[1]Figure 6, Figure 6 supp 1D'!$F$40:$F$70</definedName>
    <definedName name="_xlchart.v1.4" hidden="1">'[1]Figure 6, Figure 6 supp 1D'!$A$40:$A$70</definedName>
    <definedName name="_xlchart.v1.5" hidden="1">'[1]Figure 6, Figure 6 supp 1D'!$B$40:$B$70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6" i="1" l="1"/>
  <c r="A75" i="1"/>
  <c r="D72" i="1"/>
  <c r="C72" i="1"/>
  <c r="B72" i="1"/>
  <c r="P36" i="1"/>
  <c r="W35" i="1"/>
  <c r="V35" i="1"/>
  <c r="U35" i="1"/>
  <c r="P35" i="1"/>
  <c r="P34" i="1"/>
  <c r="AE33" i="1"/>
  <c r="AA33" i="1"/>
  <c r="P33" i="1"/>
  <c r="AE32" i="1"/>
  <c r="AA32" i="1"/>
  <c r="P32" i="1"/>
  <c r="AE31" i="1"/>
  <c r="AA31" i="1"/>
  <c r="P31" i="1"/>
  <c r="AE30" i="1"/>
  <c r="AA30" i="1"/>
  <c r="P30" i="1"/>
  <c r="AE29" i="1"/>
  <c r="AA29" i="1"/>
  <c r="P29" i="1"/>
  <c r="AE28" i="1"/>
  <c r="AA28" i="1"/>
  <c r="AE27" i="1"/>
  <c r="AA27" i="1"/>
  <c r="P27" i="1"/>
  <c r="AE26" i="1"/>
  <c r="AA26" i="1"/>
  <c r="P26" i="1"/>
  <c r="AE25" i="1"/>
  <c r="AA25" i="1"/>
  <c r="P25" i="1"/>
  <c r="AE24" i="1"/>
  <c r="AA24" i="1"/>
  <c r="P24" i="1"/>
  <c r="AE23" i="1"/>
  <c r="AA23" i="1"/>
  <c r="P23" i="1"/>
  <c r="AE22" i="1"/>
  <c r="AA22" i="1"/>
  <c r="P22" i="1"/>
  <c r="AE21" i="1"/>
  <c r="AA21" i="1"/>
  <c r="P21" i="1"/>
  <c r="AE20" i="1"/>
  <c r="AA20" i="1"/>
  <c r="AE19" i="1"/>
  <c r="AA19" i="1"/>
  <c r="P19" i="1"/>
  <c r="AE18" i="1"/>
  <c r="AA18" i="1"/>
  <c r="P18" i="1"/>
  <c r="AE17" i="1"/>
  <c r="AA17" i="1"/>
  <c r="P17" i="1"/>
  <c r="AE16" i="1"/>
  <c r="AA16" i="1"/>
  <c r="P16" i="1"/>
  <c r="AE15" i="1"/>
  <c r="AA15" i="1"/>
  <c r="P15" i="1"/>
  <c r="AE14" i="1"/>
  <c r="AA14" i="1"/>
  <c r="P14" i="1"/>
  <c r="AE13" i="1"/>
  <c r="AA13" i="1"/>
  <c r="P13" i="1"/>
  <c r="AE12" i="1"/>
  <c r="AA12" i="1"/>
  <c r="P12" i="1"/>
  <c r="AE11" i="1"/>
  <c r="AA11" i="1"/>
  <c r="AE10" i="1"/>
  <c r="AA10" i="1"/>
  <c r="P10" i="1"/>
  <c r="AE9" i="1"/>
  <c r="AA9" i="1"/>
  <c r="P9" i="1"/>
  <c r="AE8" i="1"/>
  <c r="AA8" i="1"/>
  <c r="P8" i="1"/>
  <c r="AE7" i="1"/>
  <c r="AA7" i="1"/>
  <c r="P7" i="1"/>
  <c r="AE6" i="1"/>
  <c r="AA6" i="1"/>
  <c r="P6" i="1"/>
  <c r="AE5" i="1"/>
  <c r="AA5" i="1"/>
  <c r="P5" i="1"/>
  <c r="AE4" i="1"/>
  <c r="AA4" i="1"/>
  <c r="P4" i="1"/>
  <c r="AE3" i="1"/>
  <c r="AA3" i="1"/>
  <c r="P3" i="1"/>
</calcChain>
</file>

<file path=xl/sharedStrings.xml><?xml version="1.0" encoding="utf-8"?>
<sst xmlns="http://schemas.openxmlformats.org/spreadsheetml/2006/main" count="382" uniqueCount="22">
  <si>
    <t>IMP in EcR-DN @ L3</t>
  </si>
  <si>
    <t>SYP in EcR-DN @ L3</t>
  </si>
  <si>
    <t>Condition</t>
  </si>
  <si>
    <t>Imp:Syp</t>
  </si>
  <si>
    <t>Imp</t>
  </si>
  <si>
    <t>Syp</t>
  </si>
  <si>
    <t>Area</t>
  </si>
  <si>
    <t>Mean</t>
  </si>
  <si>
    <t>IntDen</t>
  </si>
  <si>
    <t>RawIntDen</t>
  </si>
  <si>
    <t>experiment</t>
  </si>
  <si>
    <t>corr.</t>
  </si>
  <si>
    <t>EcR-DN</t>
  </si>
  <si>
    <t>699, 004</t>
  </si>
  <si>
    <t>wt</t>
  </si>
  <si>
    <t>699, 003</t>
  </si>
  <si>
    <t>699, 002</t>
  </si>
  <si>
    <t>699, 001</t>
  </si>
  <si>
    <t>condition</t>
  </si>
  <si>
    <t>Imp corr.</t>
  </si>
  <si>
    <t>Syp corr.</t>
  </si>
  <si>
    <t>t.test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</si>
</sst>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plotArea>
      <cx:plotAreaRegion>
        <cx:series layoutId="boxWhisker" uniqueId="{3D1B890E-2344-774D-A59A-7DDAF795DD2A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txData>
              <cx:v>Imp to Syp fluorescence ratio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 i="0" baseline="0">
                  <a:solidFill>
                    <a:schemeClr val="tx1"/>
                  </a:solidFill>
                </a:defRPr>
              </a:pPr>
              <a:r>
                <a:rPr lang="en-US" sz="16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Imp to Syp fluorescence ratio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boxWhisker" uniqueId="{6ED2FECE-D0FE-D944-B314-03DAB77FDA1F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txData>
              <cx:v>Imp fluorescence at L3 (a.u.)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 i="0" baseline="0">
                  <a:solidFill>
                    <a:schemeClr val="tx1"/>
                  </a:solidFill>
                </a:defRPr>
              </a:pPr>
              <a:r>
                <a:rPr lang="en-US" sz="16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Imp fluorescence at L3 (a.u.)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boxWhisker" uniqueId="{A3B44F85-E6CB-DF49-9BF9-B7EE597E1E6C}">
          <cx:spPr>
            <a:noFill/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txData>
              <cx:v>Syp fluorescence at L3 (a.u.)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 b="1" i="0" baseline="0">
                  <a:solidFill>
                    <a:schemeClr val="tx1"/>
                  </a:solidFill>
                </a:defRPr>
              </a:pPr>
              <a:r>
                <a:rPr lang="en-US" sz="16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Syp fluorescence at L3 (a.u.)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 i="0" baseline="0">
                <a:solidFill>
                  <a:schemeClr val="tx1"/>
                </a:solidFill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463550</xdr:colOff>
      <xdr:row>38</xdr:row>
      <xdr:rowOff>101599</xdr:rowOff>
    </xdr:from>
    <xdr:to>
      <xdr:col>11</xdr:col>
      <xdr:colOff>488950</xdr:colOff>
      <xdr:row>56</xdr:row>
      <xdr:rowOff>193039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8868D29-33E8-7346-B46A-7DE91705B0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067550" y="7899399"/>
              <a:ext cx="2501900" cy="37490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626533</xdr:colOff>
      <xdr:row>38</xdr:row>
      <xdr:rowOff>101599</xdr:rowOff>
    </xdr:from>
    <xdr:to>
      <xdr:col>14</xdr:col>
      <xdr:colOff>651933</xdr:colOff>
      <xdr:row>56</xdr:row>
      <xdr:rowOff>193039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D2343B58-5443-1E4F-874A-36E96E33D6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07033" y="7899399"/>
              <a:ext cx="2501900" cy="37490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14</xdr:col>
      <xdr:colOff>738716</xdr:colOff>
      <xdr:row>38</xdr:row>
      <xdr:rowOff>101599</xdr:rowOff>
    </xdr:from>
    <xdr:to>
      <xdr:col>17</xdr:col>
      <xdr:colOff>645583</xdr:colOff>
      <xdr:row>56</xdr:row>
      <xdr:rowOff>193039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14F5C5F0-761A-104F-9EFA-4C412EB962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95716" y="7899399"/>
              <a:ext cx="2497667" cy="37490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yRossi/Google%20Drive/publications/2020.%20eLife/Neuron_Dev%20Cell_eLife/eLife/Figure%202-source%20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2, Figure 2 supp 1B"/>
      <sheetName val="Figure 2 supp 1G-I"/>
      <sheetName val="Figure 2 supp 1J"/>
      <sheetName val="Figure 6, Figure 6 supp 1D"/>
    </sheetNames>
    <sheetDataSet>
      <sheetData sheetId="0"/>
      <sheetData sheetId="1"/>
      <sheetData sheetId="2"/>
      <sheetData sheetId="3">
        <row r="40">
          <cell r="A40" t="str">
            <v>wt</v>
          </cell>
          <cell r="B40">
            <v>1.154440292475122</v>
          </cell>
          <cell r="E40" t="str">
            <v>wt</v>
          </cell>
          <cell r="F40">
            <v>63.492535770402625</v>
          </cell>
          <cell r="G40" t="str">
            <v>wt</v>
          </cell>
          <cell r="H40">
            <v>44.926407772149012</v>
          </cell>
        </row>
        <row r="41">
          <cell r="A41" t="str">
            <v>wt</v>
          </cell>
          <cell r="B41">
            <v>1.6886477156041793</v>
          </cell>
          <cell r="E41" t="str">
            <v>wt</v>
          </cell>
          <cell r="F41">
            <v>44.374887620427003</v>
          </cell>
          <cell r="G41" t="str">
            <v>wt</v>
          </cell>
          <cell r="H41">
            <v>21.465880527271143</v>
          </cell>
        </row>
        <row r="42">
          <cell r="A42" t="str">
            <v>wt</v>
          </cell>
          <cell r="B42">
            <v>0.96698224612498562</v>
          </cell>
          <cell r="E42" t="str">
            <v>wt</v>
          </cell>
          <cell r="F42">
            <v>53.163112442394258</v>
          </cell>
          <cell r="G42" t="str">
            <v>wt</v>
          </cell>
          <cell r="H42">
            <v>44.9099319379349</v>
          </cell>
        </row>
        <row r="43">
          <cell r="A43" t="str">
            <v>wt</v>
          </cell>
          <cell r="B43">
            <v>1.0373236851086765</v>
          </cell>
          <cell r="E43" t="str">
            <v>wt</v>
          </cell>
          <cell r="F43">
            <v>53.59745717333498</v>
          </cell>
          <cell r="G43" t="str">
            <v>wt</v>
          </cell>
          <cell r="H43">
            <v>42.206602112240333</v>
          </cell>
        </row>
        <row r="44">
          <cell r="A44" t="str">
            <v>wt</v>
          </cell>
          <cell r="B44">
            <v>1.1113836861895443</v>
          </cell>
          <cell r="E44" t="str">
            <v>wt</v>
          </cell>
          <cell r="F44">
            <v>75.156923311313733</v>
          </cell>
          <cell r="G44" t="str">
            <v>wt</v>
          </cell>
          <cell r="H44">
            <v>55.24022948180319</v>
          </cell>
        </row>
        <row r="45">
          <cell r="A45" t="str">
            <v>wt</v>
          </cell>
          <cell r="B45">
            <v>1.6588516588950255</v>
          </cell>
          <cell r="E45" t="str">
            <v>wt</v>
          </cell>
          <cell r="F45">
            <v>66.69823806142486</v>
          </cell>
          <cell r="G45" t="str">
            <v>wt</v>
          </cell>
          <cell r="H45">
            <v>32.844095676209754</v>
          </cell>
        </row>
        <row r="46">
          <cell r="A46" t="str">
            <v>wt</v>
          </cell>
          <cell r="B46">
            <v>1.3492604377584707</v>
          </cell>
          <cell r="E46" t="str">
            <v>wt</v>
          </cell>
          <cell r="F46">
            <v>48.363518455724737</v>
          </cell>
          <cell r="G46" t="str">
            <v>wt</v>
          </cell>
          <cell r="H46">
            <v>29.280103020936636</v>
          </cell>
        </row>
        <row r="47">
          <cell r="A47" t="str">
            <v>wt</v>
          </cell>
          <cell r="B47">
            <v>2.5562226582466949</v>
          </cell>
          <cell r="E47" t="str">
            <v>wt</v>
          </cell>
          <cell r="F47">
            <v>100</v>
          </cell>
          <cell r="G47" t="str">
            <v>wt</v>
          </cell>
          <cell r="H47">
            <v>31.95595628681367</v>
          </cell>
        </row>
        <row r="48">
          <cell r="A48" t="str">
            <v>wt</v>
          </cell>
          <cell r="B48">
            <v>1.9453939730049994</v>
          </cell>
          <cell r="E48" t="str">
            <v>wt</v>
          </cell>
          <cell r="F48">
            <v>60.297480941537394</v>
          </cell>
          <cell r="G48" t="str">
            <v>wt</v>
          </cell>
          <cell r="H48">
            <v>25.318740720978866</v>
          </cell>
        </row>
        <row r="49">
          <cell r="A49" t="str">
            <v>wt</v>
          </cell>
          <cell r="B49">
            <v>8.5065661035754658</v>
          </cell>
          <cell r="E49" t="str">
            <v>wt</v>
          </cell>
          <cell r="F49">
            <v>49.681107890078614</v>
          </cell>
          <cell r="G49" t="str">
            <v>wt</v>
          </cell>
          <cell r="H49">
            <v>4.7707591217885383</v>
          </cell>
        </row>
        <row r="50">
          <cell r="A50" t="str">
            <v>wt</v>
          </cell>
          <cell r="B50">
            <v>1.3073468123780116</v>
          </cell>
          <cell r="E50" t="str">
            <v>wt</v>
          </cell>
          <cell r="F50">
            <v>96.896295697213375</v>
          </cell>
          <cell r="G50" t="str">
            <v>wt</v>
          </cell>
          <cell r="H50">
            <v>60.543407560114829</v>
          </cell>
        </row>
        <row r="51">
          <cell r="A51" t="str">
            <v>wt</v>
          </cell>
          <cell r="B51">
            <v>1.3602074119057481</v>
          </cell>
          <cell r="E51" t="str">
            <v>wt</v>
          </cell>
          <cell r="F51">
            <v>95.394892235563916</v>
          </cell>
          <cell r="G51" t="str">
            <v>wt</v>
          </cell>
          <cell r="H51">
            <v>57.288899964815862</v>
          </cell>
        </row>
        <row r="52">
          <cell r="A52" t="str">
            <v>wt</v>
          </cell>
          <cell r="B52">
            <v>1.8791785235325393</v>
          </cell>
          <cell r="E52" t="str">
            <v>wt</v>
          </cell>
          <cell r="F52">
            <v>73.211640631704896</v>
          </cell>
          <cell r="G52" t="str">
            <v>wt</v>
          </cell>
          <cell r="H52">
            <v>31.824573883509693</v>
          </cell>
        </row>
        <row r="53">
          <cell r="A53" t="str">
            <v>wt</v>
          </cell>
          <cell r="B53">
            <v>1.2361777272945167</v>
          </cell>
          <cell r="E53" t="str">
            <v>wt</v>
          </cell>
          <cell r="F53">
            <v>85.783943824929509</v>
          </cell>
          <cell r="G53" t="str">
            <v>wt</v>
          </cell>
          <cell r="H53">
            <v>56.685971306996308</v>
          </cell>
        </row>
        <row r="54">
          <cell r="A54" t="str">
            <v>wt</v>
          </cell>
          <cell r="B54">
            <v>0.8420080246759919</v>
          </cell>
          <cell r="E54" t="str">
            <v>wt</v>
          </cell>
          <cell r="F54">
            <v>46.011925652271444</v>
          </cell>
          <cell r="G54" t="str">
            <v>wt</v>
          </cell>
          <cell r="H54">
            <v>44.637994809152566</v>
          </cell>
        </row>
        <row r="55">
          <cell r="A55" t="str">
            <v>wt</v>
          </cell>
          <cell r="B55">
            <v>1.7656171148395079</v>
          </cell>
          <cell r="E55" t="str">
            <v>wt</v>
          </cell>
          <cell r="F55">
            <v>44.607474691563667</v>
          </cell>
          <cell r="G55" t="str">
            <v>wt</v>
          </cell>
          <cell r="H55">
            <v>20.637714790682658</v>
          </cell>
        </row>
        <row r="56">
          <cell r="A56" t="str">
            <v>wt</v>
          </cell>
          <cell r="B56">
            <v>3.4569184775333541</v>
          </cell>
          <cell r="E56" t="str">
            <v>wt</v>
          </cell>
          <cell r="F56">
            <v>39.280515985167256</v>
          </cell>
          <cell r="G56" t="str">
            <v>wt</v>
          </cell>
          <cell r="H56">
            <v>9.2819354650362307</v>
          </cell>
        </row>
        <row r="57">
          <cell r="A57" t="str">
            <v>wt</v>
          </cell>
          <cell r="B57">
            <v>0.973159577437402</v>
          </cell>
          <cell r="E57" t="str">
            <v>wt</v>
          </cell>
          <cell r="F57">
            <v>81.015735737161762</v>
          </cell>
          <cell r="G57" t="str">
            <v>wt</v>
          </cell>
          <cell r="H57">
            <v>68.004212803127317</v>
          </cell>
        </row>
        <row r="58">
          <cell r="A58" t="str">
            <v>wt</v>
          </cell>
          <cell r="B58">
            <v>0.61293749981690704</v>
          </cell>
          <cell r="E58" t="str">
            <v>wt</v>
          </cell>
          <cell r="F58">
            <v>75.035312227862121</v>
          </cell>
          <cell r="G58" t="str">
            <v>wt</v>
          </cell>
          <cell r="H58">
            <v>100</v>
          </cell>
        </row>
        <row r="59">
          <cell r="A59" t="str">
            <v>wt</v>
          </cell>
          <cell r="B59">
            <v>0.68263533730367365</v>
          </cell>
          <cell r="E59" t="str">
            <v>wt</v>
          </cell>
          <cell r="F59">
            <v>44.154073352976106</v>
          </cell>
          <cell r="G59" t="str">
            <v>wt</v>
          </cell>
          <cell r="H59">
            <v>52.836313344708493</v>
          </cell>
        </row>
        <row r="60">
          <cell r="A60" t="str">
            <v>wt</v>
          </cell>
          <cell r="B60">
            <v>1.5498645623723033</v>
          </cell>
          <cell r="E60" t="str">
            <v>wt</v>
          </cell>
          <cell r="F60">
            <v>76.94079986307932</v>
          </cell>
          <cell r="G60" t="str">
            <v>wt</v>
          </cell>
          <cell r="H60">
            <v>40.552109144168803</v>
          </cell>
        </row>
        <row r="61">
          <cell r="A61" t="str">
            <v>wt</v>
          </cell>
          <cell r="B61">
            <v>2.3314270085635402</v>
          </cell>
          <cell r="E61" t="str">
            <v>wt</v>
          </cell>
          <cell r="F61">
            <v>76.320959275745039</v>
          </cell>
          <cell r="G61" t="str">
            <v>wt</v>
          </cell>
          <cell r="H61">
            <v>26.740682996565329</v>
          </cell>
        </row>
        <row r="62">
          <cell r="A62" t="str">
            <v>wt</v>
          </cell>
          <cell r="B62">
            <v>2.3133907790672374</v>
          </cell>
          <cell r="E62" t="str">
            <v>wt</v>
          </cell>
          <cell r="F62">
            <v>57.058154434946232</v>
          </cell>
          <cell r="G62" t="str">
            <v>wt</v>
          </cell>
          <cell r="H62">
            <v>20.147409723085776</v>
          </cell>
        </row>
        <row r="63">
          <cell r="A63" t="str">
            <v>wt</v>
          </cell>
          <cell r="B63">
            <v>1.0009684208812606</v>
          </cell>
          <cell r="E63" t="str">
            <v>wt</v>
          </cell>
          <cell r="F63">
            <v>48.661115641332138</v>
          </cell>
          <cell r="G63" t="str">
            <v>wt</v>
          </cell>
          <cell r="H63">
            <v>39.71112438022427</v>
          </cell>
        </row>
        <row r="64">
          <cell r="A64" t="str">
            <v>wt</v>
          </cell>
          <cell r="B64">
            <v>1.3269269432770616</v>
          </cell>
          <cell r="E64" t="str">
            <v>wt</v>
          </cell>
          <cell r="F64">
            <v>65.702347907619114</v>
          </cell>
          <cell r="G64" t="str">
            <v>wt</v>
          </cell>
          <cell r="H64">
            <v>40.446819371015081</v>
          </cell>
        </row>
        <row r="65">
          <cell r="A65" t="str">
            <v>wt</v>
          </cell>
          <cell r="B65">
            <v>1.1666286036814688</v>
          </cell>
          <cell r="E65" t="str">
            <v>wt</v>
          </cell>
          <cell r="F65">
            <v>68.604294550601651</v>
          </cell>
          <cell r="G65" t="str">
            <v>wt</v>
          </cell>
          <cell r="H65">
            <v>48.036259361349792</v>
          </cell>
        </row>
        <row r="66">
          <cell r="A66" t="str">
            <v>wt</v>
          </cell>
          <cell r="B66">
            <v>1.1425560223459281</v>
          </cell>
          <cell r="E66" t="str">
            <v>wt</v>
          </cell>
          <cell r="F66">
            <v>65.925956979306335</v>
          </cell>
          <cell r="G66" t="str">
            <v>wt</v>
          </cell>
          <cell r="H66">
            <v>47.133472541168622</v>
          </cell>
        </row>
        <row r="67">
          <cell r="A67" t="str">
            <v>EcR-DN</v>
          </cell>
          <cell r="B67">
            <v>1.4979911704472688</v>
          </cell>
          <cell r="E67" t="str">
            <v>EcR-DN</v>
          </cell>
          <cell r="F67">
            <v>51.406145156196168</v>
          </cell>
          <cell r="G67" t="str">
            <v>EcR-DN</v>
          </cell>
          <cell r="H67">
            <v>28.032141918047728</v>
          </cell>
        </row>
        <row r="68">
          <cell r="A68" t="str">
            <v>EcR-DN</v>
          </cell>
          <cell r="B68">
            <v>3.2230047940031876</v>
          </cell>
          <cell r="E68" t="str">
            <v>EcR-DN</v>
          </cell>
          <cell r="F68">
            <v>23.586577223037992</v>
          </cell>
          <cell r="G68" t="str">
            <v>EcR-DN</v>
          </cell>
          <cell r="H68">
            <v>5.9779801637421128</v>
          </cell>
        </row>
        <row r="69">
          <cell r="A69" t="str">
            <v>EcR-DN</v>
          </cell>
          <cell r="B69">
            <v>1.3305304648381595</v>
          </cell>
          <cell r="E69" t="str">
            <v>EcR-DN</v>
          </cell>
          <cell r="F69">
            <v>65.888969105541449</v>
          </cell>
          <cell r="G69" t="str">
            <v>EcR-DN</v>
          </cell>
          <cell r="H69">
            <v>40.451850005864024</v>
          </cell>
        </row>
        <row r="70">
          <cell r="A70" t="str">
            <v>EcR-DN</v>
          </cell>
          <cell r="B70">
            <v>4.1800955228517065</v>
          </cell>
          <cell r="E70" t="str">
            <v>EcR-DN</v>
          </cell>
          <cell r="F70">
            <v>62.568370681069062</v>
          </cell>
          <cell r="G70" t="str">
            <v>EcR-DN</v>
          </cell>
          <cell r="H70">
            <v>12.226978203713843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E247-680E-8F43-9C65-5E838B9230A1}">
  <dimension ref="A1:AE76"/>
  <sheetViews>
    <sheetView tabSelected="1" zoomScale="75" workbookViewId="0">
      <selection activeCell="G21" sqref="G21"/>
    </sheetView>
  </sheetViews>
  <sheetFormatPr baseColWidth="10" defaultRowHeight="16" x14ac:dyDescent="0.2"/>
  <cols>
    <col min="15" max="15" width="12.33203125" bestFit="1" customWidth="1"/>
  </cols>
  <sheetData>
    <row r="1" spans="1:31" ht="21" x14ac:dyDescent="0.25">
      <c r="A1" s="1" t="s">
        <v>0</v>
      </c>
      <c r="B1" s="1"/>
      <c r="C1" s="1"/>
      <c r="D1" s="1"/>
      <c r="E1" s="1"/>
      <c r="F1" s="1"/>
      <c r="H1" s="1" t="s">
        <v>1</v>
      </c>
      <c r="I1" s="1"/>
      <c r="J1" s="1"/>
      <c r="K1" s="1"/>
      <c r="L1" s="1"/>
      <c r="M1" s="1"/>
      <c r="O1" s="2" t="s">
        <v>2</v>
      </c>
      <c r="P1" s="2" t="s">
        <v>3</v>
      </c>
      <c r="Q1" s="2" t="s">
        <v>4</v>
      </c>
      <c r="R1" s="2" t="s">
        <v>5</v>
      </c>
      <c r="T1" s="3" t="s">
        <v>2</v>
      </c>
      <c r="U1" s="3" t="s">
        <v>3</v>
      </c>
      <c r="V1" s="3" t="s">
        <v>4</v>
      </c>
      <c r="W1" s="3" t="s">
        <v>5</v>
      </c>
      <c r="Y1" s="3" t="s">
        <v>2</v>
      </c>
      <c r="Z1" s="3" t="s">
        <v>4</v>
      </c>
      <c r="AC1" s="3" t="s">
        <v>2</v>
      </c>
      <c r="AD1" s="3" t="s">
        <v>5</v>
      </c>
    </row>
    <row r="2" spans="1:31" x14ac:dyDescent="0.2">
      <c r="A2" s="3"/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/>
      <c r="H2" s="3"/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Q2" s="3" t="s">
        <v>8</v>
      </c>
      <c r="R2" s="3" t="s">
        <v>8</v>
      </c>
      <c r="T2" s="3"/>
      <c r="U2" s="3"/>
      <c r="V2" s="3" t="s">
        <v>8</v>
      </c>
      <c r="W2" s="3" t="s">
        <v>8</v>
      </c>
      <c r="Y2" s="3"/>
      <c r="Z2" s="3" t="s">
        <v>8</v>
      </c>
      <c r="AA2" s="3" t="s">
        <v>11</v>
      </c>
      <c r="AC2" s="3"/>
      <c r="AD2" s="3" t="s">
        <v>8</v>
      </c>
      <c r="AE2" s="3" t="s">
        <v>11</v>
      </c>
    </row>
    <row r="3" spans="1:31" x14ac:dyDescent="0.2">
      <c r="A3" s="4" t="s">
        <v>12</v>
      </c>
      <c r="B3">
        <v>75.14</v>
      </c>
      <c r="C3">
        <v>55.323</v>
      </c>
      <c r="D3">
        <v>4156.924</v>
      </c>
      <c r="E3">
        <v>91725</v>
      </c>
      <c r="F3" t="s">
        <v>13</v>
      </c>
      <c r="H3" s="4" t="s">
        <v>12</v>
      </c>
      <c r="I3">
        <v>75.14</v>
      </c>
      <c r="J3">
        <v>36.930999999999997</v>
      </c>
      <c r="K3">
        <v>2774.9989999999998</v>
      </c>
      <c r="L3">
        <v>61232</v>
      </c>
      <c r="M3" t="s">
        <v>13</v>
      </c>
      <c r="O3" s="4" t="s">
        <v>12</v>
      </c>
      <c r="P3">
        <f>D3/K3</f>
        <v>1.4979911704472688</v>
      </c>
      <c r="Q3">
        <v>4156.924</v>
      </c>
      <c r="R3">
        <v>2774.9989999999998</v>
      </c>
      <c r="T3" s="5" t="s">
        <v>14</v>
      </c>
      <c r="U3" s="5">
        <v>1.154440292475122</v>
      </c>
      <c r="V3" s="5">
        <v>5134.2820000000002</v>
      </c>
      <c r="W3" s="5">
        <v>4447.4210000000003</v>
      </c>
      <c r="Y3" s="5" t="s">
        <v>14</v>
      </c>
      <c r="Z3" s="5">
        <v>5134.2820000000002</v>
      </c>
      <c r="AA3">
        <f>Z3/8086.434*100</f>
        <v>63.492535770402625</v>
      </c>
      <c r="AC3" s="5" t="s">
        <v>14</v>
      </c>
      <c r="AD3" s="5">
        <v>4447.4210000000003</v>
      </c>
      <c r="AE3">
        <f>AD3/9899.347*100</f>
        <v>44.926407772149012</v>
      </c>
    </row>
    <row r="4" spans="1:31" x14ac:dyDescent="0.2">
      <c r="A4" t="s">
        <v>14</v>
      </c>
      <c r="B4">
        <v>98.433999999999997</v>
      </c>
      <c r="C4">
        <v>52.16</v>
      </c>
      <c r="D4">
        <v>5134.2820000000002</v>
      </c>
      <c r="E4">
        <v>113291</v>
      </c>
      <c r="F4" t="s">
        <v>13</v>
      </c>
      <c r="H4" t="s">
        <v>14</v>
      </c>
      <c r="I4">
        <v>98.433999999999997</v>
      </c>
      <c r="J4">
        <v>45.182000000000002</v>
      </c>
      <c r="K4">
        <v>4447.4210000000003</v>
      </c>
      <c r="L4">
        <v>98135</v>
      </c>
      <c r="M4" t="s">
        <v>13</v>
      </c>
      <c r="O4" t="s">
        <v>14</v>
      </c>
      <c r="P4">
        <f t="shared" ref="P4:P36" si="0">D4/K4</f>
        <v>1.154440292475122</v>
      </c>
      <c r="Q4">
        <v>5134.2820000000002</v>
      </c>
      <c r="R4">
        <v>4447.4210000000003</v>
      </c>
      <c r="T4" s="5" t="s">
        <v>14</v>
      </c>
      <c r="U4" s="5">
        <v>1.6886477156041793</v>
      </c>
      <c r="V4" s="5">
        <v>3588.346</v>
      </c>
      <c r="W4" s="5">
        <v>2124.982</v>
      </c>
      <c r="Y4" s="5" t="s">
        <v>14</v>
      </c>
      <c r="Z4" s="5">
        <v>3588.346</v>
      </c>
      <c r="AA4">
        <f t="shared" ref="AA4:AA33" si="1">Z4/8086.434*100</f>
        <v>44.374887620427003</v>
      </c>
      <c r="AC4" s="5" t="s">
        <v>14</v>
      </c>
      <c r="AD4" s="5">
        <v>2124.982</v>
      </c>
      <c r="AE4">
        <f t="shared" ref="AE4:AE33" si="2">AD4/9899.347*100</f>
        <v>21.465880527271143</v>
      </c>
    </row>
    <row r="5" spans="1:31" x14ac:dyDescent="0.2">
      <c r="A5" t="s">
        <v>14</v>
      </c>
      <c r="B5">
        <v>84.338999999999999</v>
      </c>
      <c r="C5">
        <v>42.545999999999999</v>
      </c>
      <c r="D5">
        <v>3588.346</v>
      </c>
      <c r="E5">
        <v>79179</v>
      </c>
      <c r="F5" t="s">
        <v>13</v>
      </c>
      <c r="H5" t="s">
        <v>14</v>
      </c>
      <c r="I5">
        <v>84.338999999999999</v>
      </c>
      <c r="J5">
        <v>25.196000000000002</v>
      </c>
      <c r="K5">
        <v>2124.982</v>
      </c>
      <c r="L5">
        <v>46889</v>
      </c>
      <c r="M5" t="s">
        <v>13</v>
      </c>
      <c r="O5" t="s">
        <v>14</v>
      </c>
      <c r="P5">
        <f t="shared" si="0"/>
        <v>1.6886477156041793</v>
      </c>
      <c r="Q5">
        <v>3588.346</v>
      </c>
      <c r="R5">
        <v>2124.982</v>
      </c>
      <c r="T5" s="5" t="s">
        <v>14</v>
      </c>
      <c r="U5" s="5">
        <v>0.96698224612498562</v>
      </c>
      <c r="V5" s="5">
        <v>4299</v>
      </c>
      <c r="W5" s="5">
        <v>4445.79</v>
      </c>
      <c r="Y5" s="5" t="s">
        <v>14</v>
      </c>
      <c r="Z5" s="5">
        <v>4299</v>
      </c>
      <c r="AA5">
        <f t="shared" si="1"/>
        <v>53.163112442394258</v>
      </c>
      <c r="AC5" s="5" t="s">
        <v>14</v>
      </c>
      <c r="AD5" s="5">
        <v>4445.79</v>
      </c>
      <c r="AE5">
        <f t="shared" si="2"/>
        <v>44.9099319379349</v>
      </c>
    </row>
    <row r="6" spans="1:31" x14ac:dyDescent="0.2">
      <c r="A6" t="s">
        <v>14</v>
      </c>
      <c r="B6">
        <v>90.728999999999999</v>
      </c>
      <c r="C6">
        <v>47.383000000000003</v>
      </c>
      <c r="D6">
        <v>4299</v>
      </c>
      <c r="E6">
        <v>94860</v>
      </c>
      <c r="F6" t="s">
        <v>13</v>
      </c>
      <c r="H6" t="s">
        <v>14</v>
      </c>
      <c r="I6">
        <v>90.728999999999999</v>
      </c>
      <c r="J6">
        <v>49</v>
      </c>
      <c r="K6">
        <v>4445.79</v>
      </c>
      <c r="L6">
        <v>98099</v>
      </c>
      <c r="M6" t="s">
        <v>13</v>
      </c>
      <c r="O6" t="s">
        <v>14</v>
      </c>
      <c r="P6">
        <f t="shared" si="0"/>
        <v>0.96698224612498562</v>
      </c>
      <c r="Q6">
        <v>4299</v>
      </c>
      <c r="R6">
        <v>4445.79</v>
      </c>
      <c r="T6" s="5" t="s">
        <v>14</v>
      </c>
      <c r="U6" s="5">
        <v>1.0373236851086765</v>
      </c>
      <c r="V6" s="5">
        <v>4334.1229999999996</v>
      </c>
      <c r="W6" s="5">
        <v>4178.1779999999999</v>
      </c>
      <c r="Y6" s="5" t="s">
        <v>14</v>
      </c>
      <c r="Z6" s="5">
        <v>4334.1229999999996</v>
      </c>
      <c r="AA6">
        <f t="shared" si="1"/>
        <v>53.59745717333498</v>
      </c>
      <c r="AC6" s="5" t="s">
        <v>14</v>
      </c>
      <c r="AD6" s="5">
        <v>4178.1779999999999</v>
      </c>
      <c r="AE6">
        <f t="shared" si="2"/>
        <v>42.206602112240333</v>
      </c>
    </row>
    <row r="7" spans="1:31" x14ac:dyDescent="0.2">
      <c r="A7" t="s">
        <v>14</v>
      </c>
      <c r="B7">
        <v>95.307000000000002</v>
      </c>
      <c r="C7">
        <v>45.475999999999999</v>
      </c>
      <c r="D7">
        <v>4334.1229999999996</v>
      </c>
      <c r="E7">
        <v>95635</v>
      </c>
      <c r="F7" t="s">
        <v>13</v>
      </c>
      <c r="H7" t="s">
        <v>14</v>
      </c>
      <c r="I7">
        <v>95.307000000000002</v>
      </c>
      <c r="J7">
        <v>43.838999999999999</v>
      </c>
      <c r="K7">
        <v>4178.1779999999999</v>
      </c>
      <c r="L7">
        <v>92194</v>
      </c>
      <c r="M7" t="s">
        <v>13</v>
      </c>
      <c r="O7" t="s">
        <v>14</v>
      </c>
      <c r="P7">
        <f t="shared" si="0"/>
        <v>1.0373236851086765</v>
      </c>
      <c r="Q7">
        <v>4334.1229999999996</v>
      </c>
      <c r="R7">
        <v>4178.1779999999999</v>
      </c>
      <c r="T7" s="5" t="s">
        <v>14</v>
      </c>
      <c r="U7" s="5">
        <v>1.1113836861895443</v>
      </c>
      <c r="V7" s="5">
        <v>6077.5150000000003</v>
      </c>
      <c r="W7" s="5">
        <v>5468.4219999999996</v>
      </c>
      <c r="Y7" s="5" t="s">
        <v>14</v>
      </c>
      <c r="Z7" s="5">
        <v>6077.5150000000003</v>
      </c>
      <c r="AA7">
        <f t="shared" si="1"/>
        <v>75.156923311313733</v>
      </c>
      <c r="AC7" s="5" t="s">
        <v>14</v>
      </c>
      <c r="AD7" s="5">
        <v>5468.4219999999996</v>
      </c>
      <c r="AE7">
        <f t="shared" si="2"/>
        <v>55.24022948180319</v>
      </c>
    </row>
    <row r="8" spans="1:31" x14ac:dyDescent="0.2">
      <c r="A8" t="s">
        <v>14</v>
      </c>
      <c r="B8">
        <v>94.763000000000005</v>
      </c>
      <c r="C8">
        <v>64.134</v>
      </c>
      <c r="D8">
        <v>6077.5150000000003</v>
      </c>
      <c r="E8">
        <v>134104</v>
      </c>
      <c r="F8" t="s">
        <v>13</v>
      </c>
      <c r="H8" t="s">
        <v>14</v>
      </c>
      <c r="I8">
        <v>94.763000000000005</v>
      </c>
      <c r="J8">
        <v>57.706000000000003</v>
      </c>
      <c r="K8">
        <v>5468.4219999999996</v>
      </c>
      <c r="L8">
        <v>120664</v>
      </c>
      <c r="M8" t="s">
        <v>13</v>
      </c>
      <c r="O8" t="s">
        <v>14</v>
      </c>
      <c r="P8">
        <f t="shared" si="0"/>
        <v>1.1113836861895443</v>
      </c>
      <c r="Q8">
        <v>6077.5150000000003</v>
      </c>
      <c r="R8">
        <v>5468.4219999999996</v>
      </c>
      <c r="T8" s="5" t="s">
        <v>14</v>
      </c>
      <c r="U8" s="5">
        <v>1.6588516588950255</v>
      </c>
      <c r="V8" s="5">
        <v>5393.509</v>
      </c>
      <c r="W8" s="5">
        <v>3251.3510000000001</v>
      </c>
      <c r="Y8" s="5" t="s">
        <v>14</v>
      </c>
      <c r="Z8" s="5">
        <v>5393.509</v>
      </c>
      <c r="AA8">
        <f t="shared" si="1"/>
        <v>66.69823806142486</v>
      </c>
      <c r="AC8" s="5" t="s">
        <v>14</v>
      </c>
      <c r="AD8" s="5">
        <v>3251.3510000000001</v>
      </c>
      <c r="AE8">
        <f t="shared" si="2"/>
        <v>32.844095676209754</v>
      </c>
    </row>
    <row r="9" spans="1:31" x14ac:dyDescent="0.2">
      <c r="A9" t="s">
        <v>14</v>
      </c>
      <c r="B9">
        <v>100.20099999999999</v>
      </c>
      <c r="C9">
        <v>53.826999999999998</v>
      </c>
      <c r="D9">
        <v>5393.509</v>
      </c>
      <c r="E9">
        <v>119011</v>
      </c>
      <c r="F9" t="s">
        <v>13</v>
      </c>
      <c r="H9" t="s">
        <v>14</v>
      </c>
      <c r="I9">
        <v>100.20099999999999</v>
      </c>
      <c r="J9">
        <v>32.448</v>
      </c>
      <c r="K9">
        <v>3251.3510000000001</v>
      </c>
      <c r="L9">
        <v>71743</v>
      </c>
      <c r="M9" t="s">
        <v>13</v>
      </c>
      <c r="O9" t="s">
        <v>14</v>
      </c>
      <c r="P9">
        <f t="shared" si="0"/>
        <v>1.6588516588950255</v>
      </c>
      <c r="Q9">
        <v>5393.509</v>
      </c>
      <c r="R9">
        <v>3251.3510000000001</v>
      </c>
      <c r="T9" s="5" t="s">
        <v>14</v>
      </c>
      <c r="U9" s="5">
        <v>1.3492604377584707</v>
      </c>
      <c r="V9" s="5">
        <v>3910.884</v>
      </c>
      <c r="W9" s="5">
        <v>2898.5390000000002</v>
      </c>
      <c r="Y9" s="5" t="s">
        <v>14</v>
      </c>
      <c r="Z9" s="5">
        <v>3910.884</v>
      </c>
      <c r="AA9">
        <f t="shared" si="1"/>
        <v>48.363518455724737</v>
      </c>
      <c r="AC9" s="5" t="s">
        <v>14</v>
      </c>
      <c r="AD9" s="5">
        <v>2898.5390000000002</v>
      </c>
      <c r="AE9">
        <f t="shared" si="2"/>
        <v>29.280103020936636</v>
      </c>
    </row>
    <row r="10" spans="1:31" x14ac:dyDescent="0.2">
      <c r="A10" t="s">
        <v>14</v>
      </c>
      <c r="B10">
        <v>92.406000000000006</v>
      </c>
      <c r="C10">
        <v>42.323</v>
      </c>
      <c r="D10">
        <v>3910.884</v>
      </c>
      <c r="E10">
        <v>86296</v>
      </c>
      <c r="F10" t="s">
        <v>13</v>
      </c>
      <c r="H10" t="s">
        <v>14</v>
      </c>
      <c r="I10">
        <v>92.406000000000006</v>
      </c>
      <c r="J10">
        <v>31.367000000000001</v>
      </c>
      <c r="K10">
        <v>2898.5390000000002</v>
      </c>
      <c r="L10">
        <v>63958</v>
      </c>
      <c r="M10" t="s">
        <v>13</v>
      </c>
      <c r="O10" t="s">
        <v>14</v>
      </c>
      <c r="P10">
        <f t="shared" si="0"/>
        <v>1.3492604377584707</v>
      </c>
      <c r="Q10">
        <v>3910.884</v>
      </c>
      <c r="R10">
        <v>2898.5390000000002</v>
      </c>
      <c r="T10" s="5" t="s">
        <v>14</v>
      </c>
      <c r="U10" s="5">
        <v>2.5562226582466949</v>
      </c>
      <c r="V10" s="5">
        <v>8086.4340000000002</v>
      </c>
      <c r="W10" s="5">
        <v>3163.431</v>
      </c>
      <c r="Y10" s="5" t="s">
        <v>14</v>
      </c>
      <c r="Z10" s="5">
        <v>8086.4340000000002</v>
      </c>
      <c r="AA10">
        <f t="shared" si="1"/>
        <v>100</v>
      </c>
      <c r="AC10" s="5" t="s">
        <v>14</v>
      </c>
      <c r="AD10" s="5">
        <v>3163.431</v>
      </c>
      <c r="AE10">
        <f t="shared" si="2"/>
        <v>31.95595628681367</v>
      </c>
    </row>
    <row r="11" spans="1:31" x14ac:dyDescent="0.2">
      <c r="T11" s="5" t="s">
        <v>14</v>
      </c>
      <c r="U11" s="5">
        <v>1.9453939730049994</v>
      </c>
      <c r="V11" s="5">
        <v>4875.9160000000002</v>
      </c>
      <c r="W11" s="5">
        <v>2506.39</v>
      </c>
      <c r="Y11" s="5" t="s">
        <v>14</v>
      </c>
      <c r="Z11" s="5">
        <v>4875.9160000000002</v>
      </c>
      <c r="AA11">
        <f t="shared" si="1"/>
        <v>60.297480941537394</v>
      </c>
      <c r="AC11" s="5" t="s">
        <v>14</v>
      </c>
      <c r="AD11" s="5">
        <v>2506.39</v>
      </c>
      <c r="AE11">
        <f t="shared" si="2"/>
        <v>25.318740720978866</v>
      </c>
    </row>
    <row r="12" spans="1:31" x14ac:dyDescent="0.2">
      <c r="A12" s="4" t="s">
        <v>12</v>
      </c>
      <c r="B12">
        <v>51.709000000000003</v>
      </c>
      <c r="C12">
        <v>36.884999999999998</v>
      </c>
      <c r="D12">
        <v>1907.3130000000001</v>
      </c>
      <c r="E12">
        <v>42086</v>
      </c>
      <c r="F12" t="s">
        <v>15</v>
      </c>
      <c r="H12" s="4" t="s">
        <v>12</v>
      </c>
      <c r="I12">
        <v>51.709000000000003</v>
      </c>
      <c r="J12">
        <v>11.444000000000001</v>
      </c>
      <c r="K12">
        <v>591.78099999999995</v>
      </c>
      <c r="L12">
        <v>13058</v>
      </c>
      <c r="M12" t="s">
        <v>15</v>
      </c>
      <c r="O12" s="4" t="s">
        <v>12</v>
      </c>
      <c r="P12">
        <f t="shared" si="0"/>
        <v>3.2230047940031876</v>
      </c>
      <c r="Q12">
        <v>1907.3130000000001</v>
      </c>
      <c r="R12">
        <v>591.78099999999995</v>
      </c>
      <c r="T12" s="5" t="s">
        <v>14</v>
      </c>
      <c r="U12" s="5">
        <v>8.5065661035754658</v>
      </c>
      <c r="V12" s="5">
        <v>4017.43</v>
      </c>
      <c r="W12" s="5">
        <v>472.274</v>
      </c>
      <c r="Y12" s="5" t="s">
        <v>14</v>
      </c>
      <c r="Z12" s="5">
        <v>4017.43</v>
      </c>
      <c r="AA12">
        <f t="shared" si="1"/>
        <v>49.681107890078614</v>
      </c>
      <c r="AC12" s="5" t="s">
        <v>14</v>
      </c>
      <c r="AD12" s="5">
        <v>472.274</v>
      </c>
      <c r="AE12">
        <f t="shared" si="2"/>
        <v>4.7707591217885383</v>
      </c>
    </row>
    <row r="13" spans="1:31" x14ac:dyDescent="0.2">
      <c r="A13" t="s">
        <v>14</v>
      </c>
      <c r="B13">
        <v>103.872</v>
      </c>
      <c r="C13">
        <v>77.849999999999994</v>
      </c>
      <c r="D13">
        <v>8086.4340000000002</v>
      </c>
      <c r="E13">
        <v>178432</v>
      </c>
      <c r="F13" t="s">
        <v>15</v>
      </c>
      <c r="H13" t="s">
        <v>14</v>
      </c>
      <c r="I13">
        <v>103.872</v>
      </c>
      <c r="J13">
        <v>30.454999999999998</v>
      </c>
      <c r="K13">
        <v>3163.431</v>
      </c>
      <c r="L13">
        <v>69803</v>
      </c>
      <c r="M13" t="s">
        <v>15</v>
      </c>
      <c r="O13" t="s">
        <v>14</v>
      </c>
      <c r="P13">
        <f t="shared" si="0"/>
        <v>2.5562226582466949</v>
      </c>
      <c r="Q13">
        <v>8086.4340000000002</v>
      </c>
      <c r="R13">
        <v>3163.431</v>
      </c>
      <c r="T13" s="5" t="s">
        <v>14</v>
      </c>
      <c r="U13" s="5">
        <v>1.3073468123780116</v>
      </c>
      <c r="V13" s="5">
        <v>7835.4549999999999</v>
      </c>
      <c r="W13" s="5">
        <v>5993.402</v>
      </c>
      <c r="Y13" s="5" t="s">
        <v>14</v>
      </c>
      <c r="Z13" s="5">
        <v>7835.4549999999999</v>
      </c>
      <c r="AA13">
        <f t="shared" si="1"/>
        <v>96.896295697213375</v>
      </c>
      <c r="AC13" s="5" t="s">
        <v>14</v>
      </c>
      <c r="AD13" s="5">
        <v>5993.402</v>
      </c>
      <c r="AE13">
        <f t="shared" si="2"/>
        <v>60.543407560114829</v>
      </c>
    </row>
    <row r="14" spans="1:31" x14ac:dyDescent="0.2">
      <c r="A14" t="s">
        <v>14</v>
      </c>
      <c r="B14">
        <v>94.763000000000005</v>
      </c>
      <c r="C14">
        <v>51.454000000000001</v>
      </c>
      <c r="D14">
        <v>4875.9160000000002</v>
      </c>
      <c r="E14">
        <v>107590</v>
      </c>
      <c r="F14" t="s">
        <v>15</v>
      </c>
      <c r="H14" t="s">
        <v>14</v>
      </c>
      <c r="I14">
        <v>94.763000000000005</v>
      </c>
      <c r="J14">
        <v>26.449000000000002</v>
      </c>
      <c r="K14">
        <v>2506.39</v>
      </c>
      <c r="L14">
        <v>55305</v>
      </c>
      <c r="M14" t="s">
        <v>15</v>
      </c>
      <c r="O14" t="s">
        <v>14</v>
      </c>
      <c r="P14">
        <f t="shared" si="0"/>
        <v>1.9453939730049994</v>
      </c>
      <c r="Q14">
        <v>4875.9160000000002</v>
      </c>
      <c r="R14">
        <v>2506.39</v>
      </c>
      <c r="T14" s="5" t="s">
        <v>14</v>
      </c>
      <c r="U14" s="5">
        <v>1.3602074119057481</v>
      </c>
      <c r="V14" s="5">
        <v>7714.0450000000001</v>
      </c>
      <c r="W14" s="5">
        <v>5671.2269999999999</v>
      </c>
      <c r="Y14" s="5" t="s">
        <v>14</v>
      </c>
      <c r="Z14" s="5">
        <v>7714.0450000000001</v>
      </c>
      <c r="AA14">
        <f t="shared" si="1"/>
        <v>95.394892235563916</v>
      </c>
      <c r="AC14" s="5" t="s">
        <v>14</v>
      </c>
      <c r="AD14" s="5">
        <v>5671.2269999999999</v>
      </c>
      <c r="AE14">
        <f t="shared" si="2"/>
        <v>57.288899964815862</v>
      </c>
    </row>
    <row r="15" spans="1:31" x14ac:dyDescent="0.2">
      <c r="A15" t="s">
        <v>14</v>
      </c>
      <c r="B15">
        <v>71.150999999999996</v>
      </c>
      <c r="C15">
        <v>56.463000000000001</v>
      </c>
      <c r="D15">
        <v>4017.43</v>
      </c>
      <c r="E15">
        <v>88647</v>
      </c>
      <c r="F15" t="s">
        <v>15</v>
      </c>
      <c r="H15" t="s">
        <v>14</v>
      </c>
      <c r="I15">
        <v>71.150999999999996</v>
      </c>
      <c r="J15">
        <v>6.6379999999999999</v>
      </c>
      <c r="K15">
        <v>472.274</v>
      </c>
      <c r="L15">
        <v>10421</v>
      </c>
      <c r="M15" t="s">
        <v>15</v>
      </c>
      <c r="O15" t="s">
        <v>14</v>
      </c>
      <c r="P15">
        <f t="shared" si="0"/>
        <v>8.5065661035754658</v>
      </c>
      <c r="Q15">
        <v>4017.43</v>
      </c>
      <c r="R15">
        <v>472.274</v>
      </c>
      <c r="T15" s="5" t="s">
        <v>14</v>
      </c>
      <c r="U15" s="5">
        <v>1.8791785235325393</v>
      </c>
      <c r="V15" s="5">
        <v>5920.2110000000002</v>
      </c>
      <c r="W15" s="5">
        <v>3150.4250000000002</v>
      </c>
      <c r="Y15" s="5" t="s">
        <v>14</v>
      </c>
      <c r="Z15" s="5">
        <v>5920.2110000000002</v>
      </c>
      <c r="AA15">
        <f t="shared" si="1"/>
        <v>73.211640631704896</v>
      </c>
      <c r="AC15" s="5" t="s">
        <v>14</v>
      </c>
      <c r="AD15" s="5">
        <v>3150.4250000000002</v>
      </c>
      <c r="AE15">
        <f t="shared" si="2"/>
        <v>31.824573883509693</v>
      </c>
    </row>
    <row r="16" spans="1:31" x14ac:dyDescent="0.2">
      <c r="A16" t="s">
        <v>14</v>
      </c>
      <c r="B16">
        <v>109.401</v>
      </c>
      <c r="C16">
        <v>71.620999999999995</v>
      </c>
      <c r="D16">
        <v>7835.4549999999999</v>
      </c>
      <c r="E16">
        <v>172894</v>
      </c>
      <c r="F16" t="s">
        <v>15</v>
      </c>
      <c r="H16" t="s">
        <v>14</v>
      </c>
      <c r="I16">
        <v>109.401</v>
      </c>
      <c r="J16">
        <v>54.783999999999999</v>
      </c>
      <c r="K16">
        <v>5993.402</v>
      </c>
      <c r="L16">
        <v>132248</v>
      </c>
      <c r="M16" t="s">
        <v>15</v>
      </c>
      <c r="O16" t="s">
        <v>14</v>
      </c>
      <c r="P16">
        <f t="shared" si="0"/>
        <v>1.3073468123780116</v>
      </c>
      <c r="Q16">
        <v>7835.4549999999999</v>
      </c>
      <c r="R16">
        <v>5993.402</v>
      </c>
      <c r="T16" s="5" t="s">
        <v>14</v>
      </c>
      <c r="U16" s="5">
        <v>1.2361777272945167</v>
      </c>
      <c r="V16" s="5">
        <v>6936.8620000000001</v>
      </c>
      <c r="W16" s="5">
        <v>5611.5410000000002</v>
      </c>
      <c r="Y16" s="5" t="s">
        <v>14</v>
      </c>
      <c r="Z16" s="5">
        <v>6936.8620000000001</v>
      </c>
      <c r="AA16">
        <f t="shared" si="1"/>
        <v>85.783943824929509</v>
      </c>
      <c r="AC16" s="5" t="s">
        <v>14</v>
      </c>
      <c r="AD16" s="5">
        <v>5611.5410000000002</v>
      </c>
      <c r="AE16">
        <f t="shared" si="2"/>
        <v>56.685971306996308</v>
      </c>
    </row>
    <row r="17" spans="1:31" x14ac:dyDescent="0.2">
      <c r="A17" t="s">
        <v>14</v>
      </c>
      <c r="B17">
        <v>102.875</v>
      </c>
      <c r="C17">
        <v>74.984999999999999</v>
      </c>
      <c r="D17">
        <v>7714.0450000000001</v>
      </c>
      <c r="E17">
        <v>170215</v>
      </c>
      <c r="F17" t="s">
        <v>15</v>
      </c>
      <c r="H17" t="s">
        <v>14</v>
      </c>
      <c r="I17">
        <v>102.875</v>
      </c>
      <c r="J17">
        <v>55.127000000000002</v>
      </c>
      <c r="K17">
        <v>5671.2269999999999</v>
      </c>
      <c r="L17">
        <v>125139</v>
      </c>
      <c r="M17" t="s">
        <v>15</v>
      </c>
      <c r="O17" t="s">
        <v>14</v>
      </c>
      <c r="P17">
        <f t="shared" si="0"/>
        <v>1.3602074119057481</v>
      </c>
      <c r="Q17">
        <v>7714.0450000000001</v>
      </c>
      <c r="R17">
        <v>5671.2269999999999</v>
      </c>
      <c r="T17" s="5" t="s">
        <v>14</v>
      </c>
      <c r="U17" s="5">
        <v>0.8420080246759919</v>
      </c>
      <c r="V17" s="5">
        <v>3720.7240000000002</v>
      </c>
      <c r="W17" s="5">
        <v>4418.87</v>
      </c>
      <c r="Y17" s="5" t="s">
        <v>14</v>
      </c>
      <c r="Z17" s="5">
        <v>3720.7240000000002</v>
      </c>
      <c r="AA17">
        <f t="shared" si="1"/>
        <v>46.011925652271444</v>
      </c>
      <c r="AC17" s="5" t="s">
        <v>14</v>
      </c>
      <c r="AD17" s="5">
        <v>4418.87</v>
      </c>
      <c r="AE17">
        <f t="shared" si="2"/>
        <v>44.637994809152566</v>
      </c>
    </row>
    <row r="18" spans="1:31" x14ac:dyDescent="0.2">
      <c r="A18" t="s">
        <v>14</v>
      </c>
      <c r="B18">
        <v>110.625</v>
      </c>
      <c r="C18">
        <v>53.515999999999998</v>
      </c>
      <c r="D18">
        <v>5920.2110000000002</v>
      </c>
      <c r="E18">
        <v>130633</v>
      </c>
      <c r="F18" t="s">
        <v>15</v>
      </c>
      <c r="H18" t="s">
        <v>14</v>
      </c>
      <c r="I18">
        <v>110.625</v>
      </c>
      <c r="J18">
        <v>28.478000000000002</v>
      </c>
      <c r="K18">
        <v>3150.4250000000002</v>
      </c>
      <c r="L18">
        <v>69516</v>
      </c>
      <c r="M18" t="s">
        <v>15</v>
      </c>
      <c r="O18" t="s">
        <v>14</v>
      </c>
      <c r="P18">
        <f t="shared" si="0"/>
        <v>1.8791785235325393</v>
      </c>
      <c r="Q18">
        <v>5920.2110000000002</v>
      </c>
      <c r="R18">
        <v>3150.4250000000002</v>
      </c>
      <c r="T18" s="5" t="s">
        <v>14</v>
      </c>
      <c r="U18" s="5">
        <v>1.7656171148395079</v>
      </c>
      <c r="V18" s="5">
        <v>3607.154</v>
      </c>
      <c r="W18" s="5">
        <v>2042.999</v>
      </c>
      <c r="Y18" s="5" t="s">
        <v>14</v>
      </c>
      <c r="Z18" s="5">
        <v>3607.154</v>
      </c>
      <c r="AA18">
        <f t="shared" si="1"/>
        <v>44.607474691563667</v>
      </c>
      <c r="AC18" s="5" t="s">
        <v>14</v>
      </c>
      <c r="AD18" s="5">
        <v>2042.999</v>
      </c>
      <c r="AE18">
        <f t="shared" si="2"/>
        <v>20.637714790682658</v>
      </c>
    </row>
    <row r="19" spans="1:31" x14ac:dyDescent="0.2">
      <c r="A19" t="s">
        <v>14</v>
      </c>
      <c r="B19">
        <v>111.078</v>
      </c>
      <c r="C19">
        <v>62.45</v>
      </c>
      <c r="D19">
        <v>6936.8620000000001</v>
      </c>
      <c r="E19">
        <v>153066</v>
      </c>
      <c r="F19" t="s">
        <v>15</v>
      </c>
      <c r="H19" t="s">
        <v>14</v>
      </c>
      <c r="I19">
        <v>111.078</v>
      </c>
      <c r="J19">
        <v>50.518999999999998</v>
      </c>
      <c r="K19">
        <v>5611.5410000000002</v>
      </c>
      <c r="L19">
        <v>123822</v>
      </c>
      <c r="M19" t="s">
        <v>15</v>
      </c>
      <c r="O19" t="s">
        <v>14</v>
      </c>
      <c r="P19">
        <f t="shared" si="0"/>
        <v>1.2361777272945167</v>
      </c>
      <c r="Q19">
        <v>6936.8620000000001</v>
      </c>
      <c r="R19">
        <v>5611.5410000000002</v>
      </c>
      <c r="T19" s="5" t="s">
        <v>14</v>
      </c>
      <c r="U19" s="5">
        <v>3.4569184775333541</v>
      </c>
      <c r="V19" s="5">
        <v>3176.393</v>
      </c>
      <c r="W19" s="5">
        <v>918.851</v>
      </c>
      <c r="Y19" s="5" t="s">
        <v>14</v>
      </c>
      <c r="Z19" s="5">
        <v>3176.393</v>
      </c>
      <c r="AA19">
        <f t="shared" si="1"/>
        <v>39.280515985167256</v>
      </c>
      <c r="AB19" s="4"/>
      <c r="AC19" s="5" t="s">
        <v>14</v>
      </c>
      <c r="AD19" s="5">
        <v>918.851</v>
      </c>
      <c r="AE19">
        <f t="shared" si="2"/>
        <v>9.2819354650362307</v>
      </c>
    </row>
    <row r="20" spans="1:31" x14ac:dyDescent="0.2">
      <c r="T20" s="5" t="s">
        <v>14</v>
      </c>
      <c r="U20" s="5">
        <v>0.973159577437402</v>
      </c>
      <c r="V20" s="5">
        <v>6551.2839999999997</v>
      </c>
      <c r="W20" s="5">
        <v>6731.973</v>
      </c>
      <c r="Y20" s="5" t="s">
        <v>14</v>
      </c>
      <c r="Z20" s="5">
        <v>6551.2839999999997</v>
      </c>
      <c r="AA20">
        <f t="shared" si="1"/>
        <v>81.015735737161762</v>
      </c>
      <c r="AB20" s="4"/>
      <c r="AC20" s="5" t="s">
        <v>14</v>
      </c>
      <c r="AD20" s="5">
        <v>6731.973</v>
      </c>
      <c r="AE20">
        <f t="shared" si="2"/>
        <v>68.004212803127317</v>
      </c>
    </row>
    <row r="21" spans="1:31" x14ac:dyDescent="0.2">
      <c r="A21" s="4" t="s">
        <v>12</v>
      </c>
      <c r="B21">
        <v>140.80699999999999</v>
      </c>
      <c r="C21">
        <v>37.838999999999999</v>
      </c>
      <c r="D21">
        <v>5328.0680000000002</v>
      </c>
      <c r="E21">
        <v>117567</v>
      </c>
      <c r="F21" t="s">
        <v>16</v>
      </c>
      <c r="H21" s="4" t="s">
        <v>12</v>
      </c>
      <c r="I21">
        <v>140.80699999999999</v>
      </c>
      <c r="J21">
        <v>28.439</v>
      </c>
      <c r="K21">
        <v>4004.4690000000001</v>
      </c>
      <c r="L21">
        <v>88361</v>
      </c>
      <c r="M21" t="s">
        <v>16</v>
      </c>
      <c r="O21" s="4" t="s">
        <v>12</v>
      </c>
      <c r="P21">
        <f t="shared" si="0"/>
        <v>1.3305304648381595</v>
      </c>
      <c r="Q21">
        <v>5328.0680000000002</v>
      </c>
      <c r="R21">
        <v>4004.4690000000001</v>
      </c>
      <c r="T21" s="5" t="s">
        <v>14</v>
      </c>
      <c r="U21" s="5">
        <v>0.61293749981690704</v>
      </c>
      <c r="V21" s="5">
        <v>6067.6809999999996</v>
      </c>
      <c r="W21" s="5">
        <v>9899.3469999999998</v>
      </c>
      <c r="Y21" s="5" t="s">
        <v>14</v>
      </c>
      <c r="Z21" s="5">
        <v>6067.6809999999996</v>
      </c>
      <c r="AA21">
        <f t="shared" si="1"/>
        <v>75.035312227862121</v>
      </c>
      <c r="AB21" s="4"/>
      <c r="AC21" s="5" t="s">
        <v>14</v>
      </c>
      <c r="AD21" s="5">
        <v>9899.3469999999998</v>
      </c>
      <c r="AE21">
        <f t="shared" si="2"/>
        <v>100</v>
      </c>
    </row>
    <row r="22" spans="1:31" x14ac:dyDescent="0.2">
      <c r="A22" t="s">
        <v>14</v>
      </c>
      <c r="B22">
        <v>112.8</v>
      </c>
      <c r="C22">
        <v>32.984999999999999</v>
      </c>
      <c r="D22">
        <v>3720.7240000000002</v>
      </c>
      <c r="E22">
        <v>82100</v>
      </c>
      <c r="F22" t="s">
        <v>16</v>
      </c>
      <c r="H22" t="s">
        <v>14</v>
      </c>
      <c r="I22">
        <v>112.8</v>
      </c>
      <c r="J22">
        <v>39.173999999999999</v>
      </c>
      <c r="K22">
        <v>4418.87</v>
      </c>
      <c r="L22">
        <v>97505</v>
      </c>
      <c r="M22" t="s">
        <v>16</v>
      </c>
      <c r="O22" t="s">
        <v>14</v>
      </c>
      <c r="P22">
        <f t="shared" si="0"/>
        <v>0.8420080246759919</v>
      </c>
      <c r="Q22">
        <v>3720.7240000000002</v>
      </c>
      <c r="R22">
        <v>4418.87</v>
      </c>
      <c r="T22" s="5" t="s">
        <v>14</v>
      </c>
      <c r="U22" s="5">
        <v>0.68263533730367365</v>
      </c>
      <c r="V22" s="5">
        <v>3570.49</v>
      </c>
      <c r="W22" s="5">
        <v>5230.45</v>
      </c>
      <c r="Y22" s="5" t="s">
        <v>14</v>
      </c>
      <c r="Z22" s="5">
        <v>3570.49</v>
      </c>
      <c r="AA22">
        <f t="shared" si="1"/>
        <v>44.154073352976106</v>
      </c>
      <c r="AB22" s="4"/>
      <c r="AC22" s="5" t="s">
        <v>14</v>
      </c>
      <c r="AD22" s="5">
        <v>5230.45</v>
      </c>
      <c r="AE22">
        <f t="shared" si="2"/>
        <v>52.836313344708493</v>
      </c>
    </row>
    <row r="23" spans="1:31" x14ac:dyDescent="0.2">
      <c r="A23" t="s">
        <v>14</v>
      </c>
      <c r="B23">
        <v>107.77</v>
      </c>
      <c r="C23">
        <v>33.470999999999997</v>
      </c>
      <c r="D23">
        <v>3607.154</v>
      </c>
      <c r="E23">
        <v>79594</v>
      </c>
      <c r="F23" t="s">
        <v>16</v>
      </c>
      <c r="H23" t="s">
        <v>14</v>
      </c>
      <c r="I23">
        <v>107.77</v>
      </c>
      <c r="J23">
        <v>18.957000000000001</v>
      </c>
      <c r="K23">
        <v>2042.999</v>
      </c>
      <c r="L23">
        <v>45080</v>
      </c>
      <c r="M23" t="s">
        <v>16</v>
      </c>
      <c r="O23" t="s">
        <v>14</v>
      </c>
      <c r="P23">
        <f t="shared" si="0"/>
        <v>1.7656171148395079</v>
      </c>
      <c r="Q23">
        <v>3607.154</v>
      </c>
      <c r="R23">
        <v>2042.999</v>
      </c>
      <c r="T23" s="5" t="s">
        <v>14</v>
      </c>
      <c r="U23" s="5">
        <v>1.5498645623723033</v>
      </c>
      <c r="V23" s="5">
        <v>6221.7669999999998</v>
      </c>
      <c r="W23" s="5">
        <v>4014.3939999999998</v>
      </c>
      <c r="Y23" s="5" t="s">
        <v>14</v>
      </c>
      <c r="Z23" s="5">
        <v>6221.7669999999998</v>
      </c>
      <c r="AA23">
        <f t="shared" si="1"/>
        <v>76.94079986307932</v>
      </c>
      <c r="AB23" s="4"/>
      <c r="AC23" s="5" t="s">
        <v>14</v>
      </c>
      <c r="AD23" s="5">
        <v>4014.3939999999998</v>
      </c>
      <c r="AE23">
        <f t="shared" si="2"/>
        <v>40.552109144168803</v>
      </c>
    </row>
    <row r="24" spans="1:31" x14ac:dyDescent="0.2">
      <c r="A24" t="s">
        <v>14</v>
      </c>
      <c r="B24">
        <v>149.41800000000001</v>
      </c>
      <c r="C24">
        <v>21.257999999999999</v>
      </c>
      <c r="D24">
        <v>3176.393</v>
      </c>
      <c r="E24">
        <v>70089</v>
      </c>
      <c r="F24" t="s">
        <v>16</v>
      </c>
      <c r="H24" t="s">
        <v>14</v>
      </c>
      <c r="I24">
        <v>149.41800000000001</v>
      </c>
      <c r="J24">
        <v>6.15</v>
      </c>
      <c r="K24">
        <v>918.851</v>
      </c>
      <c r="L24">
        <v>20275</v>
      </c>
      <c r="M24" t="s">
        <v>16</v>
      </c>
      <c r="O24" t="s">
        <v>14</v>
      </c>
      <c r="P24">
        <f t="shared" si="0"/>
        <v>3.4569184775333541</v>
      </c>
      <c r="Q24">
        <v>3176.393</v>
      </c>
      <c r="R24">
        <v>918.851</v>
      </c>
      <c r="T24" s="5" t="s">
        <v>14</v>
      </c>
      <c r="U24" s="5">
        <v>2.3314270085635402</v>
      </c>
      <c r="V24" s="5">
        <v>6171.6440000000002</v>
      </c>
      <c r="W24" s="5">
        <v>2647.1529999999998</v>
      </c>
      <c r="Y24" s="5" t="s">
        <v>14</v>
      </c>
      <c r="Z24" s="5">
        <v>6171.6440000000002</v>
      </c>
      <c r="AA24">
        <f t="shared" si="1"/>
        <v>76.320959275745039</v>
      </c>
      <c r="AB24" s="4"/>
      <c r="AC24" s="5" t="s">
        <v>14</v>
      </c>
      <c r="AD24" s="5">
        <v>2647.1529999999998</v>
      </c>
      <c r="AE24">
        <f t="shared" si="2"/>
        <v>26.740682996565329</v>
      </c>
    </row>
    <row r="25" spans="1:31" x14ac:dyDescent="0.2">
      <c r="A25" t="s">
        <v>14</v>
      </c>
      <c r="B25">
        <v>123.586</v>
      </c>
      <c r="C25">
        <v>53.01</v>
      </c>
      <c r="D25">
        <v>6551.2839999999997</v>
      </c>
      <c r="E25">
        <v>144558</v>
      </c>
      <c r="F25" t="s">
        <v>16</v>
      </c>
      <c r="H25" t="s">
        <v>14</v>
      </c>
      <c r="I25">
        <v>123.586</v>
      </c>
      <c r="J25">
        <v>54.472000000000001</v>
      </c>
      <c r="K25">
        <v>6731.973</v>
      </c>
      <c r="L25">
        <v>148545</v>
      </c>
      <c r="M25" t="s">
        <v>16</v>
      </c>
      <c r="O25" t="s">
        <v>14</v>
      </c>
      <c r="P25">
        <f t="shared" si="0"/>
        <v>0.973159577437402</v>
      </c>
      <c r="Q25">
        <v>6551.2839999999997</v>
      </c>
      <c r="R25">
        <v>6731.973</v>
      </c>
      <c r="T25" s="5" t="s">
        <v>14</v>
      </c>
      <c r="U25" s="5">
        <v>2.3133907790672374</v>
      </c>
      <c r="V25" s="5">
        <v>4613.97</v>
      </c>
      <c r="W25" s="5">
        <v>1994.462</v>
      </c>
      <c r="Y25" s="5" t="s">
        <v>14</v>
      </c>
      <c r="Z25" s="5">
        <v>4613.97</v>
      </c>
      <c r="AA25">
        <f t="shared" si="1"/>
        <v>57.058154434946232</v>
      </c>
      <c r="AB25" s="4"/>
      <c r="AC25" s="5" t="s">
        <v>14</v>
      </c>
      <c r="AD25" s="5">
        <v>1994.462</v>
      </c>
      <c r="AE25">
        <f t="shared" si="2"/>
        <v>20.147409723085776</v>
      </c>
    </row>
    <row r="26" spans="1:31" x14ac:dyDescent="0.2">
      <c r="A26" t="s">
        <v>14</v>
      </c>
      <c r="B26">
        <v>127.166</v>
      </c>
      <c r="C26">
        <v>47.715000000000003</v>
      </c>
      <c r="D26">
        <v>6067.6809999999996</v>
      </c>
      <c r="E26">
        <v>133887</v>
      </c>
      <c r="F26" t="s">
        <v>16</v>
      </c>
      <c r="H26" t="s">
        <v>14</v>
      </c>
      <c r="I26">
        <v>127.166</v>
      </c>
      <c r="J26">
        <v>77.846000000000004</v>
      </c>
      <c r="K26">
        <v>9899.3469999999998</v>
      </c>
      <c r="L26">
        <v>218435</v>
      </c>
      <c r="M26" t="s">
        <v>16</v>
      </c>
      <c r="O26" t="s">
        <v>14</v>
      </c>
      <c r="P26">
        <f t="shared" si="0"/>
        <v>0.61293749981690704</v>
      </c>
      <c r="Q26">
        <v>6067.6809999999996</v>
      </c>
      <c r="R26">
        <v>9899.3469999999998</v>
      </c>
      <c r="T26" s="5" t="s">
        <v>14</v>
      </c>
      <c r="U26" s="5">
        <v>1.0009684208812606</v>
      </c>
      <c r="V26" s="5">
        <v>3934.9490000000001</v>
      </c>
      <c r="W26" s="5">
        <v>3931.1419999999998</v>
      </c>
      <c r="Y26" s="5" t="s">
        <v>14</v>
      </c>
      <c r="Z26" s="5">
        <v>3934.9490000000001</v>
      </c>
      <c r="AA26">
        <f t="shared" si="1"/>
        <v>48.661115641332138</v>
      </c>
      <c r="AB26" s="4"/>
      <c r="AC26" s="5" t="s">
        <v>14</v>
      </c>
      <c r="AD26" s="5">
        <v>3931.1419999999998</v>
      </c>
      <c r="AE26">
        <f t="shared" si="2"/>
        <v>39.71112438022427</v>
      </c>
    </row>
    <row r="27" spans="1:31" x14ac:dyDescent="0.2">
      <c r="A27" t="s">
        <v>14</v>
      </c>
      <c r="B27">
        <v>85.88</v>
      </c>
      <c r="C27">
        <v>41.575000000000003</v>
      </c>
      <c r="D27">
        <v>3570.49</v>
      </c>
      <c r="E27">
        <v>78785</v>
      </c>
      <c r="F27" t="s">
        <v>16</v>
      </c>
      <c r="H27" t="s">
        <v>14</v>
      </c>
      <c r="I27">
        <v>85.88</v>
      </c>
      <c r="J27">
        <v>60.904000000000003</v>
      </c>
      <c r="K27">
        <v>5230.45</v>
      </c>
      <c r="L27">
        <v>115413</v>
      </c>
      <c r="M27" t="s">
        <v>16</v>
      </c>
      <c r="O27" t="s">
        <v>14</v>
      </c>
      <c r="P27">
        <f t="shared" si="0"/>
        <v>0.68263533730367365</v>
      </c>
      <c r="Q27">
        <v>3570.49</v>
      </c>
      <c r="R27">
        <v>5230.45</v>
      </c>
      <c r="T27" s="5" t="s">
        <v>14</v>
      </c>
      <c r="U27" s="5">
        <v>1.3269269432770616</v>
      </c>
      <c r="V27" s="5">
        <v>5312.9769999999999</v>
      </c>
      <c r="W27" s="5">
        <v>4003.971</v>
      </c>
      <c r="Y27" s="5" t="s">
        <v>14</v>
      </c>
      <c r="Z27" s="5">
        <v>5312.9769999999999</v>
      </c>
      <c r="AA27">
        <f t="shared" si="1"/>
        <v>65.702347907619114</v>
      </c>
      <c r="AB27" s="4"/>
      <c r="AC27" s="5" t="s">
        <v>14</v>
      </c>
      <c r="AD27" s="5">
        <v>4003.971</v>
      </c>
      <c r="AE27">
        <f t="shared" si="2"/>
        <v>40.446819371015081</v>
      </c>
    </row>
    <row r="28" spans="1:31" ht="17" customHeight="1" x14ac:dyDescent="0.2">
      <c r="T28" s="5" t="s">
        <v>14</v>
      </c>
      <c r="U28" s="5">
        <v>1.1666286036814688</v>
      </c>
      <c r="V28" s="5">
        <v>5547.6409999999996</v>
      </c>
      <c r="W28" s="5">
        <v>4755.2759999999998</v>
      </c>
      <c r="Y28" s="5" t="s">
        <v>14</v>
      </c>
      <c r="Z28" s="5">
        <v>5547.6409999999996</v>
      </c>
      <c r="AA28">
        <f t="shared" si="1"/>
        <v>68.604294550601651</v>
      </c>
      <c r="AB28" s="4"/>
      <c r="AC28" s="5" t="s">
        <v>14</v>
      </c>
      <c r="AD28" s="5">
        <v>4755.2759999999998</v>
      </c>
      <c r="AE28">
        <f t="shared" si="2"/>
        <v>48.036259361349792</v>
      </c>
    </row>
    <row r="29" spans="1:31" x14ac:dyDescent="0.2">
      <c r="A29" s="4" t="s">
        <v>12</v>
      </c>
      <c r="B29">
        <v>102.55800000000001</v>
      </c>
      <c r="C29">
        <v>49.334000000000003</v>
      </c>
      <c r="D29">
        <v>5059.55</v>
      </c>
      <c r="E29">
        <v>111642</v>
      </c>
      <c r="F29" t="s">
        <v>17</v>
      </c>
      <c r="H29" s="4" t="s">
        <v>12</v>
      </c>
      <c r="I29">
        <v>102.55800000000001</v>
      </c>
      <c r="J29">
        <v>11.802</v>
      </c>
      <c r="K29">
        <v>1210.3910000000001</v>
      </c>
      <c r="L29">
        <v>26708</v>
      </c>
      <c r="M29" t="s">
        <v>17</v>
      </c>
      <c r="O29" s="4" t="s">
        <v>12</v>
      </c>
      <c r="P29">
        <f t="shared" si="0"/>
        <v>4.1800955228517065</v>
      </c>
      <c r="Q29">
        <v>5059.55</v>
      </c>
      <c r="R29">
        <v>1210.3910000000001</v>
      </c>
      <c r="T29" s="5" t="s">
        <v>14</v>
      </c>
      <c r="U29" s="5">
        <v>1.1425560223459281</v>
      </c>
      <c r="V29" s="5">
        <v>5331.0590000000002</v>
      </c>
      <c r="W29" s="5">
        <v>4665.9059999999999</v>
      </c>
      <c r="Y29" s="5" t="s">
        <v>14</v>
      </c>
      <c r="Z29" s="5">
        <v>5331.0590000000002</v>
      </c>
      <c r="AA29">
        <f t="shared" si="1"/>
        <v>65.925956979306335</v>
      </c>
      <c r="AC29" s="5" t="s">
        <v>14</v>
      </c>
      <c r="AD29" s="5">
        <v>4665.9059999999999</v>
      </c>
      <c r="AE29">
        <f t="shared" si="2"/>
        <v>47.133472541168622</v>
      </c>
    </row>
    <row r="30" spans="1:31" x14ac:dyDescent="0.2">
      <c r="A30" t="s">
        <v>14</v>
      </c>
      <c r="B30">
        <v>132.60499999999999</v>
      </c>
      <c r="C30">
        <v>46.92</v>
      </c>
      <c r="D30">
        <v>6221.7669999999998</v>
      </c>
      <c r="E30">
        <v>137287</v>
      </c>
      <c r="F30" t="s">
        <v>17</v>
      </c>
      <c r="H30" t="s">
        <v>14</v>
      </c>
      <c r="I30">
        <v>132.60499999999999</v>
      </c>
      <c r="J30">
        <v>30.273</v>
      </c>
      <c r="K30">
        <v>4014.3939999999998</v>
      </c>
      <c r="L30">
        <v>88580</v>
      </c>
      <c r="M30" t="s">
        <v>17</v>
      </c>
      <c r="O30" t="s">
        <v>14</v>
      </c>
      <c r="P30">
        <f t="shared" si="0"/>
        <v>1.5498645623723033</v>
      </c>
      <c r="Q30">
        <v>6221.7669999999998</v>
      </c>
      <c r="R30">
        <v>4014.3939999999998</v>
      </c>
      <c r="T30" s="5" t="s">
        <v>12</v>
      </c>
      <c r="U30" s="5">
        <v>1.4979911704472688</v>
      </c>
      <c r="V30" s="5">
        <v>4156.924</v>
      </c>
      <c r="W30" s="5">
        <v>2774.9989999999998</v>
      </c>
      <c r="Y30" s="5" t="s">
        <v>12</v>
      </c>
      <c r="Z30" s="5">
        <v>4156.924</v>
      </c>
      <c r="AA30">
        <f t="shared" si="1"/>
        <v>51.406145156196168</v>
      </c>
      <c r="AC30" s="5" t="s">
        <v>12</v>
      </c>
      <c r="AD30" s="5">
        <v>2774.9989999999998</v>
      </c>
      <c r="AE30">
        <f t="shared" si="2"/>
        <v>28.032141918047728</v>
      </c>
    </row>
    <row r="31" spans="1:31" x14ac:dyDescent="0.2">
      <c r="A31" t="s">
        <v>14</v>
      </c>
      <c r="B31">
        <v>131.154</v>
      </c>
      <c r="C31">
        <v>47.055999999999997</v>
      </c>
      <c r="D31">
        <v>6171.6440000000002</v>
      </c>
      <c r="E31">
        <v>136181</v>
      </c>
      <c r="F31" t="s">
        <v>17</v>
      </c>
      <c r="H31" t="s">
        <v>14</v>
      </c>
      <c r="I31">
        <v>131.154</v>
      </c>
      <c r="J31">
        <v>20.183</v>
      </c>
      <c r="K31">
        <v>2647.1529999999998</v>
      </c>
      <c r="L31">
        <v>58411</v>
      </c>
      <c r="M31" t="s">
        <v>17</v>
      </c>
      <c r="O31" t="s">
        <v>14</v>
      </c>
      <c r="P31">
        <f t="shared" si="0"/>
        <v>2.3314270085635402</v>
      </c>
      <c r="Q31">
        <v>6171.6440000000002</v>
      </c>
      <c r="R31">
        <v>2647.1529999999998</v>
      </c>
      <c r="T31" s="5" t="s">
        <v>12</v>
      </c>
      <c r="U31" s="5">
        <v>3.2230047940031876</v>
      </c>
      <c r="V31" s="5">
        <v>1907.3130000000001</v>
      </c>
      <c r="W31" s="5">
        <v>591.78099999999995</v>
      </c>
      <c r="Y31" s="5" t="s">
        <v>12</v>
      </c>
      <c r="Z31" s="5">
        <v>1907.3130000000001</v>
      </c>
      <c r="AA31">
        <f t="shared" si="1"/>
        <v>23.586577223037992</v>
      </c>
      <c r="AC31" s="5" t="s">
        <v>12</v>
      </c>
      <c r="AD31" s="5">
        <v>591.78099999999995</v>
      </c>
      <c r="AE31">
        <f t="shared" si="2"/>
        <v>5.9779801637421128</v>
      </c>
    </row>
    <row r="32" spans="1:31" x14ac:dyDescent="0.2">
      <c r="A32" t="s">
        <v>14</v>
      </c>
      <c r="B32">
        <v>107.452</v>
      </c>
      <c r="C32">
        <v>42.94</v>
      </c>
      <c r="D32">
        <v>4613.97</v>
      </c>
      <c r="E32">
        <v>101810</v>
      </c>
      <c r="F32" t="s">
        <v>17</v>
      </c>
      <c r="H32" t="s">
        <v>14</v>
      </c>
      <c r="I32">
        <v>107.452</v>
      </c>
      <c r="J32">
        <v>18.561</v>
      </c>
      <c r="K32">
        <v>1994.462</v>
      </c>
      <c r="L32">
        <v>44009</v>
      </c>
      <c r="M32" t="s">
        <v>17</v>
      </c>
      <c r="O32" t="s">
        <v>14</v>
      </c>
      <c r="P32">
        <f t="shared" si="0"/>
        <v>2.3133907790672374</v>
      </c>
      <c r="Q32">
        <v>4613.97</v>
      </c>
      <c r="R32">
        <v>1994.462</v>
      </c>
      <c r="T32" s="5" t="s">
        <v>12</v>
      </c>
      <c r="U32" s="5">
        <v>1.3305304648381595</v>
      </c>
      <c r="V32" s="5">
        <v>5328.0680000000002</v>
      </c>
      <c r="W32" s="5">
        <v>4004.4690000000001</v>
      </c>
      <c r="Y32" s="5" t="s">
        <v>12</v>
      </c>
      <c r="Z32" s="5">
        <v>5328.0680000000002</v>
      </c>
      <c r="AA32">
        <f t="shared" si="1"/>
        <v>65.888969105541449</v>
      </c>
      <c r="AC32" s="5" t="s">
        <v>12</v>
      </c>
      <c r="AD32" s="5">
        <v>4004.4690000000001</v>
      </c>
      <c r="AE32">
        <f t="shared" si="2"/>
        <v>40.451850005864024</v>
      </c>
    </row>
    <row r="33" spans="1:31" x14ac:dyDescent="0.2">
      <c r="A33" t="s">
        <v>14</v>
      </c>
      <c r="B33">
        <v>106.093</v>
      </c>
      <c r="C33">
        <v>37.090000000000003</v>
      </c>
      <c r="D33">
        <v>3934.9490000000001</v>
      </c>
      <c r="E33">
        <v>86827</v>
      </c>
      <c r="F33" t="s">
        <v>17</v>
      </c>
      <c r="H33" t="s">
        <v>14</v>
      </c>
      <c r="I33">
        <v>106.093</v>
      </c>
      <c r="J33">
        <v>37.054000000000002</v>
      </c>
      <c r="K33">
        <v>3931.1419999999998</v>
      </c>
      <c r="L33">
        <v>86743</v>
      </c>
      <c r="M33" t="s">
        <v>17</v>
      </c>
      <c r="O33" t="s">
        <v>14</v>
      </c>
      <c r="P33">
        <f t="shared" si="0"/>
        <v>1.0009684208812606</v>
      </c>
      <c r="Q33">
        <v>3934.9490000000001</v>
      </c>
      <c r="R33">
        <v>3931.1419999999998</v>
      </c>
      <c r="T33" s="5" t="s">
        <v>12</v>
      </c>
      <c r="U33" s="5">
        <v>4.1800955228517065</v>
      </c>
      <c r="V33" s="5">
        <v>5059.55</v>
      </c>
      <c r="W33" s="5">
        <v>1210.3910000000001</v>
      </c>
      <c r="Y33" s="5" t="s">
        <v>12</v>
      </c>
      <c r="Z33" s="5">
        <v>5059.55</v>
      </c>
      <c r="AA33">
        <f t="shared" si="1"/>
        <v>62.568370681069062</v>
      </c>
      <c r="AC33" s="5" t="s">
        <v>12</v>
      </c>
      <c r="AD33" s="5">
        <v>1210.3910000000001</v>
      </c>
      <c r="AE33">
        <f t="shared" si="2"/>
        <v>12.226978203713843</v>
      </c>
    </row>
    <row r="34" spans="1:31" x14ac:dyDescent="0.2">
      <c r="A34" t="s">
        <v>14</v>
      </c>
      <c r="B34">
        <v>127.07599999999999</v>
      </c>
      <c r="C34">
        <v>41.81</v>
      </c>
      <c r="D34">
        <v>5312.9769999999999</v>
      </c>
      <c r="E34">
        <v>117234</v>
      </c>
      <c r="F34" t="s">
        <v>17</v>
      </c>
      <c r="H34" t="s">
        <v>14</v>
      </c>
      <c r="I34">
        <v>127.07599999999999</v>
      </c>
      <c r="J34">
        <v>31.509</v>
      </c>
      <c r="K34">
        <v>4003.971</v>
      </c>
      <c r="L34">
        <v>88350</v>
      </c>
      <c r="M34" t="s">
        <v>17</v>
      </c>
      <c r="O34" t="s">
        <v>14</v>
      </c>
      <c r="P34">
        <f t="shared" si="0"/>
        <v>1.3269269432770616</v>
      </c>
      <c r="Q34">
        <v>5312.9769999999999</v>
      </c>
      <c r="R34">
        <v>4003.971</v>
      </c>
      <c r="T34" s="5"/>
      <c r="U34" s="5"/>
      <c r="V34" s="5"/>
      <c r="W34" s="5"/>
    </row>
    <row r="35" spans="1:31" x14ac:dyDescent="0.2">
      <c r="A35" t="s">
        <v>14</v>
      </c>
      <c r="B35">
        <v>121.36499999999999</v>
      </c>
      <c r="C35">
        <v>45.71</v>
      </c>
      <c r="D35">
        <v>5547.6409999999996</v>
      </c>
      <c r="E35">
        <v>122412</v>
      </c>
      <c r="F35" t="s">
        <v>17</v>
      </c>
      <c r="H35" t="s">
        <v>14</v>
      </c>
      <c r="I35">
        <v>121.36499999999999</v>
      </c>
      <c r="J35">
        <v>39.180999999999997</v>
      </c>
      <c r="K35">
        <v>4755.2759999999998</v>
      </c>
      <c r="L35">
        <v>104928</v>
      </c>
      <c r="M35" t="s">
        <v>17</v>
      </c>
      <c r="O35" t="s">
        <v>14</v>
      </c>
      <c r="P35">
        <f t="shared" si="0"/>
        <v>1.1666286036814688</v>
      </c>
      <c r="Q35">
        <v>5547.6409999999996</v>
      </c>
      <c r="R35">
        <v>4755.2759999999998</v>
      </c>
      <c r="T35" s="5"/>
      <c r="U35" s="5">
        <f>_xlfn.T.TEST(U3:U29,U30:U33,2,2)</f>
        <v>0.31005722656791523</v>
      </c>
      <c r="V35" s="5">
        <f>_xlfn.T.TEST(V3:V29,V30:V33,2,2)</f>
        <v>0.14356039858007247</v>
      </c>
      <c r="W35" s="5">
        <f>_xlfn.T.TEST(W3:W29,W30:W33,2,2)</f>
        <v>7.5152633437880645E-2</v>
      </c>
    </row>
    <row r="36" spans="1:31" x14ac:dyDescent="0.2">
      <c r="A36" t="s">
        <v>14</v>
      </c>
      <c r="B36">
        <v>139.267</v>
      </c>
      <c r="C36">
        <v>38.28</v>
      </c>
      <c r="D36">
        <v>5331.0590000000002</v>
      </c>
      <c r="E36">
        <v>117633</v>
      </c>
      <c r="F36" t="s">
        <v>17</v>
      </c>
      <c r="H36" t="s">
        <v>14</v>
      </c>
      <c r="I36">
        <v>139.267</v>
      </c>
      <c r="J36">
        <v>33.503</v>
      </c>
      <c r="K36">
        <v>4665.9059999999999</v>
      </c>
      <c r="L36">
        <v>102956</v>
      </c>
      <c r="M36" t="s">
        <v>17</v>
      </c>
      <c r="O36" t="s">
        <v>14</v>
      </c>
      <c r="P36">
        <f t="shared" si="0"/>
        <v>1.1425560223459281</v>
      </c>
      <c r="Q36">
        <v>5331.0590000000002</v>
      </c>
      <c r="R36">
        <v>4665.9059999999999</v>
      </c>
      <c r="T36" s="5"/>
      <c r="U36" s="5"/>
      <c r="V36" s="5"/>
      <c r="W36" s="5"/>
    </row>
    <row r="37" spans="1:31" x14ac:dyDescent="0.2">
      <c r="T37" s="5"/>
      <c r="U37" s="5"/>
      <c r="V37" s="5"/>
      <c r="W37" s="5"/>
    </row>
    <row r="38" spans="1:31" x14ac:dyDescent="0.2">
      <c r="T38" s="5"/>
      <c r="U38" s="5"/>
      <c r="V38" s="5"/>
      <c r="W38" s="5"/>
    </row>
    <row r="39" spans="1:31" x14ac:dyDescent="0.2">
      <c r="A39" s="3" t="s">
        <v>2</v>
      </c>
      <c r="B39" s="3" t="s">
        <v>3</v>
      </c>
      <c r="C39" s="3" t="s">
        <v>4</v>
      </c>
      <c r="D39" s="3" t="s">
        <v>5</v>
      </c>
      <c r="E39" s="3" t="s">
        <v>18</v>
      </c>
      <c r="F39" s="3" t="s">
        <v>19</v>
      </c>
      <c r="G39" s="3" t="s">
        <v>18</v>
      </c>
      <c r="H39" s="3" t="s">
        <v>20</v>
      </c>
      <c r="T39" s="5"/>
      <c r="U39" s="5"/>
      <c r="V39" s="5"/>
      <c r="W39" s="5"/>
    </row>
    <row r="40" spans="1:31" x14ac:dyDescent="0.2">
      <c r="A40" s="5" t="s">
        <v>14</v>
      </c>
      <c r="B40" s="5">
        <v>1.154440292475122</v>
      </c>
      <c r="C40" s="5">
        <v>5134.2820000000002</v>
      </c>
      <c r="D40" s="5">
        <v>4447.4210000000003</v>
      </c>
      <c r="E40" s="5" t="s">
        <v>14</v>
      </c>
      <c r="F40">
        <v>63.492535770402625</v>
      </c>
      <c r="G40" s="5" t="s">
        <v>14</v>
      </c>
      <c r="H40">
        <v>44.926407772149012</v>
      </c>
      <c r="T40" s="5"/>
      <c r="U40" s="5"/>
      <c r="V40" s="5"/>
      <c r="W40" s="5"/>
    </row>
    <row r="41" spans="1:31" x14ac:dyDescent="0.2">
      <c r="A41" s="5" t="s">
        <v>14</v>
      </c>
      <c r="B41" s="5">
        <v>1.6886477156041793</v>
      </c>
      <c r="C41" s="5">
        <v>3588.346</v>
      </c>
      <c r="D41" s="5">
        <v>2124.982</v>
      </c>
      <c r="E41" s="5" t="s">
        <v>14</v>
      </c>
      <c r="F41">
        <v>44.374887620427003</v>
      </c>
      <c r="G41" s="5" t="s">
        <v>14</v>
      </c>
      <c r="H41">
        <v>21.465880527271143</v>
      </c>
      <c r="T41" s="5"/>
      <c r="U41" s="5"/>
      <c r="V41" s="5"/>
      <c r="W41" s="5"/>
    </row>
    <row r="42" spans="1:31" x14ac:dyDescent="0.2">
      <c r="A42" s="5" t="s">
        <v>14</v>
      </c>
      <c r="B42" s="5">
        <v>0.96698224612498562</v>
      </c>
      <c r="C42" s="5">
        <v>4299</v>
      </c>
      <c r="D42" s="5">
        <v>4445.79</v>
      </c>
      <c r="E42" s="5" t="s">
        <v>14</v>
      </c>
      <c r="F42">
        <v>53.163112442394258</v>
      </c>
      <c r="G42" s="5" t="s">
        <v>14</v>
      </c>
      <c r="H42">
        <v>44.9099319379349</v>
      </c>
    </row>
    <row r="43" spans="1:31" x14ac:dyDescent="0.2">
      <c r="A43" s="5" t="s">
        <v>14</v>
      </c>
      <c r="B43" s="5">
        <v>1.0373236851086765</v>
      </c>
      <c r="C43" s="5">
        <v>4334.1229999999996</v>
      </c>
      <c r="D43" s="5">
        <v>4178.1779999999999</v>
      </c>
      <c r="E43" s="5" t="s">
        <v>14</v>
      </c>
      <c r="F43">
        <v>53.59745717333498</v>
      </c>
      <c r="G43" s="5" t="s">
        <v>14</v>
      </c>
      <c r="H43">
        <v>42.206602112240333</v>
      </c>
    </row>
    <row r="44" spans="1:31" x14ac:dyDescent="0.2">
      <c r="A44" s="5" t="s">
        <v>14</v>
      </c>
      <c r="B44" s="5">
        <v>1.1113836861895443</v>
      </c>
      <c r="C44" s="5">
        <v>6077.5150000000003</v>
      </c>
      <c r="D44" s="5">
        <v>5468.4219999999996</v>
      </c>
      <c r="E44" s="5" t="s">
        <v>14</v>
      </c>
      <c r="F44">
        <v>75.156923311313733</v>
      </c>
      <c r="G44" s="5" t="s">
        <v>14</v>
      </c>
      <c r="H44">
        <v>55.24022948180319</v>
      </c>
    </row>
    <row r="45" spans="1:31" x14ac:dyDescent="0.2">
      <c r="A45" s="5" t="s">
        <v>14</v>
      </c>
      <c r="B45" s="5">
        <v>1.6588516588950255</v>
      </c>
      <c r="C45" s="5">
        <v>5393.509</v>
      </c>
      <c r="D45" s="5">
        <v>3251.3510000000001</v>
      </c>
      <c r="E45" s="5" t="s">
        <v>14</v>
      </c>
      <c r="F45">
        <v>66.69823806142486</v>
      </c>
      <c r="G45" s="5" t="s">
        <v>14</v>
      </c>
      <c r="H45">
        <v>32.844095676209754</v>
      </c>
    </row>
    <row r="46" spans="1:31" x14ac:dyDescent="0.2">
      <c r="A46" s="5" t="s">
        <v>14</v>
      </c>
      <c r="B46" s="5">
        <v>1.3492604377584707</v>
      </c>
      <c r="C46" s="5">
        <v>3910.884</v>
      </c>
      <c r="D46" s="5">
        <v>2898.5390000000002</v>
      </c>
      <c r="E46" s="5" t="s">
        <v>14</v>
      </c>
      <c r="F46">
        <v>48.363518455724737</v>
      </c>
      <c r="G46" s="5" t="s">
        <v>14</v>
      </c>
      <c r="H46">
        <v>29.280103020936636</v>
      </c>
    </row>
    <row r="47" spans="1:31" x14ac:dyDescent="0.2">
      <c r="A47" s="5" t="s">
        <v>14</v>
      </c>
      <c r="B47" s="5">
        <v>2.5562226582466949</v>
      </c>
      <c r="C47" s="5">
        <v>8086.4340000000002</v>
      </c>
      <c r="D47" s="5">
        <v>3163.431</v>
      </c>
      <c r="E47" s="5" t="s">
        <v>14</v>
      </c>
      <c r="F47">
        <v>100</v>
      </c>
      <c r="G47" s="5" t="s">
        <v>14</v>
      </c>
      <c r="H47">
        <v>31.95595628681367</v>
      </c>
    </row>
    <row r="48" spans="1:31" x14ac:dyDescent="0.2">
      <c r="A48" s="5" t="s">
        <v>14</v>
      </c>
      <c r="B48" s="5">
        <v>1.9453939730049994</v>
      </c>
      <c r="C48" s="5">
        <v>4875.9160000000002</v>
      </c>
      <c r="D48" s="5">
        <v>2506.39</v>
      </c>
      <c r="E48" s="5" t="s">
        <v>14</v>
      </c>
      <c r="F48">
        <v>60.297480941537394</v>
      </c>
      <c r="G48" s="5" t="s">
        <v>14</v>
      </c>
      <c r="H48">
        <v>25.318740720978866</v>
      </c>
    </row>
    <row r="49" spans="1:8" x14ac:dyDescent="0.2">
      <c r="A49" s="5" t="s">
        <v>14</v>
      </c>
      <c r="B49" s="5">
        <v>8.5065661035754658</v>
      </c>
      <c r="C49" s="5">
        <v>4017.43</v>
      </c>
      <c r="D49" s="5">
        <v>472.274</v>
      </c>
      <c r="E49" s="5" t="s">
        <v>14</v>
      </c>
      <c r="F49">
        <v>49.681107890078614</v>
      </c>
      <c r="G49" s="5" t="s">
        <v>14</v>
      </c>
      <c r="H49">
        <v>4.7707591217885383</v>
      </c>
    </row>
    <row r="50" spans="1:8" x14ac:dyDescent="0.2">
      <c r="A50" s="5" t="s">
        <v>14</v>
      </c>
      <c r="B50" s="5">
        <v>1.3073468123780116</v>
      </c>
      <c r="C50" s="5">
        <v>7835.4549999999999</v>
      </c>
      <c r="D50" s="5">
        <v>5993.402</v>
      </c>
      <c r="E50" s="5" t="s">
        <v>14</v>
      </c>
      <c r="F50">
        <v>96.896295697213375</v>
      </c>
      <c r="G50" s="5" t="s">
        <v>14</v>
      </c>
      <c r="H50">
        <v>60.543407560114829</v>
      </c>
    </row>
    <row r="51" spans="1:8" x14ac:dyDescent="0.2">
      <c r="A51" s="5" t="s">
        <v>14</v>
      </c>
      <c r="B51" s="5">
        <v>1.3602074119057481</v>
      </c>
      <c r="C51" s="5">
        <v>7714.0450000000001</v>
      </c>
      <c r="D51" s="5">
        <v>5671.2269999999999</v>
      </c>
      <c r="E51" s="5" t="s">
        <v>14</v>
      </c>
      <c r="F51">
        <v>95.394892235563916</v>
      </c>
      <c r="G51" s="5" t="s">
        <v>14</v>
      </c>
      <c r="H51">
        <v>57.288899964815862</v>
      </c>
    </row>
    <row r="52" spans="1:8" x14ac:dyDescent="0.2">
      <c r="A52" s="5" t="s">
        <v>14</v>
      </c>
      <c r="B52" s="5">
        <v>1.8791785235325393</v>
      </c>
      <c r="C52" s="5">
        <v>5920.2110000000002</v>
      </c>
      <c r="D52" s="5">
        <v>3150.4250000000002</v>
      </c>
      <c r="E52" s="5" t="s">
        <v>14</v>
      </c>
      <c r="F52">
        <v>73.211640631704896</v>
      </c>
      <c r="G52" s="5" t="s">
        <v>14</v>
      </c>
      <c r="H52">
        <v>31.824573883509693</v>
      </c>
    </row>
    <row r="53" spans="1:8" x14ac:dyDescent="0.2">
      <c r="A53" s="5" t="s">
        <v>14</v>
      </c>
      <c r="B53" s="5">
        <v>1.2361777272945167</v>
      </c>
      <c r="C53" s="5">
        <v>6936.8620000000001</v>
      </c>
      <c r="D53" s="5">
        <v>5611.5410000000002</v>
      </c>
      <c r="E53" s="5" t="s">
        <v>14</v>
      </c>
      <c r="F53">
        <v>85.783943824929509</v>
      </c>
      <c r="G53" s="5" t="s">
        <v>14</v>
      </c>
      <c r="H53">
        <v>56.685971306996308</v>
      </c>
    </row>
    <row r="54" spans="1:8" x14ac:dyDescent="0.2">
      <c r="A54" s="5" t="s">
        <v>14</v>
      </c>
      <c r="B54" s="5">
        <v>0.8420080246759919</v>
      </c>
      <c r="C54" s="5">
        <v>3720.7240000000002</v>
      </c>
      <c r="D54" s="5">
        <v>4418.87</v>
      </c>
      <c r="E54" s="5" t="s">
        <v>14</v>
      </c>
      <c r="F54">
        <v>46.011925652271444</v>
      </c>
      <c r="G54" s="5" t="s">
        <v>14</v>
      </c>
      <c r="H54">
        <v>44.637994809152566</v>
      </c>
    </row>
    <row r="55" spans="1:8" x14ac:dyDescent="0.2">
      <c r="A55" s="5" t="s">
        <v>14</v>
      </c>
      <c r="B55" s="5">
        <v>1.7656171148395079</v>
      </c>
      <c r="C55" s="5">
        <v>3607.154</v>
      </c>
      <c r="D55" s="5">
        <v>2042.999</v>
      </c>
      <c r="E55" s="5" t="s">
        <v>14</v>
      </c>
      <c r="F55">
        <v>44.607474691563667</v>
      </c>
      <c r="G55" s="5" t="s">
        <v>14</v>
      </c>
      <c r="H55">
        <v>20.637714790682658</v>
      </c>
    </row>
    <row r="56" spans="1:8" x14ac:dyDescent="0.2">
      <c r="A56" s="5" t="s">
        <v>14</v>
      </c>
      <c r="B56" s="5">
        <v>3.4569184775333541</v>
      </c>
      <c r="C56" s="5">
        <v>3176.393</v>
      </c>
      <c r="D56" s="5">
        <v>918.851</v>
      </c>
      <c r="E56" s="5" t="s">
        <v>14</v>
      </c>
      <c r="F56">
        <v>39.280515985167256</v>
      </c>
      <c r="G56" s="5" t="s">
        <v>14</v>
      </c>
      <c r="H56">
        <v>9.2819354650362307</v>
      </c>
    </row>
    <row r="57" spans="1:8" x14ac:dyDescent="0.2">
      <c r="A57" s="5" t="s">
        <v>14</v>
      </c>
      <c r="B57" s="5">
        <v>0.973159577437402</v>
      </c>
      <c r="C57" s="5">
        <v>6551.2839999999997</v>
      </c>
      <c r="D57" s="5">
        <v>6731.973</v>
      </c>
      <c r="E57" s="5" t="s">
        <v>14</v>
      </c>
      <c r="F57">
        <v>81.015735737161762</v>
      </c>
      <c r="G57" s="5" t="s">
        <v>14</v>
      </c>
      <c r="H57">
        <v>68.004212803127317</v>
      </c>
    </row>
    <row r="58" spans="1:8" x14ac:dyDescent="0.2">
      <c r="A58" s="5" t="s">
        <v>14</v>
      </c>
      <c r="B58" s="5">
        <v>0.61293749981690704</v>
      </c>
      <c r="C58" s="5">
        <v>6067.6809999999996</v>
      </c>
      <c r="D58" s="5">
        <v>9899.3469999999998</v>
      </c>
      <c r="E58" s="5" t="s">
        <v>14</v>
      </c>
      <c r="F58">
        <v>75.035312227862121</v>
      </c>
      <c r="G58" s="5" t="s">
        <v>14</v>
      </c>
      <c r="H58">
        <v>100</v>
      </c>
    </row>
    <row r="59" spans="1:8" x14ac:dyDescent="0.2">
      <c r="A59" s="5" t="s">
        <v>14</v>
      </c>
      <c r="B59" s="5">
        <v>0.68263533730367365</v>
      </c>
      <c r="C59" s="5">
        <v>3570.49</v>
      </c>
      <c r="D59" s="5">
        <v>5230.45</v>
      </c>
      <c r="E59" s="5" t="s">
        <v>14</v>
      </c>
      <c r="F59">
        <v>44.154073352976106</v>
      </c>
      <c r="G59" s="5" t="s">
        <v>14</v>
      </c>
      <c r="H59">
        <v>52.836313344708493</v>
      </c>
    </row>
    <row r="60" spans="1:8" x14ac:dyDescent="0.2">
      <c r="A60" s="5" t="s">
        <v>14</v>
      </c>
      <c r="B60" s="5">
        <v>1.5498645623723033</v>
      </c>
      <c r="C60" s="5">
        <v>6221.7669999999998</v>
      </c>
      <c r="D60" s="5">
        <v>4014.3939999999998</v>
      </c>
      <c r="E60" s="5" t="s">
        <v>14</v>
      </c>
      <c r="F60">
        <v>76.94079986307932</v>
      </c>
      <c r="G60" s="5" t="s">
        <v>14</v>
      </c>
      <c r="H60">
        <v>40.552109144168803</v>
      </c>
    </row>
    <row r="61" spans="1:8" x14ac:dyDescent="0.2">
      <c r="A61" s="5" t="s">
        <v>14</v>
      </c>
      <c r="B61" s="5">
        <v>2.3314270085635402</v>
      </c>
      <c r="C61" s="5">
        <v>6171.6440000000002</v>
      </c>
      <c r="D61" s="5">
        <v>2647.1529999999998</v>
      </c>
      <c r="E61" s="5" t="s">
        <v>14</v>
      </c>
      <c r="F61">
        <v>76.320959275745039</v>
      </c>
      <c r="G61" s="5" t="s">
        <v>14</v>
      </c>
      <c r="H61">
        <v>26.740682996565329</v>
      </c>
    </row>
    <row r="62" spans="1:8" x14ac:dyDescent="0.2">
      <c r="A62" s="5" t="s">
        <v>14</v>
      </c>
      <c r="B62" s="5">
        <v>2.3133907790672374</v>
      </c>
      <c r="C62" s="5">
        <v>4613.97</v>
      </c>
      <c r="D62" s="5">
        <v>1994.462</v>
      </c>
      <c r="E62" s="5" t="s">
        <v>14</v>
      </c>
      <c r="F62">
        <v>57.058154434946232</v>
      </c>
      <c r="G62" s="5" t="s">
        <v>14</v>
      </c>
      <c r="H62">
        <v>20.147409723085776</v>
      </c>
    </row>
    <row r="63" spans="1:8" x14ac:dyDescent="0.2">
      <c r="A63" s="5" t="s">
        <v>14</v>
      </c>
      <c r="B63" s="5">
        <v>1.0009684208812606</v>
      </c>
      <c r="C63" s="5">
        <v>3934.9490000000001</v>
      </c>
      <c r="D63" s="5">
        <v>3931.1419999999998</v>
      </c>
      <c r="E63" s="5" t="s">
        <v>14</v>
      </c>
      <c r="F63">
        <v>48.661115641332138</v>
      </c>
      <c r="G63" s="5" t="s">
        <v>14</v>
      </c>
      <c r="H63">
        <v>39.71112438022427</v>
      </c>
    </row>
    <row r="64" spans="1:8" x14ac:dyDescent="0.2">
      <c r="A64" s="5" t="s">
        <v>14</v>
      </c>
      <c r="B64" s="5">
        <v>1.3269269432770616</v>
      </c>
      <c r="C64" s="5">
        <v>5312.9769999999999</v>
      </c>
      <c r="D64" s="5">
        <v>4003.971</v>
      </c>
      <c r="E64" s="5" t="s">
        <v>14</v>
      </c>
      <c r="F64">
        <v>65.702347907619114</v>
      </c>
      <c r="G64" s="5" t="s">
        <v>14</v>
      </c>
      <c r="H64">
        <v>40.446819371015081</v>
      </c>
    </row>
    <row r="65" spans="1:8" x14ac:dyDescent="0.2">
      <c r="A65" s="5" t="s">
        <v>14</v>
      </c>
      <c r="B65" s="5">
        <v>1.1666286036814688</v>
      </c>
      <c r="C65" s="5">
        <v>5547.6409999999996</v>
      </c>
      <c r="D65" s="5">
        <v>4755.2759999999998</v>
      </c>
      <c r="E65" s="5" t="s">
        <v>14</v>
      </c>
      <c r="F65">
        <v>68.604294550601651</v>
      </c>
      <c r="G65" s="5" t="s">
        <v>14</v>
      </c>
      <c r="H65">
        <v>48.036259361349792</v>
      </c>
    </row>
    <row r="66" spans="1:8" x14ac:dyDescent="0.2">
      <c r="A66" s="5" t="s">
        <v>14</v>
      </c>
      <c r="B66" s="5">
        <v>1.1425560223459281</v>
      </c>
      <c r="C66" s="5">
        <v>5331.0590000000002</v>
      </c>
      <c r="D66" s="5">
        <v>4665.9059999999999</v>
      </c>
      <c r="E66" s="5" t="s">
        <v>14</v>
      </c>
      <c r="F66">
        <v>65.925956979306335</v>
      </c>
      <c r="G66" s="5" t="s">
        <v>14</v>
      </c>
      <c r="H66">
        <v>47.133472541168622</v>
      </c>
    </row>
    <row r="67" spans="1:8" x14ac:dyDescent="0.2">
      <c r="A67" s="5" t="s">
        <v>12</v>
      </c>
      <c r="B67" s="5">
        <v>1.4979911704472688</v>
      </c>
      <c r="C67" s="5">
        <v>4156.924</v>
      </c>
      <c r="D67" s="5">
        <v>2774.9989999999998</v>
      </c>
      <c r="E67" s="5" t="s">
        <v>12</v>
      </c>
      <c r="F67">
        <v>51.406145156196168</v>
      </c>
      <c r="G67" s="5" t="s">
        <v>12</v>
      </c>
      <c r="H67">
        <v>28.032141918047728</v>
      </c>
    </row>
    <row r="68" spans="1:8" x14ac:dyDescent="0.2">
      <c r="A68" s="5" t="s">
        <v>12</v>
      </c>
      <c r="B68" s="5">
        <v>3.2230047940031876</v>
      </c>
      <c r="C68" s="5">
        <v>1907.3130000000001</v>
      </c>
      <c r="D68" s="5">
        <v>591.78099999999995</v>
      </c>
      <c r="E68" s="5" t="s">
        <v>12</v>
      </c>
      <c r="F68">
        <v>23.586577223037992</v>
      </c>
      <c r="G68" s="5" t="s">
        <v>12</v>
      </c>
      <c r="H68">
        <v>5.9779801637421128</v>
      </c>
    </row>
    <row r="69" spans="1:8" x14ac:dyDescent="0.2">
      <c r="A69" s="5" t="s">
        <v>12</v>
      </c>
      <c r="B69" s="5">
        <v>1.3305304648381595</v>
      </c>
      <c r="C69" s="5">
        <v>5328.0680000000002</v>
      </c>
      <c r="D69" s="5">
        <v>4004.4690000000001</v>
      </c>
      <c r="E69" s="5" t="s">
        <v>12</v>
      </c>
      <c r="F69">
        <v>65.888969105541449</v>
      </c>
      <c r="G69" s="5" t="s">
        <v>12</v>
      </c>
      <c r="H69">
        <v>40.451850005864024</v>
      </c>
    </row>
    <row r="70" spans="1:8" x14ac:dyDescent="0.2">
      <c r="A70" s="5" t="s">
        <v>12</v>
      </c>
      <c r="B70" s="5">
        <v>4.1800955228517065</v>
      </c>
      <c r="C70" s="5">
        <v>5059.55</v>
      </c>
      <c r="D70" s="5">
        <v>1210.3910000000001</v>
      </c>
      <c r="E70" s="5" t="s">
        <v>12</v>
      </c>
      <c r="F70">
        <v>62.568370681069062</v>
      </c>
      <c r="G70" s="5" t="s">
        <v>12</v>
      </c>
      <c r="H70">
        <v>12.226978203713843</v>
      </c>
    </row>
    <row r="72" spans="1:8" x14ac:dyDescent="0.2">
      <c r="A72" s="5" t="s">
        <v>21</v>
      </c>
      <c r="B72">
        <f>_xlfn.T.TEST(B40:B66,B67:B70,2,2)</f>
        <v>0.31005722656791523</v>
      </c>
      <c r="C72">
        <f>_xlfn.T.TEST(C40:C66,C67:C70,2,2)</f>
        <v>0.14356039858007247</v>
      </c>
      <c r="D72">
        <f>_xlfn.T.TEST(D40:D66,D67:D70,2,2)</f>
        <v>7.5152633437880645E-2</v>
      </c>
    </row>
    <row r="75" spans="1:8" x14ac:dyDescent="0.2">
      <c r="A75">
        <f>AVERAGE(B40:B66)</f>
        <v>1.7378896779218369</v>
      </c>
    </row>
    <row r="76" spans="1:8" x14ac:dyDescent="0.2">
      <c r="A76">
        <f>AVERAGE(B67:B70)</f>
        <v>2.5579054880350807</v>
      </c>
    </row>
  </sheetData>
  <mergeCells count="2">
    <mergeCell ref="A1:F1"/>
    <mergeCell ref="H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2020-06-26T20:38:10Z</dcterms:created>
  <dcterms:modified xsi:type="dcterms:W3CDTF">2020-06-26T20:38:27Z</dcterms:modified>
</cp:coreProperties>
</file>