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Ery\WORK\Kousteni_Lab\LCN2 and appetite in non-human primates\WORKING DOCS and FIGURES\ELife\Revised submission\AS SUBMITTED\"/>
    </mc:Choice>
  </mc:AlternateContent>
  <xr:revisionPtr revIDLastSave="0" documentId="13_ncr:1_{15AAD282-DBC7-4AB3-838D-630CEC55D4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5" l="1"/>
  <c r="E156" i="15"/>
  <c r="D156" i="15"/>
  <c r="F155" i="15"/>
  <c r="F154" i="15"/>
  <c r="E154" i="15"/>
  <c r="E155" i="15" s="1"/>
  <c r="D154" i="15"/>
  <c r="D155" i="15" s="1"/>
  <c r="F153" i="15"/>
  <c r="E153" i="15"/>
  <c r="D153" i="15"/>
  <c r="F140" i="15"/>
  <c r="E140" i="15"/>
  <c r="D140" i="15"/>
  <c r="F138" i="15"/>
  <c r="F139" i="15" s="1"/>
  <c r="E138" i="15"/>
  <c r="E139" i="15" s="1"/>
  <c r="D138" i="15"/>
  <c r="D139" i="15" s="1"/>
  <c r="F137" i="15"/>
  <c r="E137" i="15"/>
  <c r="D137" i="15"/>
  <c r="F124" i="15"/>
  <c r="E124" i="15"/>
  <c r="D124" i="15"/>
  <c r="D123" i="15"/>
  <c r="F122" i="15"/>
  <c r="F123" i="15" s="1"/>
  <c r="E122" i="15"/>
  <c r="E123" i="15" s="1"/>
  <c r="D122" i="15"/>
  <c r="F121" i="15"/>
  <c r="E121" i="15"/>
  <c r="D121" i="15"/>
  <c r="K69" i="15"/>
  <c r="J69" i="15"/>
  <c r="I69" i="15"/>
  <c r="H69" i="15"/>
  <c r="G69" i="15"/>
  <c r="F69" i="15"/>
  <c r="E69" i="15"/>
  <c r="D69" i="15"/>
  <c r="K67" i="15"/>
  <c r="K68" i="15" s="1"/>
  <c r="J67" i="15"/>
  <c r="J68" i="15" s="1"/>
  <c r="I67" i="15"/>
  <c r="I68" i="15" s="1"/>
  <c r="H67" i="15"/>
  <c r="H68" i="15" s="1"/>
  <c r="G67" i="15"/>
  <c r="G68" i="15" s="1"/>
  <c r="F67" i="15"/>
  <c r="F68" i="15" s="1"/>
  <c r="E67" i="15"/>
  <c r="E68" i="15" s="1"/>
  <c r="D67" i="15"/>
  <c r="D68" i="15" s="1"/>
  <c r="K66" i="15"/>
  <c r="J66" i="15"/>
  <c r="I66" i="15"/>
  <c r="H66" i="15"/>
  <c r="G66" i="15"/>
  <c r="F66" i="15"/>
  <c r="E66" i="15"/>
  <c r="D66" i="15"/>
  <c r="K51" i="15"/>
  <c r="J51" i="15"/>
  <c r="I51" i="15"/>
  <c r="H51" i="15"/>
  <c r="G51" i="15"/>
  <c r="F51" i="15"/>
  <c r="E51" i="15"/>
  <c r="D51" i="15"/>
  <c r="K49" i="15"/>
  <c r="K50" i="15" s="1"/>
  <c r="J49" i="15"/>
  <c r="J50" i="15" s="1"/>
  <c r="I49" i="15"/>
  <c r="I50" i="15" s="1"/>
  <c r="H49" i="15"/>
  <c r="H50" i="15" s="1"/>
  <c r="G49" i="15"/>
  <c r="G50" i="15" s="1"/>
  <c r="F49" i="15"/>
  <c r="F50" i="15" s="1"/>
  <c r="E49" i="15"/>
  <c r="E50" i="15" s="1"/>
  <c r="D49" i="15"/>
  <c r="D50" i="15" s="1"/>
  <c r="K48" i="15"/>
  <c r="J48" i="15"/>
  <c r="I48" i="15"/>
  <c r="H48" i="15"/>
  <c r="G48" i="15"/>
  <c r="F48" i="15"/>
  <c r="E48" i="15"/>
  <c r="D48" i="15"/>
  <c r="K36" i="15"/>
  <c r="J36" i="15"/>
  <c r="I36" i="15"/>
  <c r="H36" i="15"/>
  <c r="G36" i="15"/>
  <c r="F36" i="15"/>
  <c r="E36" i="15"/>
  <c r="D36" i="15"/>
  <c r="K34" i="15"/>
  <c r="K35" i="15" s="1"/>
  <c r="J34" i="15"/>
  <c r="J35" i="15" s="1"/>
  <c r="I34" i="15"/>
  <c r="I35" i="15" s="1"/>
  <c r="H34" i="15"/>
  <c r="H35" i="15" s="1"/>
  <c r="G34" i="15"/>
  <c r="G35" i="15" s="1"/>
  <c r="F34" i="15"/>
  <c r="F35" i="15" s="1"/>
  <c r="E34" i="15"/>
  <c r="E35" i="15" s="1"/>
  <c r="D34" i="15"/>
  <c r="D35" i="15" s="1"/>
  <c r="K33" i="15"/>
  <c r="J33" i="15"/>
  <c r="I33" i="15"/>
  <c r="H33" i="15"/>
  <c r="G33" i="15"/>
  <c r="F33" i="15"/>
  <c r="E33" i="15"/>
  <c r="D33" i="15"/>
  <c r="K18" i="15"/>
  <c r="J18" i="15"/>
  <c r="I18" i="15"/>
  <c r="H18" i="15"/>
  <c r="G18" i="15"/>
  <c r="F18" i="15"/>
  <c r="E18" i="15"/>
  <c r="D18" i="15"/>
  <c r="K16" i="15"/>
  <c r="K17" i="15" s="1"/>
  <c r="J16" i="15"/>
  <c r="J17" i="15" s="1"/>
  <c r="I16" i="15"/>
  <c r="I17" i="15" s="1"/>
  <c r="H16" i="15"/>
  <c r="H17" i="15" s="1"/>
  <c r="G16" i="15"/>
  <c r="G17" i="15" s="1"/>
  <c r="F16" i="15"/>
  <c r="F17" i="15" s="1"/>
  <c r="E16" i="15"/>
  <c r="E17" i="15" s="1"/>
  <c r="D16" i="15"/>
  <c r="D17" i="15" s="1"/>
  <c r="K15" i="15"/>
  <c r="J15" i="15"/>
  <c r="I15" i="15"/>
  <c r="H15" i="15"/>
  <c r="G15" i="15"/>
  <c r="F15" i="15"/>
  <c r="E15" i="15"/>
  <c r="D15" i="15"/>
</calcChain>
</file>

<file path=xl/sharedStrings.xml><?xml version="1.0" encoding="utf-8"?>
<sst xmlns="http://schemas.openxmlformats.org/spreadsheetml/2006/main" count="200" uniqueCount="59">
  <si>
    <t>AA-08</t>
  </si>
  <si>
    <t>EA-09</t>
  </si>
  <si>
    <t>MB-10</t>
  </si>
  <si>
    <t>SY-11</t>
  </si>
  <si>
    <t>LT-12</t>
  </si>
  <si>
    <t>S-K013</t>
  </si>
  <si>
    <t>N-A014</t>
  </si>
  <si>
    <t>G-T015</t>
  </si>
  <si>
    <t>L-S016</t>
  </si>
  <si>
    <t>K-L017</t>
  </si>
  <si>
    <t>Hunger</t>
  </si>
  <si>
    <t>missing sample</t>
  </si>
  <si>
    <t>ID</t>
  </si>
  <si>
    <t>T0</t>
  </si>
  <si>
    <t>T15</t>
  </si>
  <si>
    <t>T30</t>
  </si>
  <si>
    <t>T45</t>
  </si>
  <si>
    <t>T60</t>
  </si>
  <si>
    <t>T90</t>
  </si>
  <si>
    <t>T120</t>
  </si>
  <si>
    <t>T180</t>
  </si>
  <si>
    <t xml:space="preserve">mean </t>
  </si>
  <si>
    <t>SD</t>
  </si>
  <si>
    <t>SEM</t>
  </si>
  <si>
    <t>Observation</t>
  </si>
  <si>
    <t>R-K018</t>
  </si>
  <si>
    <t>LCN2 (raw values in ng/mL)</t>
  </si>
  <si>
    <t>GLP-1 (raw values in ng/mL)</t>
  </si>
  <si>
    <t>INSULIN (raw values in mIU/L)</t>
  </si>
  <si>
    <t>T105</t>
  </si>
  <si>
    <t>BJ</t>
  </si>
  <si>
    <t>PM</t>
  </si>
  <si>
    <t>LM</t>
  </si>
  <si>
    <t>RA</t>
  </si>
  <si>
    <t>BM</t>
  </si>
  <si>
    <t>BC</t>
  </si>
  <si>
    <t>LE</t>
  </si>
  <si>
    <t>BE</t>
  </si>
  <si>
    <t>SM</t>
  </si>
  <si>
    <t>N</t>
  </si>
  <si>
    <t>Number of XY pairs=8</t>
  </si>
  <si>
    <t>Y variable</t>
  </si>
  <si>
    <t>X variable</t>
  </si>
  <si>
    <t>Spearman r=-0.94</t>
  </si>
  <si>
    <t>P (two-tailed)= 0.001</t>
  </si>
  <si>
    <t>Spearman r=-0.83</t>
  </si>
  <si>
    <t>P (two-tailed)= 0.02</t>
  </si>
  <si>
    <t>insulin (raw values in ng/mL)</t>
  </si>
  <si>
    <t>Spearman r=-0.34</t>
  </si>
  <si>
    <t>P (two-tailed)= 0.41</t>
  </si>
  <si>
    <t xml:space="preserve"> 1, A</t>
  </si>
  <si>
    <t xml:space="preserve"> 1, B</t>
  </si>
  <si>
    <t xml:space="preserve"> 1, C</t>
  </si>
  <si>
    <t>1, D</t>
  </si>
  <si>
    <t xml:space="preserve"> 1, E</t>
  </si>
  <si>
    <t xml:space="preserve"> 1, F</t>
  </si>
  <si>
    <t xml:space="preserve"> 1, G</t>
  </si>
  <si>
    <t xml:space="preserve"> 1, H</t>
  </si>
  <si>
    <t xml:space="preserve"> 1,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</si>
</sst>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2" fontId="3" fillId="0" borderId="0" xfId="0" applyNumberFormat="1" applyFont="1" applyAlignment="1"/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0" xfId="0" applyFont="1" applyFill="1"/>
    <xf numFmtId="2" fontId="3" fillId="0" borderId="0" xfId="0" applyNumberFormat="1" applyFont="1"/>
    <xf numFmtId="0" fontId="6" fillId="0" borderId="0" xfId="0" applyFont="1" applyFill="1" applyBorder="1" applyAlignment="1">
      <alignment wrapText="1"/>
    </xf>
    <xf numFmtId="2" fontId="3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1" fontId="4" fillId="0" borderId="0" xfId="0" applyNumberFormat="1" applyFont="1" applyBorder="1"/>
    <xf numFmtId="164" fontId="4" fillId="0" borderId="1" xfId="0" applyNumberFormat="1" applyFont="1" applyBorder="1"/>
    <xf numFmtId="164" fontId="4" fillId="0" borderId="0" xfId="0" applyNumberFormat="1" applyFont="1" applyBorder="1"/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2" fontId="4" fillId="0" borderId="0" xfId="0" applyNumberFormat="1" applyFont="1" applyFill="1" applyBorder="1"/>
    <xf numFmtId="1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457F-E44E-4B80-96DD-C423EBDB9B5E}">
  <dimension ref="A2:K172"/>
  <sheetViews>
    <sheetView tabSelected="1" workbookViewId="0">
      <selection activeCell="K153" sqref="K153"/>
    </sheetView>
  </sheetViews>
  <sheetFormatPr defaultRowHeight="15" x14ac:dyDescent="0.25"/>
  <cols>
    <col min="1" max="1" width="27" bestFit="1" customWidth="1"/>
  </cols>
  <sheetData>
    <row r="2" spans="1:11" ht="75" x14ac:dyDescent="0.25">
      <c r="A2" s="12" t="s">
        <v>50</v>
      </c>
      <c r="B2" s="14" t="s">
        <v>26</v>
      </c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0"/>
      <c r="B3" s="10" t="s">
        <v>24</v>
      </c>
      <c r="C3" s="2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</row>
    <row r="4" spans="1:11" x14ac:dyDescent="0.25">
      <c r="A4" s="10"/>
      <c r="B4" s="5">
        <v>1</v>
      </c>
      <c r="C4" s="2" t="s">
        <v>0</v>
      </c>
      <c r="D4" s="3">
        <v>27.769275905671183</v>
      </c>
      <c r="E4" s="3">
        <v>32.1700026062856</v>
      </c>
      <c r="F4" s="3">
        <v>49.218841224377137</v>
      </c>
      <c r="G4" s="3">
        <v>51.325027490668816</v>
      </c>
      <c r="H4" s="3">
        <v>43.375455696378864</v>
      </c>
      <c r="I4" s="3">
        <v>36.915412466399999</v>
      </c>
      <c r="J4" s="3">
        <v>34.8064457621253</v>
      </c>
      <c r="K4" s="3">
        <v>27.749749987181293</v>
      </c>
    </row>
    <row r="5" spans="1:11" x14ac:dyDescent="0.25">
      <c r="A5" s="10"/>
      <c r="B5" s="5">
        <v>2</v>
      </c>
      <c r="C5" s="2" t="s">
        <v>1</v>
      </c>
      <c r="D5" s="3">
        <v>28.22257648003011</v>
      </c>
      <c r="E5" s="3">
        <v>27.985064801792905</v>
      </c>
      <c r="F5" s="3">
        <v>29.589550655059181</v>
      </c>
      <c r="G5" s="3">
        <v>30.288693543260095</v>
      </c>
      <c r="H5" s="3">
        <v>28.502464167187494</v>
      </c>
      <c r="I5" s="3">
        <v>31.203650727686721</v>
      </c>
      <c r="J5" s="3">
        <v>26.420313463542296</v>
      </c>
      <c r="K5" s="3">
        <v>28.542694377129308</v>
      </c>
    </row>
    <row r="6" spans="1:11" x14ac:dyDescent="0.25">
      <c r="A6" s="10"/>
      <c r="B6" s="5">
        <v>3</v>
      </c>
      <c r="C6" s="2" t="s">
        <v>2</v>
      </c>
      <c r="D6" s="3">
        <v>75.657061900623233</v>
      </c>
      <c r="E6" s="3">
        <v>89.418440267712455</v>
      </c>
      <c r="F6" s="3">
        <v>68.376196379294072</v>
      </c>
      <c r="G6" s="3">
        <v>74.888229451912807</v>
      </c>
      <c r="H6" s="3">
        <v>71.089950094592069</v>
      </c>
      <c r="I6" s="3">
        <v>67.755042774254306</v>
      </c>
      <c r="J6" s="3">
        <v>57.835353755731234</v>
      </c>
      <c r="K6" s="3">
        <v>52.210229036411263</v>
      </c>
    </row>
    <row r="7" spans="1:11" x14ac:dyDescent="0.25">
      <c r="A7" s="10"/>
      <c r="B7" s="5">
        <v>4</v>
      </c>
      <c r="C7" s="2" t="s">
        <v>3</v>
      </c>
      <c r="D7" s="3">
        <v>20.733546872245089</v>
      </c>
      <c r="E7" s="3">
        <v>18.345441734753894</v>
      </c>
      <c r="F7" s="3">
        <v>19.875359860725592</v>
      </c>
      <c r="G7" s="3">
        <v>19.621726114029595</v>
      </c>
      <c r="H7" s="3">
        <v>21.615993556930388</v>
      </c>
      <c r="I7" s="3">
        <v>17.613156282796808</v>
      </c>
      <c r="J7" s="3">
        <v>21.775301488912483</v>
      </c>
      <c r="K7" s="3">
        <v>19.213743734819698</v>
      </c>
    </row>
    <row r="8" spans="1:11" x14ac:dyDescent="0.25">
      <c r="A8" s="10"/>
      <c r="B8" s="5">
        <v>5</v>
      </c>
      <c r="C8" s="2" t="s">
        <v>4</v>
      </c>
      <c r="D8" s="3">
        <v>18.57386225931991</v>
      </c>
      <c r="E8" s="3">
        <v>20.925280664062491</v>
      </c>
      <c r="F8" s="3">
        <v>28.623339978596114</v>
      </c>
      <c r="G8" s="3">
        <v>25.024001977104891</v>
      </c>
      <c r="H8" s="3">
        <v>33.474219582736815</v>
      </c>
      <c r="I8" s="3">
        <v>35.278670438009605</v>
      </c>
      <c r="J8" s="3">
        <v>28.765064928531203</v>
      </c>
      <c r="K8" s="3">
        <v>23.472431158425579</v>
      </c>
    </row>
    <row r="9" spans="1:11" x14ac:dyDescent="0.25">
      <c r="A9" s="10"/>
      <c r="B9" s="5">
        <v>6</v>
      </c>
      <c r="C9" s="2" t="s">
        <v>5</v>
      </c>
      <c r="D9" s="3">
        <v>18.094435079940006</v>
      </c>
      <c r="E9" s="3">
        <v>19.248373135756381</v>
      </c>
      <c r="F9" s="3">
        <v>20.521594046787847</v>
      </c>
      <c r="G9" s="3">
        <v>18.263228871419997</v>
      </c>
      <c r="H9" s="3">
        <v>18.280251525469446</v>
      </c>
      <c r="I9" s="3">
        <v>20.470707230205534</v>
      </c>
      <c r="J9" s="3">
        <v>17.797097843255525</v>
      </c>
      <c r="K9" s="3">
        <v>20.430131410565451</v>
      </c>
    </row>
    <row r="10" spans="1:11" x14ac:dyDescent="0.25">
      <c r="A10" s="10"/>
      <c r="B10" s="5">
        <v>7</v>
      </c>
      <c r="C10" s="2" t="s">
        <v>6</v>
      </c>
      <c r="D10" s="3">
        <v>59.30912653579729</v>
      </c>
      <c r="E10" s="3">
        <v>75.561412327177521</v>
      </c>
      <c r="F10" s="3">
        <v>57.608563774371859</v>
      </c>
      <c r="G10" s="3">
        <v>78.255722403586887</v>
      </c>
      <c r="H10" s="3">
        <v>67.396174164206911</v>
      </c>
      <c r="I10" s="3">
        <v>65.569212327201114</v>
      </c>
      <c r="J10" s="3">
        <v>67.254141904134215</v>
      </c>
      <c r="K10" s="3">
        <v>72.225245821582575</v>
      </c>
    </row>
    <row r="11" spans="1:11" x14ac:dyDescent="0.25">
      <c r="A11" s="10"/>
      <c r="B11" s="5">
        <v>8</v>
      </c>
      <c r="C11" s="2" t="s">
        <v>7</v>
      </c>
      <c r="D11" s="3">
        <v>19.313316398530553</v>
      </c>
      <c r="E11" s="3">
        <v>20.966949344062506</v>
      </c>
      <c r="F11" s="3">
        <v>23.533369440000005</v>
      </c>
      <c r="G11" s="3">
        <v>27.255031075312491</v>
      </c>
      <c r="H11" s="3">
        <v>31.327344163481829</v>
      </c>
      <c r="I11" s="3">
        <v>26.455863289439993</v>
      </c>
      <c r="J11" s="3">
        <v>32.583336960000025</v>
      </c>
      <c r="K11" s="3">
        <v>24.404092490517424</v>
      </c>
    </row>
    <row r="12" spans="1:11" x14ac:dyDescent="0.25">
      <c r="A12" s="10"/>
      <c r="B12" s="5">
        <v>9</v>
      </c>
      <c r="C12" s="2" t="s">
        <v>8</v>
      </c>
      <c r="D12" s="3">
        <v>28.750445425604468</v>
      </c>
      <c r="E12" s="3">
        <v>38.394279560302522</v>
      </c>
      <c r="F12" s="3">
        <v>29.876269415136665</v>
      </c>
      <c r="G12" s="3">
        <v>33.987547850906886</v>
      </c>
      <c r="H12" s="3">
        <v>35.653083496220638</v>
      </c>
      <c r="I12" s="3">
        <v>34.520785489336333</v>
      </c>
      <c r="J12" s="3">
        <v>28.098183861434585</v>
      </c>
      <c r="K12" s="3">
        <v>33.855586466241412</v>
      </c>
    </row>
    <row r="13" spans="1:11" x14ac:dyDescent="0.25">
      <c r="A13" s="10"/>
      <c r="B13" s="5">
        <v>10</v>
      </c>
      <c r="C13" s="2" t="s">
        <v>9</v>
      </c>
      <c r="D13" s="3">
        <v>36.193110346250243</v>
      </c>
      <c r="E13" s="3">
        <v>34.044267326042814</v>
      </c>
      <c r="F13" s="3">
        <v>43.079093323163022</v>
      </c>
      <c r="G13" s="3">
        <v>39.831503630490765</v>
      </c>
      <c r="H13" s="3">
        <v>38.565729848584276</v>
      </c>
      <c r="I13" s="3">
        <v>39.964746062447929</v>
      </c>
      <c r="J13" s="3">
        <v>37.73702452227073</v>
      </c>
      <c r="K13" s="3">
        <v>29.194915415068397</v>
      </c>
    </row>
    <row r="14" spans="1:11" x14ac:dyDescent="0.25">
      <c r="A14" s="10"/>
      <c r="B14" s="5">
        <v>11</v>
      </c>
      <c r="C14" s="2" t="s">
        <v>25</v>
      </c>
      <c r="D14" s="3">
        <v>90.950628021432493</v>
      </c>
      <c r="E14" s="3">
        <v>76.426891947131068</v>
      </c>
      <c r="F14" s="3">
        <v>95.712901337447235</v>
      </c>
      <c r="G14" s="3">
        <v>91.764601027721454</v>
      </c>
      <c r="H14" s="3">
        <v>88.11808648942251</v>
      </c>
      <c r="I14" s="3">
        <v>81.307498170147511</v>
      </c>
      <c r="J14" s="3">
        <v>72.853062591489291</v>
      </c>
      <c r="K14" s="3">
        <v>75.794876186836134</v>
      </c>
    </row>
    <row r="15" spans="1:11" x14ac:dyDescent="0.25">
      <c r="A15" s="10"/>
      <c r="B15" s="10"/>
      <c r="C15" s="19" t="s">
        <v>21</v>
      </c>
      <c r="D15" s="22">
        <f>AVERAGE(D4:D14)</f>
        <v>38.50612592958587</v>
      </c>
      <c r="E15" s="22">
        <f t="shared" ref="E15:K15" si="0">AVERAGE(E4:E14)</f>
        <v>41.226036701370923</v>
      </c>
      <c r="F15" s="22">
        <f t="shared" si="0"/>
        <v>42.365007221359889</v>
      </c>
      <c r="G15" s="22">
        <f t="shared" si="0"/>
        <v>44.591392130583152</v>
      </c>
      <c r="H15" s="22">
        <f t="shared" si="0"/>
        <v>43.399886616837392</v>
      </c>
      <c r="I15" s="22">
        <f t="shared" si="0"/>
        <v>41.550431387084174</v>
      </c>
      <c r="J15" s="22">
        <f t="shared" si="0"/>
        <v>38.72048428012971</v>
      </c>
      <c r="K15" s="22">
        <f t="shared" si="0"/>
        <v>37.008517825888958</v>
      </c>
    </row>
    <row r="16" spans="1:11" x14ac:dyDescent="0.25">
      <c r="A16" s="10"/>
      <c r="B16" s="10"/>
      <c r="C16" s="20" t="s">
        <v>22</v>
      </c>
      <c r="D16" s="23">
        <f>STDEV(D4:D14)</f>
        <v>25.264793924980239</v>
      </c>
      <c r="E16" s="23">
        <f t="shared" ref="E16:K16" si="1">STDEV(E4:E14)</f>
        <v>26.242233859200276</v>
      </c>
      <c r="F16" s="23">
        <f t="shared" si="1"/>
        <v>23.765509765304088</v>
      </c>
      <c r="G16" s="23">
        <f t="shared" si="1"/>
        <v>25.810061564781098</v>
      </c>
      <c r="H16" s="23">
        <f t="shared" si="1"/>
        <v>22.354851521301352</v>
      </c>
      <c r="I16" s="23">
        <f t="shared" si="1"/>
        <v>20.75862790794551</v>
      </c>
      <c r="J16" s="23">
        <f t="shared" si="1"/>
        <v>18.672700353944467</v>
      </c>
      <c r="K16" s="23">
        <f t="shared" si="1"/>
        <v>20.341273111819493</v>
      </c>
    </row>
    <row r="17" spans="1:11" x14ac:dyDescent="0.25">
      <c r="A17" s="10"/>
      <c r="B17" s="10"/>
      <c r="C17" s="20" t="s">
        <v>23</v>
      </c>
      <c r="D17" s="23">
        <f>D16/SQRT(COUNT(D4:D14))</f>
        <v>7.6176219868009056</v>
      </c>
      <c r="E17" s="23">
        <f t="shared" ref="E17:K17" si="2">E16/SQRT(COUNT(E4:E14))</f>
        <v>7.9123312156115899</v>
      </c>
      <c r="F17" s="23">
        <f t="shared" si="2"/>
        <v>7.1655708039128072</v>
      </c>
      <c r="G17" s="23">
        <f t="shared" si="2"/>
        <v>7.7820263660320066</v>
      </c>
      <c r="H17" s="23">
        <f t="shared" si="2"/>
        <v>6.740241340023835</v>
      </c>
      <c r="I17" s="23">
        <f t="shared" si="2"/>
        <v>6.2589618121141388</v>
      </c>
      <c r="J17" s="23">
        <f t="shared" si="2"/>
        <v>5.6300309906154791</v>
      </c>
      <c r="K17" s="23">
        <f t="shared" si="2"/>
        <v>6.1331246063682059</v>
      </c>
    </row>
    <row r="18" spans="1:11" x14ac:dyDescent="0.25">
      <c r="A18" s="10"/>
      <c r="B18" s="10"/>
      <c r="C18" s="11" t="s">
        <v>39</v>
      </c>
      <c r="D18" s="11">
        <f>COUNT(D4:D14)</f>
        <v>11</v>
      </c>
      <c r="E18" s="11">
        <f t="shared" ref="E18:K18" si="3">COUNT(E4:E14)</f>
        <v>11</v>
      </c>
      <c r="F18" s="11">
        <f t="shared" si="3"/>
        <v>11</v>
      </c>
      <c r="G18" s="11">
        <f t="shared" si="3"/>
        <v>11</v>
      </c>
      <c r="H18" s="11">
        <f t="shared" si="3"/>
        <v>11</v>
      </c>
      <c r="I18" s="11">
        <f t="shared" si="3"/>
        <v>11</v>
      </c>
      <c r="J18" s="11">
        <f t="shared" si="3"/>
        <v>11</v>
      </c>
      <c r="K18" s="11">
        <f t="shared" si="3"/>
        <v>11</v>
      </c>
    </row>
    <row r="20" spans="1:11" x14ac:dyDescent="0.25">
      <c r="B20" s="14" t="s">
        <v>10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B21" s="10" t="s">
        <v>24</v>
      </c>
      <c r="C21" s="2" t="s">
        <v>12</v>
      </c>
      <c r="D21" s="2">
        <v>0</v>
      </c>
      <c r="E21" s="2">
        <v>15</v>
      </c>
      <c r="F21" s="2">
        <v>30</v>
      </c>
      <c r="G21" s="2">
        <v>45</v>
      </c>
      <c r="H21" s="2">
        <v>60</v>
      </c>
      <c r="I21" s="2">
        <v>90</v>
      </c>
      <c r="J21" s="2">
        <v>120</v>
      </c>
      <c r="K21" s="2">
        <v>180</v>
      </c>
    </row>
    <row r="22" spans="1:11" x14ac:dyDescent="0.25">
      <c r="B22" s="1">
        <v>1</v>
      </c>
      <c r="C22" s="2" t="s">
        <v>0</v>
      </c>
      <c r="D22" s="3">
        <v>50</v>
      </c>
      <c r="E22" s="3">
        <v>10</v>
      </c>
      <c r="F22" s="3">
        <v>10</v>
      </c>
      <c r="G22" s="3">
        <v>10</v>
      </c>
      <c r="H22" s="3">
        <v>10</v>
      </c>
      <c r="I22" s="3">
        <v>10</v>
      </c>
      <c r="J22" s="3">
        <v>10</v>
      </c>
      <c r="K22" s="3">
        <v>20</v>
      </c>
    </row>
    <row r="23" spans="1:11" x14ac:dyDescent="0.25">
      <c r="B23" s="1">
        <v>2</v>
      </c>
      <c r="C23" s="2" t="s">
        <v>1</v>
      </c>
      <c r="D23" s="3">
        <v>30</v>
      </c>
      <c r="E23" s="3">
        <v>50</v>
      </c>
      <c r="F23" s="3">
        <v>40</v>
      </c>
      <c r="G23" s="3">
        <v>40</v>
      </c>
      <c r="H23" s="3">
        <v>30</v>
      </c>
      <c r="I23" s="3">
        <v>30</v>
      </c>
      <c r="J23" s="3">
        <v>60</v>
      </c>
      <c r="K23" s="3">
        <v>80</v>
      </c>
    </row>
    <row r="24" spans="1:11" x14ac:dyDescent="0.25">
      <c r="B24" s="1">
        <v>3</v>
      </c>
      <c r="C24" s="2" t="s">
        <v>2</v>
      </c>
      <c r="D24" s="3">
        <v>90</v>
      </c>
      <c r="E24" s="3">
        <v>10</v>
      </c>
      <c r="F24" s="3">
        <v>10</v>
      </c>
      <c r="G24" s="3">
        <v>10</v>
      </c>
      <c r="H24" s="3">
        <v>30</v>
      </c>
      <c r="I24" s="3">
        <v>10</v>
      </c>
      <c r="J24" s="3">
        <v>20</v>
      </c>
      <c r="K24" s="3">
        <v>30</v>
      </c>
    </row>
    <row r="25" spans="1:11" x14ac:dyDescent="0.25">
      <c r="B25" s="1">
        <v>4</v>
      </c>
      <c r="C25" s="2" t="s">
        <v>3</v>
      </c>
      <c r="D25" s="3">
        <v>100</v>
      </c>
      <c r="E25" s="3">
        <v>85</v>
      </c>
      <c r="F25" s="3">
        <v>80</v>
      </c>
      <c r="G25" s="3">
        <v>80</v>
      </c>
      <c r="H25" s="3">
        <v>80</v>
      </c>
      <c r="I25" s="3">
        <v>70</v>
      </c>
      <c r="J25" s="3">
        <v>70</v>
      </c>
      <c r="K25" s="3">
        <v>80</v>
      </c>
    </row>
    <row r="26" spans="1:11" x14ac:dyDescent="0.25">
      <c r="B26" s="1">
        <v>5</v>
      </c>
      <c r="C26" s="2" t="s">
        <v>4</v>
      </c>
      <c r="D26" s="3">
        <v>10</v>
      </c>
      <c r="E26" s="3">
        <v>10</v>
      </c>
      <c r="F26" s="3">
        <v>10</v>
      </c>
      <c r="G26" s="3">
        <v>20</v>
      </c>
      <c r="H26" s="3">
        <v>20</v>
      </c>
      <c r="I26" s="3">
        <v>10</v>
      </c>
      <c r="J26" s="3">
        <v>10</v>
      </c>
      <c r="K26" s="3">
        <v>10</v>
      </c>
    </row>
    <row r="27" spans="1:11" x14ac:dyDescent="0.25">
      <c r="B27" s="1">
        <v>6</v>
      </c>
      <c r="C27" s="2" t="s">
        <v>5</v>
      </c>
      <c r="D27" s="3">
        <v>50</v>
      </c>
      <c r="E27" s="3">
        <v>10</v>
      </c>
      <c r="F27" s="3">
        <v>10</v>
      </c>
      <c r="G27" s="3">
        <v>10</v>
      </c>
      <c r="H27" s="3">
        <v>10</v>
      </c>
      <c r="I27" s="3">
        <v>10</v>
      </c>
      <c r="J27" s="3">
        <v>10</v>
      </c>
      <c r="K27" s="3">
        <v>10</v>
      </c>
    </row>
    <row r="28" spans="1:11" x14ac:dyDescent="0.25">
      <c r="B28" s="1">
        <v>7</v>
      </c>
      <c r="C28" s="2" t="s">
        <v>6</v>
      </c>
      <c r="D28" s="3">
        <v>30</v>
      </c>
      <c r="E28" s="3">
        <v>10</v>
      </c>
      <c r="F28" s="3">
        <v>10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</row>
    <row r="29" spans="1:11" x14ac:dyDescent="0.25">
      <c r="B29" s="1">
        <v>8</v>
      </c>
      <c r="C29" s="2" t="s">
        <v>7</v>
      </c>
      <c r="D29" s="3">
        <v>80</v>
      </c>
      <c r="E29" s="3">
        <v>40</v>
      </c>
      <c r="F29" s="3">
        <v>10</v>
      </c>
      <c r="G29" s="3">
        <v>10</v>
      </c>
      <c r="H29" s="3">
        <v>20</v>
      </c>
      <c r="I29" s="3">
        <v>30</v>
      </c>
      <c r="J29" s="3">
        <v>20</v>
      </c>
      <c r="K29" s="3">
        <v>40</v>
      </c>
    </row>
    <row r="30" spans="1:11" x14ac:dyDescent="0.25">
      <c r="B30" s="1">
        <v>9</v>
      </c>
      <c r="C30" s="2" t="s">
        <v>8</v>
      </c>
      <c r="D30" s="3">
        <v>100</v>
      </c>
      <c r="E30" s="3">
        <v>80</v>
      </c>
      <c r="F30" s="3">
        <v>40</v>
      </c>
      <c r="G30" s="3">
        <v>20</v>
      </c>
      <c r="H30" s="3">
        <v>10</v>
      </c>
      <c r="I30" s="3">
        <v>10</v>
      </c>
      <c r="J30" s="3">
        <v>10</v>
      </c>
      <c r="K30" s="3">
        <v>30</v>
      </c>
    </row>
    <row r="31" spans="1:11" x14ac:dyDescent="0.25">
      <c r="B31" s="1">
        <v>10</v>
      </c>
      <c r="C31" s="2" t="s">
        <v>9</v>
      </c>
      <c r="D31" s="3">
        <v>65</v>
      </c>
      <c r="E31" s="3">
        <v>10</v>
      </c>
      <c r="F31" s="3">
        <v>10</v>
      </c>
      <c r="G31" s="3">
        <v>10</v>
      </c>
      <c r="H31" s="3">
        <v>10</v>
      </c>
      <c r="I31" s="3">
        <v>20</v>
      </c>
      <c r="J31" s="3">
        <v>20</v>
      </c>
      <c r="K31" s="3">
        <v>40</v>
      </c>
    </row>
    <row r="32" spans="1:11" x14ac:dyDescent="0.25">
      <c r="B32" s="1">
        <v>11</v>
      </c>
      <c r="C32" s="2" t="s">
        <v>25</v>
      </c>
      <c r="D32" s="3">
        <v>60</v>
      </c>
      <c r="E32" s="3">
        <v>50</v>
      </c>
      <c r="F32" s="3">
        <v>30</v>
      </c>
      <c r="G32" s="3">
        <v>20</v>
      </c>
      <c r="H32" s="3">
        <v>10</v>
      </c>
      <c r="I32" s="3">
        <v>50</v>
      </c>
      <c r="J32" s="3">
        <v>50</v>
      </c>
      <c r="K32" s="3">
        <v>60</v>
      </c>
    </row>
    <row r="33" spans="1:11" x14ac:dyDescent="0.25">
      <c r="B33" s="2"/>
      <c r="C33" s="19" t="s">
        <v>21</v>
      </c>
      <c r="D33" s="22">
        <f>AVERAGE(D22:D32)</f>
        <v>60.454545454545453</v>
      </c>
      <c r="E33" s="22">
        <f t="shared" ref="E33:K33" si="4">AVERAGE(E22:E32)</f>
        <v>33.18181818181818</v>
      </c>
      <c r="F33" s="22">
        <f t="shared" si="4"/>
        <v>23.636363636363637</v>
      </c>
      <c r="G33" s="22">
        <f t="shared" si="4"/>
        <v>21.818181818181817</v>
      </c>
      <c r="H33" s="22">
        <f t="shared" si="4"/>
        <v>21.818181818181817</v>
      </c>
      <c r="I33" s="22">
        <f t="shared" si="4"/>
        <v>23.636363636363637</v>
      </c>
      <c r="J33" s="22">
        <f t="shared" si="4"/>
        <v>26.363636363636363</v>
      </c>
      <c r="K33" s="22">
        <f t="shared" si="4"/>
        <v>37.272727272727273</v>
      </c>
    </row>
    <row r="34" spans="1:11" x14ac:dyDescent="0.25">
      <c r="B34" s="10"/>
      <c r="C34" s="20" t="s">
        <v>22</v>
      </c>
      <c r="D34" s="23">
        <f>STDEV(D22:D32)</f>
        <v>30.03785490464869</v>
      </c>
      <c r="E34" s="23">
        <f t="shared" ref="E34:K34" si="5">STDEV(E22:E32)</f>
        <v>29.51886915794093</v>
      </c>
      <c r="F34" s="23">
        <f t="shared" si="5"/>
        <v>22.482316283126735</v>
      </c>
      <c r="G34" s="23">
        <f t="shared" si="5"/>
        <v>21.362669223756576</v>
      </c>
      <c r="H34" s="23">
        <f t="shared" si="5"/>
        <v>20.889318714683739</v>
      </c>
      <c r="I34" s="23">
        <f t="shared" si="5"/>
        <v>20.135901903181431</v>
      </c>
      <c r="J34" s="23">
        <f t="shared" si="5"/>
        <v>22.482316283126735</v>
      </c>
      <c r="K34" s="23">
        <f t="shared" si="5"/>
        <v>26.111648393354674</v>
      </c>
    </row>
    <row r="35" spans="1:11" x14ac:dyDescent="0.25">
      <c r="B35" s="10"/>
      <c r="C35" s="20" t="s">
        <v>23</v>
      </c>
      <c r="D35" s="23">
        <f>D34/SQRT(COUNT(D22:D32))</f>
        <v>9.0567540205323986</v>
      </c>
      <c r="E35" s="23">
        <f t="shared" ref="E35:K35" si="6">E34/SQRT(COUNT(E22:E32))</f>
        <v>8.9002739302258469</v>
      </c>
      <c r="F35" s="23">
        <f t="shared" si="6"/>
        <v>6.7786734117480911</v>
      </c>
      <c r="G35" s="23">
        <f t="shared" si="6"/>
        <v>6.4410871214248555</v>
      </c>
      <c r="H35" s="23">
        <f t="shared" si="6"/>
        <v>6.2983665729777352</v>
      </c>
      <c r="I35" s="23">
        <f t="shared" si="6"/>
        <v>6.0712028571141827</v>
      </c>
      <c r="J35" s="23">
        <f t="shared" si="6"/>
        <v>6.7786734117480911</v>
      </c>
      <c r="K35" s="23">
        <f t="shared" si="6"/>
        <v>7.8729582162221687</v>
      </c>
    </row>
    <row r="36" spans="1:11" x14ac:dyDescent="0.25">
      <c r="B36" s="10"/>
      <c r="C36" s="11" t="s">
        <v>39</v>
      </c>
      <c r="D36" s="11">
        <f>COUNT(D22:D32)</f>
        <v>11</v>
      </c>
      <c r="E36" s="11">
        <f t="shared" ref="E36:K36" si="7">COUNT(E22:E32)</f>
        <v>11</v>
      </c>
      <c r="F36" s="11">
        <f t="shared" si="7"/>
        <v>11</v>
      </c>
      <c r="G36" s="11">
        <f t="shared" si="7"/>
        <v>11</v>
      </c>
      <c r="H36" s="11">
        <f t="shared" si="7"/>
        <v>11</v>
      </c>
      <c r="I36" s="11">
        <f t="shared" si="7"/>
        <v>11</v>
      </c>
      <c r="J36" s="11">
        <f t="shared" si="7"/>
        <v>11</v>
      </c>
      <c r="K36" s="11">
        <f t="shared" si="7"/>
        <v>11</v>
      </c>
    </row>
    <row r="38" spans="1:11" x14ac:dyDescent="0.25">
      <c r="A38" s="12" t="s">
        <v>51</v>
      </c>
      <c r="B38" s="11" t="s">
        <v>27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 t="s">
        <v>24</v>
      </c>
      <c r="C39" s="16" t="s">
        <v>12</v>
      </c>
      <c r="D39" s="4" t="s">
        <v>13</v>
      </c>
      <c r="E39" s="4" t="s">
        <v>14</v>
      </c>
      <c r="F39" s="4" t="s">
        <v>15</v>
      </c>
      <c r="G39" s="4" t="s">
        <v>16</v>
      </c>
      <c r="H39" s="4" t="s">
        <v>17</v>
      </c>
      <c r="I39" s="4" t="s">
        <v>18</v>
      </c>
      <c r="J39" s="4" t="s">
        <v>19</v>
      </c>
      <c r="K39" s="4" t="s">
        <v>20</v>
      </c>
    </row>
    <row r="40" spans="1:11" x14ac:dyDescent="0.25">
      <c r="A40" s="10"/>
      <c r="B40" s="10">
        <v>1</v>
      </c>
      <c r="C40" s="2" t="s">
        <v>0</v>
      </c>
      <c r="D40" s="13">
        <v>51.924455365025501</v>
      </c>
      <c r="E40" s="13">
        <v>142.11158679634804</v>
      </c>
      <c r="F40" s="13">
        <v>129.31638481883999</v>
      </c>
      <c r="G40" s="13">
        <v>91.977798032603999</v>
      </c>
      <c r="H40" s="13">
        <v>88.595384397854502</v>
      </c>
      <c r="I40" s="13">
        <v>75.962020840343001</v>
      </c>
      <c r="J40" s="13">
        <v>56.531665769472006</v>
      </c>
      <c r="K40" s="13">
        <v>78.51341936340549</v>
      </c>
    </row>
    <row r="41" spans="1:11" x14ac:dyDescent="0.25">
      <c r="A41" s="10"/>
      <c r="B41" s="10">
        <v>2</v>
      </c>
      <c r="C41" s="2" t="s">
        <v>1</v>
      </c>
      <c r="D41" s="13">
        <v>61.337924380122011</v>
      </c>
      <c r="E41" s="13">
        <v>79.900432263547486</v>
      </c>
      <c r="F41" s="13">
        <v>87.452836279072017</v>
      </c>
      <c r="G41" s="13">
        <v>115.96892681325549</v>
      </c>
      <c r="H41" s="13">
        <v>97.143327234941509</v>
      </c>
      <c r="I41" s="13">
        <v>121.09774302614852</v>
      </c>
      <c r="J41" s="13">
        <v>99.582714909396003</v>
      </c>
      <c r="K41" s="13">
        <v>71.753418915999987</v>
      </c>
    </row>
    <row r="42" spans="1:11" x14ac:dyDescent="0.25">
      <c r="A42" s="10"/>
      <c r="B42" s="10">
        <v>3</v>
      </c>
      <c r="C42" s="2" t="s">
        <v>2</v>
      </c>
      <c r="D42" s="13">
        <v>44.319408996716007</v>
      </c>
      <c r="E42" s="13">
        <v>67.520769665908006</v>
      </c>
      <c r="F42" s="13">
        <v>63.960251309810502</v>
      </c>
      <c r="G42" s="13">
        <v>69.878715841776</v>
      </c>
      <c r="H42" s="13">
        <v>93.112765966749507</v>
      </c>
      <c r="I42" s="13">
        <v>79.438650907871491</v>
      </c>
      <c r="J42" s="13">
        <v>73.162795758480996</v>
      </c>
      <c r="K42" s="13">
        <v>54.111973239372006</v>
      </c>
    </row>
    <row r="43" spans="1:11" x14ac:dyDescent="0.25">
      <c r="A43" s="10"/>
      <c r="B43" s="10">
        <v>4</v>
      </c>
      <c r="C43" s="2" t="s">
        <v>3</v>
      </c>
      <c r="D43" s="13">
        <v>55.805758939975505</v>
      </c>
      <c r="E43" s="13">
        <v>69.878715841776</v>
      </c>
      <c r="F43" s="13">
        <v>73.864188370830504</v>
      </c>
      <c r="G43" s="13">
        <v>72.219814394563002</v>
      </c>
      <c r="H43" s="13">
        <v>77.818345294910998</v>
      </c>
      <c r="I43" s="13">
        <v>78.281588805024001</v>
      </c>
      <c r="J43" s="13">
        <v>65.863090552397495</v>
      </c>
      <c r="K43" s="13">
        <v>70.349148962479006</v>
      </c>
    </row>
    <row r="44" spans="1:11" x14ac:dyDescent="0.25">
      <c r="A44" s="10"/>
      <c r="B44" s="10">
        <v>5</v>
      </c>
      <c r="C44" s="2" t="s">
        <v>4</v>
      </c>
      <c r="D44" s="13">
        <v>60.854021461956002</v>
      </c>
      <c r="E44" s="13">
        <v>75.961179253099004</v>
      </c>
      <c r="F44" s="13">
        <v>108.60107643081551</v>
      </c>
      <c r="G44" s="13">
        <v>91.762187320478503</v>
      </c>
      <c r="H44" s="13">
        <v>73.397370239578507</v>
      </c>
      <c r="I44" s="13">
        <v>84.266719703981011</v>
      </c>
      <c r="J44" s="13">
        <v>74.096223217659997</v>
      </c>
      <c r="K44" s="13">
        <v>69.416587668928003</v>
      </c>
    </row>
    <row r="45" spans="1:11" x14ac:dyDescent="0.25">
      <c r="A45" s="10"/>
      <c r="B45" s="10">
        <v>6</v>
      </c>
      <c r="C45" s="2" t="s">
        <v>7</v>
      </c>
      <c r="D45" s="13">
        <v>35.207601609482992</v>
      </c>
      <c r="E45" s="13">
        <v>43.155139523551</v>
      </c>
      <c r="F45" s="13">
        <v>49.866990054631991</v>
      </c>
      <c r="G45" s="13">
        <v>69.192811245876996</v>
      </c>
      <c r="H45" s="13">
        <v>59.026273184296002</v>
      </c>
      <c r="I45" s="13">
        <v>56.742512991295996</v>
      </c>
      <c r="J45" s="13">
        <v>53.085462793091992</v>
      </c>
      <c r="K45" s="13">
        <v>68.519523831551993</v>
      </c>
    </row>
    <row r="46" spans="1:11" x14ac:dyDescent="0.25">
      <c r="A46" s="10"/>
      <c r="B46" s="10">
        <v>7</v>
      </c>
      <c r="C46" s="2" t="s">
        <v>8</v>
      </c>
      <c r="D46" s="13" t="s">
        <v>11</v>
      </c>
      <c r="E46" s="13">
        <v>72.548780812632003</v>
      </c>
      <c r="F46" s="13">
        <v>77.223543581648983</v>
      </c>
      <c r="G46" s="13">
        <v>85.371519304000003</v>
      </c>
      <c r="H46" s="13">
        <v>79.873269991124999</v>
      </c>
      <c r="I46" s="13">
        <v>70.079539981398995</v>
      </c>
      <c r="J46" s="13">
        <v>72.320833178618997</v>
      </c>
      <c r="K46" s="13">
        <v>58.571097487659998</v>
      </c>
    </row>
    <row r="47" spans="1:11" x14ac:dyDescent="0.25">
      <c r="A47" s="10"/>
      <c r="B47" s="10">
        <v>8</v>
      </c>
      <c r="C47" s="2" t="s">
        <v>9</v>
      </c>
      <c r="D47" s="13">
        <v>53.992038685040001</v>
      </c>
      <c r="E47" s="13">
        <v>73.441387963512</v>
      </c>
      <c r="F47" s="13">
        <v>91.93406185756001</v>
      </c>
      <c r="G47" s="13">
        <v>87.350449096380999</v>
      </c>
      <c r="H47" s="13">
        <v>89.968256442693004</v>
      </c>
      <c r="I47" s="13">
        <v>74.778910468672009</v>
      </c>
      <c r="J47" s="13">
        <v>67.845535887546987</v>
      </c>
      <c r="K47" s="13">
        <v>66.945949758176994</v>
      </c>
    </row>
    <row r="48" spans="1:11" x14ac:dyDescent="0.25">
      <c r="A48" s="10"/>
      <c r="B48" s="10"/>
      <c r="C48" s="19" t="s">
        <v>21</v>
      </c>
      <c r="D48" s="22">
        <f>AVERAGE(D40:D47)</f>
        <v>51.920172776902582</v>
      </c>
      <c r="E48" s="22">
        <f>AVERAGE(E40:E47)</f>
        <v>78.064749015046687</v>
      </c>
      <c r="F48" s="22">
        <f>AVERAGE(F40:F47)</f>
        <v>85.277416587901186</v>
      </c>
      <c r="G48" s="22">
        <f t="shared" ref="G48:J48" si="8">AVERAGE(G40:G47)</f>
        <v>85.465277756116876</v>
      </c>
      <c r="H48" s="22">
        <f t="shared" si="8"/>
        <v>82.366874094018627</v>
      </c>
      <c r="I48" s="22">
        <f t="shared" si="8"/>
        <v>80.080960840591885</v>
      </c>
      <c r="J48" s="22">
        <f t="shared" si="8"/>
        <v>70.311040258333065</v>
      </c>
      <c r="K48" s="22">
        <f>AVERAGE(K40:K47)</f>
        <v>67.272639903446674</v>
      </c>
    </row>
    <row r="49" spans="1:11" x14ac:dyDescent="0.25">
      <c r="A49" s="10"/>
      <c r="B49" s="10"/>
      <c r="C49" s="20" t="s">
        <v>22</v>
      </c>
      <c r="D49" s="23">
        <f>STDEV(D40:D47)</f>
        <v>9.3539632346237429</v>
      </c>
      <c r="E49" s="23">
        <f>STDEV(E40:E47)</f>
        <v>28.179174213838738</v>
      </c>
      <c r="F49" s="23">
        <f>STDEV(F40:F47)</f>
        <v>25.173437530998761</v>
      </c>
      <c r="G49" s="23">
        <f t="shared" ref="G49:K49" si="9">STDEV(G40:G47)</f>
        <v>15.580553979435432</v>
      </c>
      <c r="H49" s="23">
        <f t="shared" si="9"/>
        <v>12.435754556129586</v>
      </c>
      <c r="I49" s="23">
        <f t="shared" si="9"/>
        <v>18.490678238278857</v>
      </c>
      <c r="J49" s="23">
        <f t="shared" si="9"/>
        <v>14.120830472504631</v>
      </c>
      <c r="K49" s="23">
        <f t="shared" si="9"/>
        <v>7.6632271910916474</v>
      </c>
    </row>
    <row r="50" spans="1:11" x14ac:dyDescent="0.25">
      <c r="A50" s="10"/>
      <c r="B50" s="10"/>
      <c r="C50" s="20" t="s">
        <v>23</v>
      </c>
      <c r="D50" s="23">
        <f>D49/SQRT(COUNT(D40:D47))</f>
        <v>3.5354657845222492</v>
      </c>
      <c r="E50" s="23">
        <f>E49/SQRT(COUNT(E40:E47))</f>
        <v>9.9628425874212354</v>
      </c>
      <c r="F50" s="23">
        <f>F49/SQRT(COUNT(F40:F47))</f>
        <v>8.9001541919725806</v>
      </c>
      <c r="G50" s="23">
        <f t="shared" ref="G50:K50" si="10">G49/SQRT(COUNT(G40:G47))</f>
        <v>5.5085576867509207</v>
      </c>
      <c r="H50" s="23">
        <f t="shared" si="10"/>
        <v>4.3967031879053673</v>
      </c>
      <c r="I50" s="23">
        <f t="shared" si="10"/>
        <v>6.5374419855127517</v>
      </c>
      <c r="J50" s="23">
        <f t="shared" si="10"/>
        <v>4.9924674915468321</v>
      </c>
      <c r="K50" s="23">
        <f t="shared" si="10"/>
        <v>2.7093599562970212</v>
      </c>
    </row>
    <row r="51" spans="1:11" x14ac:dyDescent="0.25">
      <c r="A51" s="10"/>
      <c r="B51" s="10"/>
      <c r="C51" s="11" t="s">
        <v>39</v>
      </c>
      <c r="D51" s="11">
        <f>COUNT(D40:D47)</f>
        <v>7</v>
      </c>
      <c r="E51" s="11">
        <f>COUNT(E40:E47)</f>
        <v>8</v>
      </c>
      <c r="F51" s="11">
        <f>COUNT(F40:F47)</f>
        <v>8</v>
      </c>
      <c r="G51" s="11">
        <f t="shared" ref="G51:K51" si="11">COUNT(G40:G47)</f>
        <v>8</v>
      </c>
      <c r="H51" s="11">
        <f t="shared" si="11"/>
        <v>8</v>
      </c>
      <c r="I51" s="11">
        <f t="shared" si="11"/>
        <v>8</v>
      </c>
      <c r="J51" s="11">
        <f t="shared" si="11"/>
        <v>8</v>
      </c>
      <c r="K51" s="11">
        <f t="shared" si="11"/>
        <v>8</v>
      </c>
    </row>
    <row r="53" spans="1:11" x14ac:dyDescent="0.25">
      <c r="A53" s="12" t="s">
        <v>52</v>
      </c>
      <c r="B53" s="11" t="s">
        <v>28</v>
      </c>
      <c r="C53" s="10"/>
      <c r="D53" s="10"/>
      <c r="E53" s="10"/>
      <c r="F53" s="10"/>
      <c r="G53" s="10"/>
      <c r="H53" s="9"/>
      <c r="I53" s="9"/>
      <c r="J53" s="9"/>
      <c r="K53" s="9"/>
    </row>
    <row r="54" spans="1:11" x14ac:dyDescent="0.25">
      <c r="A54" s="10"/>
      <c r="B54" s="10" t="s">
        <v>24</v>
      </c>
      <c r="C54" s="16" t="s">
        <v>12</v>
      </c>
      <c r="D54" s="4" t="s">
        <v>13</v>
      </c>
      <c r="E54" s="4" t="s">
        <v>14</v>
      </c>
      <c r="F54" s="4" t="s">
        <v>15</v>
      </c>
      <c r="G54" s="4" t="s">
        <v>16</v>
      </c>
      <c r="H54" s="4" t="s">
        <v>17</v>
      </c>
      <c r="I54" s="4" t="s">
        <v>18</v>
      </c>
      <c r="J54" s="4" t="s">
        <v>19</v>
      </c>
      <c r="K54" s="4" t="s">
        <v>20</v>
      </c>
    </row>
    <row r="55" spans="1:11" x14ac:dyDescent="0.25">
      <c r="A55" s="10"/>
      <c r="B55" s="5">
        <v>1</v>
      </c>
      <c r="C55" s="2" t="s">
        <v>0</v>
      </c>
      <c r="D55" s="13">
        <v>2.5664105314033865</v>
      </c>
      <c r="E55" s="13">
        <v>19.871213108667952</v>
      </c>
      <c r="F55" s="13">
        <v>8.5927474542744395</v>
      </c>
      <c r="G55" s="13">
        <v>12.709986923394336</v>
      </c>
      <c r="H55" s="13">
        <v>11.352312772147741</v>
      </c>
      <c r="I55" s="13">
        <v>28.31316852499517</v>
      </c>
      <c r="J55" s="13">
        <v>14.017449329895236</v>
      </c>
      <c r="K55" s="13">
        <v>5.6251252666017653</v>
      </c>
    </row>
    <row r="56" spans="1:11" x14ac:dyDescent="0.25">
      <c r="A56" s="10"/>
      <c r="B56" s="5">
        <v>2</v>
      </c>
      <c r="C56" s="2" t="s">
        <v>1</v>
      </c>
      <c r="D56" s="13">
        <v>2.168928119178291</v>
      </c>
      <c r="E56" s="13">
        <v>2.3018048128173829</v>
      </c>
      <c r="F56" s="13">
        <v>8.1322986553343313</v>
      </c>
      <c r="G56" s="13">
        <v>8.5927474542744431</v>
      </c>
      <c r="H56" s="13">
        <v>7.5491550446253264</v>
      </c>
      <c r="I56" s="13">
        <v>3.9947233543608456</v>
      </c>
      <c r="J56" s="13">
        <v>24.413769626105363</v>
      </c>
      <c r="K56" s="13">
        <v>8.3631925779873164</v>
      </c>
    </row>
    <row r="57" spans="1:11" x14ac:dyDescent="0.25">
      <c r="A57" s="10"/>
      <c r="B57" s="5">
        <v>3</v>
      </c>
      <c r="C57" s="2" t="s">
        <v>2</v>
      </c>
      <c r="D57" s="13">
        <v>1.498766077045526</v>
      </c>
      <c r="E57" s="13">
        <v>4.7548530306246022</v>
      </c>
      <c r="F57" s="13">
        <v>2.6981415637628814</v>
      </c>
      <c r="G57" s="13">
        <v>5.1299909449265559</v>
      </c>
      <c r="H57" s="13">
        <v>8.5927474542744431</v>
      </c>
      <c r="I57" s="13">
        <v>5.870546021146982</v>
      </c>
      <c r="J57" s="13">
        <v>10.599745230684626</v>
      </c>
      <c r="K57" s="13">
        <v>2.5664105314033856</v>
      </c>
    </row>
    <row r="58" spans="1:11" x14ac:dyDescent="0.25">
      <c r="A58" s="10"/>
      <c r="B58" s="5">
        <v>4</v>
      </c>
      <c r="C58" s="2" t="s">
        <v>3</v>
      </c>
      <c r="D58" s="13">
        <v>2.8294927149190823</v>
      </c>
      <c r="E58" s="13">
        <v>16.58122948734696</v>
      </c>
      <c r="F58" s="13">
        <v>30.805199618781756</v>
      </c>
      <c r="G58" s="13">
        <v>16.306078782371216</v>
      </c>
      <c r="H58" s="13">
        <v>11.352312772147741</v>
      </c>
      <c r="I58" s="13">
        <v>32.111140831806509</v>
      </c>
      <c r="J58" s="13">
        <v>16.854032116900843</v>
      </c>
      <c r="K58" s="13">
        <v>5.8705460211469802</v>
      </c>
    </row>
    <row r="59" spans="1:11" x14ac:dyDescent="0.25">
      <c r="A59" s="10"/>
      <c r="B59" s="5">
        <v>5</v>
      </c>
      <c r="C59" s="2" t="s">
        <v>4</v>
      </c>
      <c r="D59" s="13">
        <v>0.40622946828478584</v>
      </c>
      <c r="E59" s="13">
        <v>7.9000580001817582</v>
      </c>
      <c r="F59" s="13">
        <v>13.420115432111833</v>
      </c>
      <c r="G59" s="13">
        <v>6.718383699003633</v>
      </c>
      <c r="H59" s="13">
        <v>3.4805852704538958</v>
      </c>
      <c r="I59" s="13">
        <v>19.207512398679974</v>
      </c>
      <c r="J59" s="13">
        <v>30.244420534597381</v>
      </c>
      <c r="K59" s="13">
        <v>4.6290804384656674</v>
      </c>
    </row>
    <row r="60" spans="1:11" x14ac:dyDescent="0.25">
      <c r="A60" s="10"/>
      <c r="B60" s="5">
        <v>6</v>
      </c>
      <c r="C60" s="2" t="s">
        <v>5</v>
      </c>
      <c r="D60" s="13">
        <v>0.68172558116512061</v>
      </c>
      <c r="E60" s="13">
        <v>3.0910593783970755</v>
      </c>
      <c r="F60" s="13">
        <v>2.5664105314033856</v>
      </c>
      <c r="G60" s="13">
        <v>1.498766077045526</v>
      </c>
      <c r="H60" s="13">
        <v>1.3635708991088158</v>
      </c>
      <c r="I60" s="13">
        <v>6.2360161991692529</v>
      </c>
      <c r="J60" s="13">
        <v>23.199525691244261</v>
      </c>
      <c r="K60" s="13">
        <v>2.3018048128173834</v>
      </c>
    </row>
    <row r="61" spans="1:11" x14ac:dyDescent="0.25">
      <c r="A61" s="10"/>
      <c r="B61" s="5">
        <v>7</v>
      </c>
      <c r="C61" s="2" t="s">
        <v>6</v>
      </c>
      <c r="D61" s="13">
        <v>2.6981415637628814</v>
      </c>
      <c r="E61" s="13">
        <v>25.035483426479665</v>
      </c>
      <c r="F61" s="13">
        <v>15.654794227322153</v>
      </c>
      <c r="G61" s="13">
        <v>3.4805852704538967</v>
      </c>
      <c r="H61" s="13">
        <v>5.7480136934866604</v>
      </c>
      <c r="I61" s="13">
        <v>16.306078782371216</v>
      </c>
      <c r="J61" s="13">
        <v>4.8802616547036344</v>
      </c>
      <c r="K61" s="13">
        <v>17.834604865209293</v>
      </c>
    </row>
    <row r="62" spans="1:11" x14ac:dyDescent="0.25">
      <c r="A62" s="10"/>
      <c r="B62" s="5">
        <v>8</v>
      </c>
      <c r="C62" s="2" t="s">
        <v>7</v>
      </c>
      <c r="D62" s="13">
        <v>1.6335723198661325</v>
      </c>
      <c r="E62" s="13">
        <v>3.2212768908225917</v>
      </c>
      <c r="F62" s="13">
        <v>1.6335723198661329</v>
      </c>
      <c r="G62" s="13">
        <v>5.625125266601767</v>
      </c>
      <c r="H62" s="13">
        <v>4.5029428905086775</v>
      </c>
      <c r="I62" s="13">
        <v>1.9020220378244059</v>
      </c>
      <c r="J62" s="13">
        <v>3.0910593783970755</v>
      </c>
      <c r="K62" s="13">
        <v>2.6981415637628814</v>
      </c>
    </row>
    <row r="63" spans="1:11" x14ac:dyDescent="0.25">
      <c r="A63" s="10"/>
      <c r="B63" s="5">
        <v>9</v>
      </c>
      <c r="C63" s="2" t="s">
        <v>8</v>
      </c>
      <c r="D63" s="13">
        <v>0.54417553883012104</v>
      </c>
      <c r="E63" s="13">
        <v>1.9020220378244068</v>
      </c>
      <c r="F63" s="13">
        <v>8.5927474542744431</v>
      </c>
      <c r="G63" s="13">
        <v>7.9000580001817582</v>
      </c>
      <c r="H63" s="13">
        <v>12.089730395919803</v>
      </c>
      <c r="I63" s="13">
        <v>2.9604649862942569</v>
      </c>
      <c r="J63" s="13">
        <v>17.392688698298848</v>
      </c>
      <c r="K63" s="13">
        <v>1.9020220378244059</v>
      </c>
    </row>
    <row r="64" spans="1:11" x14ac:dyDescent="0.25">
      <c r="A64" s="10"/>
      <c r="B64" s="5">
        <v>10</v>
      </c>
      <c r="C64" s="2" t="s">
        <v>9</v>
      </c>
      <c r="D64" s="13">
        <v>1.7679906372153806</v>
      </c>
      <c r="E64" s="13">
        <v>3.8667461796650215</v>
      </c>
      <c r="F64" s="13">
        <v>7.3135138354598848</v>
      </c>
      <c r="G64" s="13">
        <v>8.1322986553343313</v>
      </c>
      <c r="H64" s="13">
        <v>4.5029428905086757</v>
      </c>
      <c r="I64" s="13">
        <v>17.746722275273179</v>
      </c>
      <c r="J64" s="13">
        <v>17.392688698298848</v>
      </c>
      <c r="K64" s="13">
        <v>2.1689281191782905</v>
      </c>
    </row>
    <row r="65" spans="1:11" x14ac:dyDescent="0.25">
      <c r="A65" s="10"/>
      <c r="B65" s="5">
        <v>11</v>
      </c>
      <c r="C65" s="2" t="s">
        <v>25</v>
      </c>
      <c r="D65" s="13">
        <v>0.93406396139156278</v>
      </c>
      <c r="E65" s="13">
        <v>1.2707444020000671</v>
      </c>
      <c r="F65" s="13">
        <v>2.1016227010717068</v>
      </c>
      <c r="G65" s="13">
        <v>2.5928058697265626</v>
      </c>
      <c r="H65" s="13">
        <v>2.4296856195779872</v>
      </c>
      <c r="I65" s="13">
        <v>6.627205862677787</v>
      </c>
      <c r="J65" s="13">
        <v>2.2659585400839468</v>
      </c>
      <c r="K65" s="13">
        <v>0.59488639571422652</v>
      </c>
    </row>
    <row r="66" spans="1:11" x14ac:dyDescent="0.25">
      <c r="A66" s="10"/>
      <c r="B66" s="10"/>
      <c r="C66" s="19" t="s">
        <v>21</v>
      </c>
      <c r="D66" s="22">
        <f>AVERAGE(D55:D65)</f>
        <v>1.6117724102783881</v>
      </c>
      <c r="E66" s="22">
        <f t="shared" ref="E66:K66" si="12">AVERAGE(E55:E65)</f>
        <v>8.1633173413479518</v>
      </c>
      <c r="F66" s="22">
        <f t="shared" si="12"/>
        <v>9.2282876176057229</v>
      </c>
      <c r="G66" s="22">
        <f t="shared" si="12"/>
        <v>7.1533479039376369</v>
      </c>
      <c r="H66" s="22">
        <f t="shared" si="12"/>
        <v>6.6330908820690695</v>
      </c>
      <c r="I66" s="22">
        <f t="shared" si="12"/>
        <v>12.843236479509052</v>
      </c>
      <c r="J66" s="22">
        <f t="shared" si="12"/>
        <v>14.941054499928187</v>
      </c>
      <c r="K66" s="22">
        <f t="shared" si="12"/>
        <v>4.9595220572828724</v>
      </c>
    </row>
    <row r="67" spans="1:11" x14ac:dyDescent="0.25">
      <c r="A67" s="10"/>
      <c r="B67" s="10"/>
      <c r="C67" s="20" t="s">
        <v>22</v>
      </c>
      <c r="D67" s="23">
        <f>STDEV(D55:D65)</f>
        <v>0.88542755869866152</v>
      </c>
      <c r="E67" s="23">
        <f t="shared" ref="E67:K67" si="13">STDEV(E55:E65)</f>
        <v>8.3305089230350919</v>
      </c>
      <c r="F67" s="23">
        <f t="shared" si="13"/>
        <v>8.5182297413299572</v>
      </c>
      <c r="G67" s="23">
        <f t="shared" si="13"/>
        <v>4.3716949533303522</v>
      </c>
      <c r="H67" s="23">
        <f t="shared" si="13"/>
        <v>3.7977575430125476</v>
      </c>
      <c r="I67" s="23">
        <f t="shared" si="13"/>
        <v>10.553192561603012</v>
      </c>
      <c r="J67" s="23">
        <f t="shared" si="13"/>
        <v>9.109380887010234</v>
      </c>
      <c r="K67" s="23">
        <f t="shared" si="13"/>
        <v>4.8251939349711348</v>
      </c>
    </row>
    <row r="68" spans="1:11" x14ac:dyDescent="0.25">
      <c r="A68" s="10"/>
      <c r="B68" s="10"/>
      <c r="C68" s="20" t="s">
        <v>23</v>
      </c>
      <c r="D68" s="23">
        <f>D67/SQRT(COUNT(D55:D65))</f>
        <v>0.26696645374944017</v>
      </c>
      <c r="E68" s="23">
        <f t="shared" ref="E68:K68" si="14">E67/SQRT(COUNT(E55:E65))</f>
        <v>2.5117429464013683</v>
      </c>
      <c r="F68" s="23">
        <f t="shared" si="14"/>
        <v>2.568342902730691</v>
      </c>
      <c r="G68" s="23">
        <f t="shared" si="14"/>
        <v>1.318115623462458</v>
      </c>
      <c r="H68" s="23">
        <f t="shared" si="14"/>
        <v>1.1450669831740572</v>
      </c>
      <c r="I68" s="23">
        <f t="shared" si="14"/>
        <v>3.1819072788369778</v>
      </c>
      <c r="J68" s="23">
        <f t="shared" si="14"/>
        <v>2.7465816795134366</v>
      </c>
      <c r="K68" s="23">
        <f t="shared" si="14"/>
        <v>1.4548507111816169</v>
      </c>
    </row>
    <row r="69" spans="1:11" x14ac:dyDescent="0.25">
      <c r="A69" s="10"/>
      <c r="B69" s="10"/>
      <c r="C69" s="11" t="s">
        <v>39</v>
      </c>
      <c r="D69" s="11">
        <f>COUNT(D55:D65)</f>
        <v>11</v>
      </c>
      <c r="E69" s="11">
        <f t="shared" ref="E69:K69" si="15">COUNT(E55:E65)</f>
        <v>11</v>
      </c>
      <c r="F69" s="11">
        <f t="shared" si="15"/>
        <v>11</v>
      </c>
      <c r="G69" s="11">
        <f t="shared" si="15"/>
        <v>11</v>
      </c>
      <c r="H69" s="11">
        <f t="shared" si="15"/>
        <v>11</v>
      </c>
      <c r="I69" s="11">
        <f t="shared" si="15"/>
        <v>11</v>
      </c>
      <c r="J69" s="11">
        <f t="shared" si="15"/>
        <v>11</v>
      </c>
      <c r="K69" s="11">
        <f t="shared" si="15"/>
        <v>11</v>
      </c>
    </row>
    <row r="71" spans="1:11" x14ac:dyDescent="0.25">
      <c r="A71" s="12" t="s">
        <v>53</v>
      </c>
      <c r="B71" s="11" t="s">
        <v>26</v>
      </c>
      <c r="C71" s="10"/>
      <c r="D71" s="10" t="s">
        <v>41</v>
      </c>
      <c r="E71" s="9"/>
      <c r="F71" s="10"/>
      <c r="G71" s="10"/>
      <c r="H71" s="10"/>
      <c r="I71" s="10"/>
      <c r="J71" s="10"/>
    </row>
    <row r="72" spans="1:11" x14ac:dyDescent="0.25">
      <c r="A72" s="10"/>
      <c r="B72" s="10" t="s">
        <v>21</v>
      </c>
      <c r="C72" s="18">
        <v>38.50612592958587</v>
      </c>
      <c r="D72" s="18">
        <v>41.226036701370923</v>
      </c>
      <c r="E72" s="18">
        <v>42.365007221359889</v>
      </c>
      <c r="F72" s="18">
        <v>44.591392130583152</v>
      </c>
      <c r="G72" s="18">
        <v>43.399886616837392</v>
      </c>
      <c r="H72" s="18">
        <v>41.550431387084174</v>
      </c>
      <c r="I72" s="18">
        <v>38.72048428012971</v>
      </c>
      <c r="J72" s="18">
        <v>37.008517825888958</v>
      </c>
    </row>
    <row r="73" spans="1:11" x14ac:dyDescent="0.25">
      <c r="A73" s="10"/>
      <c r="B73" s="10" t="s">
        <v>23</v>
      </c>
      <c r="C73" s="18">
        <v>7.6176219868009056</v>
      </c>
      <c r="D73" s="18">
        <v>7.9123312156115899</v>
      </c>
      <c r="E73" s="18">
        <v>7.1655708039128072</v>
      </c>
      <c r="F73" s="18">
        <v>7.7820263660320066</v>
      </c>
      <c r="G73" s="18">
        <v>6.740241340023835</v>
      </c>
      <c r="H73" s="18">
        <v>6.2589618121141388</v>
      </c>
      <c r="I73" s="18">
        <v>5.6300309906154791</v>
      </c>
      <c r="J73" s="18">
        <v>6.1331246063682059</v>
      </c>
    </row>
    <row r="74" spans="1:11" x14ac:dyDescent="0.25">
      <c r="A74" s="10"/>
      <c r="B74" s="10" t="s">
        <v>39</v>
      </c>
      <c r="C74" s="10">
        <v>11</v>
      </c>
      <c r="D74" s="10">
        <v>11</v>
      </c>
      <c r="E74" s="10">
        <v>11</v>
      </c>
      <c r="F74" s="10">
        <v>11</v>
      </c>
      <c r="G74" s="10">
        <v>11</v>
      </c>
      <c r="H74" s="10">
        <v>11</v>
      </c>
      <c r="I74" s="10">
        <v>11</v>
      </c>
      <c r="J74" s="10">
        <v>11</v>
      </c>
    </row>
    <row r="75" spans="1:11" x14ac:dyDescent="0.25">
      <c r="A75" s="10"/>
      <c r="B75" s="14" t="s">
        <v>10</v>
      </c>
      <c r="C75" s="10"/>
      <c r="D75" s="10" t="s">
        <v>42</v>
      </c>
      <c r="E75" s="9"/>
      <c r="F75" s="10"/>
      <c r="G75" s="10"/>
      <c r="H75" s="10"/>
      <c r="I75" s="10"/>
      <c r="J75" s="10"/>
    </row>
    <row r="76" spans="1:11" x14ac:dyDescent="0.25">
      <c r="A76" s="10"/>
      <c r="B76" s="10" t="s">
        <v>21</v>
      </c>
      <c r="C76" s="18">
        <v>60.454545454545453</v>
      </c>
      <c r="D76" s="18">
        <v>33.18181818181818</v>
      </c>
      <c r="E76" s="18">
        <v>23.636363636363637</v>
      </c>
      <c r="F76" s="18">
        <v>21.818181818181817</v>
      </c>
      <c r="G76" s="18">
        <v>21.818181818181817</v>
      </c>
      <c r="H76" s="18">
        <v>23.636363636363637</v>
      </c>
      <c r="I76" s="18">
        <v>26.363636363636363</v>
      </c>
      <c r="J76" s="18">
        <v>37.272727272727273</v>
      </c>
    </row>
    <row r="77" spans="1:11" x14ac:dyDescent="0.25">
      <c r="A77" s="10"/>
      <c r="B77" s="10" t="s">
        <v>23</v>
      </c>
      <c r="C77" s="18">
        <v>9.0567540205323986</v>
      </c>
      <c r="D77" s="18">
        <v>8.9002739302258469</v>
      </c>
      <c r="E77" s="18">
        <v>6.7786734117480911</v>
      </c>
      <c r="F77" s="18">
        <v>6.4410871214248555</v>
      </c>
      <c r="G77" s="18">
        <v>6.2983665729777352</v>
      </c>
      <c r="H77" s="18">
        <v>6.0712028571141827</v>
      </c>
      <c r="I77" s="18">
        <v>6.7786734117480911</v>
      </c>
      <c r="J77" s="18">
        <v>7.8729582162221687</v>
      </c>
    </row>
    <row r="78" spans="1:11" x14ac:dyDescent="0.25">
      <c r="A78" s="10"/>
      <c r="B78" s="10" t="s">
        <v>39</v>
      </c>
      <c r="C78" s="10">
        <v>11</v>
      </c>
      <c r="D78" s="10">
        <v>11</v>
      </c>
      <c r="E78" s="10">
        <v>11</v>
      </c>
      <c r="F78" s="10">
        <v>11</v>
      </c>
      <c r="G78" s="10">
        <v>11</v>
      </c>
      <c r="H78" s="10">
        <v>11</v>
      </c>
      <c r="I78" s="10">
        <v>11</v>
      </c>
      <c r="J78" s="10">
        <v>11</v>
      </c>
    </row>
    <row r="79" spans="1:1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1" x14ac:dyDescent="0.25">
      <c r="A80" s="10"/>
      <c r="B80" s="11" t="s">
        <v>43</v>
      </c>
      <c r="C80" s="11"/>
      <c r="D80" s="10"/>
      <c r="E80" s="10"/>
      <c r="F80" s="10"/>
      <c r="G80" s="10"/>
      <c r="H80" s="10"/>
      <c r="I80" s="10"/>
      <c r="J80" s="10"/>
    </row>
    <row r="81" spans="1:10" x14ac:dyDescent="0.25">
      <c r="A81" s="10"/>
      <c r="B81" s="11" t="s">
        <v>44</v>
      </c>
      <c r="C81" s="11"/>
      <c r="D81" s="10"/>
      <c r="E81" s="10"/>
      <c r="F81" s="10"/>
      <c r="G81" s="10"/>
      <c r="H81" s="10"/>
      <c r="I81" s="10"/>
      <c r="J81" s="10"/>
    </row>
    <row r="82" spans="1:10" x14ac:dyDescent="0.25">
      <c r="A82" s="10"/>
      <c r="B82" s="11" t="s">
        <v>40</v>
      </c>
      <c r="C82" s="11"/>
      <c r="D82" s="10"/>
      <c r="E82" s="10"/>
      <c r="F82" s="10"/>
      <c r="G82" s="10"/>
      <c r="H82" s="10"/>
      <c r="I82" s="10"/>
      <c r="J82" s="10"/>
    </row>
    <row r="84" spans="1:10" x14ac:dyDescent="0.25">
      <c r="A84" s="12" t="s">
        <v>54</v>
      </c>
      <c r="B84" s="11" t="s">
        <v>27</v>
      </c>
      <c r="C84" s="10"/>
      <c r="D84" s="10" t="s">
        <v>41</v>
      </c>
      <c r="E84" s="9"/>
      <c r="F84" s="10"/>
      <c r="G84" s="10"/>
      <c r="H84" s="10"/>
      <c r="I84" s="10"/>
      <c r="J84" s="10"/>
    </row>
    <row r="85" spans="1:10" x14ac:dyDescent="0.25">
      <c r="A85" s="10"/>
      <c r="B85" s="10" t="s">
        <v>21</v>
      </c>
      <c r="C85" s="18">
        <v>51.920172776902582</v>
      </c>
      <c r="D85" s="18">
        <v>78.064749015046687</v>
      </c>
      <c r="E85" s="18">
        <v>85.277416587901186</v>
      </c>
      <c r="F85" s="18">
        <v>85.465277756116876</v>
      </c>
      <c r="G85" s="18">
        <v>82.366874094018627</v>
      </c>
      <c r="H85" s="18">
        <v>80.080960840591885</v>
      </c>
      <c r="I85" s="18">
        <v>70.311040258333065</v>
      </c>
      <c r="J85" s="18">
        <v>67.272639903446674</v>
      </c>
    </row>
    <row r="86" spans="1:10" x14ac:dyDescent="0.25">
      <c r="A86" s="10"/>
      <c r="B86" s="10" t="s">
        <v>23</v>
      </c>
      <c r="C86" s="18">
        <v>3.5354657845222492</v>
      </c>
      <c r="D86" s="18">
        <v>9.9628425874212354</v>
      </c>
      <c r="E86" s="18">
        <v>8.9001541919725824</v>
      </c>
      <c r="F86" s="18">
        <v>5.5085576867509207</v>
      </c>
      <c r="G86" s="18">
        <v>4.3967031879053673</v>
      </c>
      <c r="H86" s="18">
        <v>6.5374419855127517</v>
      </c>
      <c r="I86" s="18">
        <v>4.9924674915468321</v>
      </c>
      <c r="J86" s="18">
        <v>2.7093599562970212</v>
      </c>
    </row>
    <row r="87" spans="1:10" x14ac:dyDescent="0.25">
      <c r="A87" s="10"/>
      <c r="B87" s="10" t="s">
        <v>39</v>
      </c>
      <c r="C87" s="10">
        <v>7</v>
      </c>
      <c r="D87" s="10">
        <v>8</v>
      </c>
      <c r="E87" s="10">
        <v>8</v>
      </c>
      <c r="F87" s="10">
        <v>8</v>
      </c>
      <c r="G87" s="10">
        <v>8</v>
      </c>
      <c r="H87" s="10">
        <v>8</v>
      </c>
      <c r="I87" s="10">
        <v>8</v>
      </c>
      <c r="J87" s="10">
        <v>8</v>
      </c>
    </row>
    <row r="88" spans="1:10" x14ac:dyDescent="0.25">
      <c r="A88" s="10"/>
      <c r="B88" s="14" t="s">
        <v>10</v>
      </c>
      <c r="C88" s="10"/>
      <c r="D88" s="10" t="s">
        <v>42</v>
      </c>
      <c r="E88" s="9"/>
      <c r="F88" s="10"/>
      <c r="G88" s="10"/>
      <c r="H88" s="10"/>
      <c r="I88" s="10"/>
      <c r="J88" s="10"/>
    </row>
    <row r="89" spans="1:10" x14ac:dyDescent="0.25">
      <c r="A89" s="10"/>
      <c r="B89" s="10" t="s">
        <v>21</v>
      </c>
      <c r="C89" s="18">
        <v>60.454545454545453</v>
      </c>
      <c r="D89" s="18">
        <v>33.18181818181818</v>
      </c>
      <c r="E89" s="18">
        <v>23.636363636363637</v>
      </c>
      <c r="F89" s="18">
        <v>21.818181818181817</v>
      </c>
      <c r="G89" s="18">
        <v>21.818181818181817</v>
      </c>
      <c r="H89" s="18">
        <v>23.636363636363637</v>
      </c>
      <c r="I89" s="18">
        <v>26.363636363636363</v>
      </c>
      <c r="J89" s="18">
        <v>37.272727272727273</v>
      </c>
    </row>
    <row r="90" spans="1:10" x14ac:dyDescent="0.25">
      <c r="A90" s="10"/>
      <c r="B90" s="10" t="s">
        <v>23</v>
      </c>
      <c r="C90" s="18">
        <v>9.0567540205323986</v>
      </c>
      <c r="D90" s="18">
        <v>8.9002739302258469</v>
      </c>
      <c r="E90" s="18">
        <v>6.7786734117480911</v>
      </c>
      <c r="F90" s="18">
        <v>6.4410871214248555</v>
      </c>
      <c r="G90" s="18">
        <v>6.2983665729777352</v>
      </c>
      <c r="H90" s="18">
        <v>6.0712028571141827</v>
      </c>
      <c r="I90" s="18">
        <v>6.7786734117480911</v>
      </c>
      <c r="J90" s="18">
        <v>7.8729582162221687</v>
      </c>
    </row>
    <row r="91" spans="1:10" x14ac:dyDescent="0.25">
      <c r="A91" s="10"/>
      <c r="B91" s="10" t="s">
        <v>39</v>
      </c>
      <c r="C91" s="10">
        <v>11</v>
      </c>
      <c r="D91" s="10">
        <v>11</v>
      </c>
      <c r="E91" s="10">
        <v>11</v>
      </c>
      <c r="F91" s="10">
        <v>11</v>
      </c>
      <c r="G91" s="10">
        <v>11</v>
      </c>
      <c r="H91" s="10">
        <v>11</v>
      </c>
      <c r="I91" s="10">
        <v>11</v>
      </c>
      <c r="J91" s="10">
        <v>11</v>
      </c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x14ac:dyDescent="0.25">
      <c r="A93" s="10"/>
      <c r="B93" s="11" t="s">
        <v>45</v>
      </c>
      <c r="C93" s="11"/>
      <c r="D93" s="10"/>
      <c r="E93" s="10"/>
      <c r="F93" s="10"/>
      <c r="G93" s="10"/>
      <c r="H93" s="10"/>
      <c r="I93" s="10"/>
      <c r="J93" s="10"/>
    </row>
    <row r="94" spans="1:10" x14ac:dyDescent="0.25">
      <c r="A94" s="10"/>
      <c r="B94" s="11" t="s">
        <v>46</v>
      </c>
      <c r="C94" s="11"/>
      <c r="D94" s="10"/>
      <c r="E94" s="10"/>
      <c r="F94" s="10"/>
      <c r="G94" s="10"/>
      <c r="H94" s="10"/>
      <c r="I94" s="10"/>
      <c r="J94" s="10"/>
    </row>
    <row r="95" spans="1:10" x14ac:dyDescent="0.25">
      <c r="A95" s="10"/>
      <c r="B95" s="11" t="s">
        <v>40</v>
      </c>
      <c r="C95" s="11"/>
      <c r="D95" s="10"/>
      <c r="E95" s="10"/>
      <c r="F95" s="10"/>
      <c r="G95" s="10"/>
      <c r="H95" s="10"/>
      <c r="I95" s="10"/>
      <c r="J95" s="10"/>
    </row>
    <row r="97" spans="1:10" x14ac:dyDescent="0.25">
      <c r="A97" s="12" t="s">
        <v>55</v>
      </c>
      <c r="B97" s="11" t="s">
        <v>47</v>
      </c>
      <c r="C97" s="10"/>
      <c r="D97" s="10" t="s">
        <v>41</v>
      </c>
      <c r="E97" s="9"/>
      <c r="F97" s="10"/>
      <c r="G97" s="10"/>
      <c r="H97" s="10"/>
      <c r="I97" s="10"/>
      <c r="J97" s="10"/>
    </row>
    <row r="98" spans="1:10" x14ac:dyDescent="0.25">
      <c r="A98" s="10"/>
      <c r="B98" s="10" t="s">
        <v>21</v>
      </c>
      <c r="C98" s="18">
        <v>1.6117724102783881</v>
      </c>
      <c r="D98" s="18">
        <v>8.1633173413479518</v>
      </c>
      <c r="E98" s="18">
        <v>9.2282876176057229</v>
      </c>
      <c r="F98" s="18">
        <v>7.1533479039376369</v>
      </c>
      <c r="G98" s="18">
        <v>6.6330908820690695</v>
      </c>
      <c r="H98" s="18">
        <v>12.843236479509052</v>
      </c>
      <c r="I98" s="18">
        <v>14.941054499928187</v>
      </c>
      <c r="J98" s="18">
        <v>4.9595220572828724</v>
      </c>
    </row>
    <row r="99" spans="1:10" x14ac:dyDescent="0.25">
      <c r="A99" s="10"/>
      <c r="B99" s="10" t="s">
        <v>23</v>
      </c>
      <c r="C99" s="18">
        <v>0.26696645374944017</v>
      </c>
      <c r="D99" s="18">
        <v>2.5117429464013683</v>
      </c>
      <c r="E99" s="18">
        <v>2.568342902730691</v>
      </c>
      <c r="F99" s="18">
        <v>1.318115623462458</v>
      </c>
      <c r="G99" s="18">
        <v>1.1450669831740572</v>
      </c>
      <c r="H99" s="18">
        <v>3.1819072788369778</v>
      </c>
      <c r="I99" s="18">
        <v>2.7465816795134366</v>
      </c>
      <c r="J99" s="18">
        <v>1.4548507111816169</v>
      </c>
    </row>
    <row r="100" spans="1:10" x14ac:dyDescent="0.25">
      <c r="A100" s="10"/>
      <c r="B100" s="10" t="s">
        <v>39</v>
      </c>
      <c r="C100" s="10">
        <v>11</v>
      </c>
      <c r="D100" s="10">
        <v>11</v>
      </c>
      <c r="E100" s="10">
        <v>11</v>
      </c>
      <c r="F100" s="10">
        <v>11</v>
      </c>
      <c r="G100" s="10">
        <v>11</v>
      </c>
      <c r="H100" s="10">
        <v>11</v>
      </c>
      <c r="I100" s="10">
        <v>11</v>
      </c>
      <c r="J100" s="10">
        <v>11</v>
      </c>
    </row>
    <row r="101" spans="1:10" x14ac:dyDescent="0.25">
      <c r="A101" s="10"/>
      <c r="B101" s="14" t="s">
        <v>10</v>
      </c>
      <c r="C101" s="10"/>
      <c r="D101" s="10" t="s">
        <v>42</v>
      </c>
      <c r="E101" s="9"/>
      <c r="F101" s="10"/>
      <c r="G101" s="10"/>
      <c r="H101" s="10"/>
      <c r="I101" s="10"/>
      <c r="J101" s="10"/>
    </row>
    <row r="102" spans="1:10" x14ac:dyDescent="0.25">
      <c r="A102" s="10"/>
      <c r="B102" s="10" t="s">
        <v>21</v>
      </c>
      <c r="C102" s="18">
        <v>60.454545454545453</v>
      </c>
      <c r="D102" s="18">
        <v>33.18181818181818</v>
      </c>
      <c r="E102" s="18">
        <v>23.636363636363637</v>
      </c>
      <c r="F102" s="18">
        <v>21.818181818181817</v>
      </c>
      <c r="G102" s="18">
        <v>21.818181818181817</v>
      </c>
      <c r="H102" s="18">
        <v>23.636363636363637</v>
      </c>
      <c r="I102" s="18">
        <v>26.363636363636363</v>
      </c>
      <c r="J102" s="18">
        <v>37.272727272727273</v>
      </c>
    </row>
    <row r="103" spans="1:10" x14ac:dyDescent="0.25">
      <c r="A103" s="10"/>
      <c r="B103" s="10" t="s">
        <v>23</v>
      </c>
      <c r="C103" s="18">
        <v>9.0567540205323986</v>
      </c>
      <c r="D103" s="18">
        <v>8.9002739302258469</v>
      </c>
      <c r="E103" s="18">
        <v>6.7786734117480911</v>
      </c>
      <c r="F103" s="18">
        <v>6.4410871214248555</v>
      </c>
      <c r="G103" s="18">
        <v>6.2983665729777352</v>
      </c>
      <c r="H103" s="18">
        <v>6.0712028571141827</v>
      </c>
      <c r="I103" s="18">
        <v>6.7786734117480911</v>
      </c>
      <c r="J103" s="18">
        <v>7.8729582162221687</v>
      </c>
    </row>
    <row r="104" spans="1:10" x14ac:dyDescent="0.25">
      <c r="A104" s="10"/>
      <c r="B104" s="10" t="s">
        <v>39</v>
      </c>
      <c r="C104" s="10">
        <v>11</v>
      </c>
      <c r="D104" s="10">
        <v>11</v>
      </c>
      <c r="E104" s="10">
        <v>11</v>
      </c>
      <c r="F104" s="10">
        <v>11</v>
      </c>
      <c r="G104" s="10">
        <v>11</v>
      </c>
      <c r="H104" s="10">
        <v>11</v>
      </c>
      <c r="I104" s="10">
        <v>11</v>
      </c>
      <c r="J104" s="10">
        <v>11</v>
      </c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x14ac:dyDescent="0.25">
      <c r="A106" s="10"/>
      <c r="B106" s="11" t="s">
        <v>48</v>
      </c>
      <c r="C106" s="11"/>
      <c r="D106" s="10"/>
      <c r="E106" s="10"/>
      <c r="F106" s="10"/>
      <c r="G106" s="10"/>
      <c r="H106" s="10"/>
      <c r="I106" s="10"/>
      <c r="J106" s="10"/>
    </row>
    <row r="107" spans="1:10" x14ac:dyDescent="0.25">
      <c r="A107" s="10"/>
      <c r="B107" s="11" t="s">
        <v>49</v>
      </c>
      <c r="C107" s="11"/>
      <c r="D107" s="10"/>
      <c r="E107" s="10"/>
      <c r="F107" s="10"/>
      <c r="G107" s="10"/>
      <c r="H107" s="10"/>
      <c r="I107" s="10"/>
      <c r="J107" s="10"/>
    </row>
    <row r="108" spans="1:10" x14ac:dyDescent="0.25">
      <c r="A108" s="10"/>
      <c r="B108" s="11" t="s">
        <v>40</v>
      </c>
      <c r="C108" s="11"/>
      <c r="D108" s="10"/>
      <c r="E108" s="10"/>
      <c r="F108" s="10"/>
      <c r="G108" s="10"/>
      <c r="H108" s="10"/>
      <c r="I108" s="10"/>
      <c r="J108" s="10"/>
    </row>
    <row r="109" spans="1:1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x14ac:dyDescent="0.25">
      <c r="A110" s="12" t="s">
        <v>56</v>
      </c>
      <c r="B110" s="11" t="s">
        <v>26</v>
      </c>
      <c r="C110" s="10"/>
      <c r="D110" s="10"/>
      <c r="E110" s="10"/>
      <c r="F110" s="10"/>
    </row>
    <row r="111" spans="1:10" x14ac:dyDescent="0.25">
      <c r="A111" s="10"/>
      <c r="B111" s="11" t="s">
        <v>24</v>
      </c>
      <c r="C111" s="11" t="s">
        <v>12</v>
      </c>
      <c r="D111" s="11" t="s">
        <v>13</v>
      </c>
      <c r="E111" s="11" t="s">
        <v>17</v>
      </c>
      <c r="F111" s="11" t="s">
        <v>29</v>
      </c>
    </row>
    <row r="112" spans="1:10" x14ac:dyDescent="0.25">
      <c r="A112" s="10"/>
      <c r="B112" s="10">
        <v>1</v>
      </c>
      <c r="C112" s="17" t="s">
        <v>30</v>
      </c>
      <c r="D112" s="13">
        <v>86.8</v>
      </c>
      <c r="E112" s="13">
        <v>124.92</v>
      </c>
      <c r="F112" s="13">
        <v>116.68</v>
      </c>
    </row>
    <row r="113" spans="1:6" x14ac:dyDescent="0.25">
      <c r="A113" s="10"/>
      <c r="B113" s="10">
        <v>2</v>
      </c>
      <c r="C113" s="17" t="s">
        <v>31</v>
      </c>
      <c r="D113" s="13">
        <v>56.28</v>
      </c>
      <c r="E113" s="13">
        <v>72.38</v>
      </c>
      <c r="F113" s="13">
        <v>61.94</v>
      </c>
    </row>
    <row r="114" spans="1:6" x14ac:dyDescent="0.25">
      <c r="A114" s="10"/>
      <c r="B114" s="10">
        <v>3</v>
      </c>
      <c r="C114" s="17" t="s">
        <v>32</v>
      </c>
      <c r="D114" s="13">
        <v>54.42</v>
      </c>
      <c r="E114" s="13">
        <v>74.52</v>
      </c>
      <c r="F114" s="13">
        <v>68.52</v>
      </c>
    </row>
    <row r="115" spans="1:6" x14ac:dyDescent="0.25">
      <c r="A115" s="10"/>
      <c r="B115" s="10">
        <v>4</v>
      </c>
      <c r="C115" s="17" t="s">
        <v>33</v>
      </c>
      <c r="D115" s="13">
        <v>118.24</v>
      </c>
      <c r="E115" s="13">
        <v>200</v>
      </c>
      <c r="F115" s="13">
        <v>179.08</v>
      </c>
    </row>
    <row r="116" spans="1:6" x14ac:dyDescent="0.25">
      <c r="A116" s="10"/>
      <c r="B116" s="10">
        <v>5</v>
      </c>
      <c r="C116" s="17" t="s">
        <v>34</v>
      </c>
      <c r="D116" s="13">
        <v>87.68</v>
      </c>
      <c r="E116" s="13">
        <v>113.48</v>
      </c>
      <c r="F116" s="13">
        <v>84.16</v>
      </c>
    </row>
    <row r="117" spans="1:6" x14ac:dyDescent="0.25">
      <c r="A117" s="10"/>
      <c r="B117" s="10">
        <v>6</v>
      </c>
      <c r="C117" s="17" t="s">
        <v>35</v>
      </c>
      <c r="D117" s="13">
        <v>80.7</v>
      </c>
      <c r="E117" s="13">
        <v>119.12</v>
      </c>
      <c r="F117" s="13">
        <v>120.96</v>
      </c>
    </row>
    <row r="118" spans="1:6" x14ac:dyDescent="0.25">
      <c r="A118" s="10"/>
      <c r="B118" s="10">
        <v>7</v>
      </c>
      <c r="C118" s="17" t="s">
        <v>36</v>
      </c>
      <c r="D118" s="13">
        <v>92.68</v>
      </c>
      <c r="E118" s="13">
        <v>163.96</v>
      </c>
      <c r="F118" s="13">
        <v>151.72</v>
      </c>
    </row>
    <row r="119" spans="1:6" x14ac:dyDescent="0.25">
      <c r="A119" s="10"/>
      <c r="B119" s="10">
        <v>8</v>
      </c>
      <c r="C119" s="17" t="s">
        <v>37</v>
      </c>
      <c r="D119" s="13">
        <v>27.86</v>
      </c>
      <c r="E119" s="13">
        <v>35.54</v>
      </c>
      <c r="F119" s="13">
        <v>30.04</v>
      </c>
    </row>
    <row r="120" spans="1:6" x14ac:dyDescent="0.25">
      <c r="A120" s="10"/>
      <c r="B120" s="10">
        <v>9</v>
      </c>
      <c r="C120" s="17" t="s">
        <v>38</v>
      </c>
      <c r="D120" s="13">
        <v>65.22</v>
      </c>
      <c r="E120" s="13">
        <v>127.04</v>
      </c>
      <c r="F120" s="13">
        <v>125.12</v>
      </c>
    </row>
    <row r="121" spans="1:6" x14ac:dyDescent="0.25">
      <c r="A121" s="10"/>
      <c r="B121" s="10"/>
      <c r="C121" s="19" t="s">
        <v>21</v>
      </c>
      <c r="D121" s="22">
        <f>AVERAGE(D112:D120)</f>
        <v>74.431111111111107</v>
      </c>
      <c r="E121" s="22">
        <f>AVERAGE(E112:E120)</f>
        <v>114.55111111111111</v>
      </c>
      <c r="F121" s="22">
        <f>AVERAGE(F112:F120)</f>
        <v>104.24666666666667</v>
      </c>
    </row>
    <row r="122" spans="1:6" x14ac:dyDescent="0.25">
      <c r="A122" s="10"/>
      <c r="B122" s="10"/>
      <c r="C122" s="20" t="s">
        <v>22</v>
      </c>
      <c r="D122" s="23">
        <f>STDEV(D112:D120)</f>
        <v>26.466210743344273</v>
      </c>
      <c r="E122" s="23">
        <f>STDEV(E112:E120)</f>
        <v>49.562974195573752</v>
      </c>
      <c r="F122" s="23">
        <f>STDEV(F112:F120)</f>
        <v>47.036843006307294</v>
      </c>
    </row>
    <row r="123" spans="1:6" x14ac:dyDescent="0.25">
      <c r="A123" s="10"/>
      <c r="B123" s="10"/>
      <c r="C123" s="20" t="s">
        <v>23</v>
      </c>
      <c r="D123" s="23">
        <f>D122/SQRT(COUNT(D112:D120))</f>
        <v>8.8220702477814239</v>
      </c>
      <c r="E123" s="23">
        <f>E122/SQRT(COUNT(E112:E120))</f>
        <v>16.520991398524583</v>
      </c>
      <c r="F123" s="23">
        <f>F122/SQRT(COUNT(F112:F120))</f>
        <v>15.678947668769098</v>
      </c>
    </row>
    <row r="124" spans="1:6" x14ac:dyDescent="0.25">
      <c r="A124" s="10"/>
      <c r="B124" s="10"/>
      <c r="C124" s="11" t="s">
        <v>39</v>
      </c>
      <c r="D124" s="21">
        <f>COUNT(D112:D120)</f>
        <v>9</v>
      </c>
      <c r="E124" s="21">
        <f t="shared" ref="E124:F124" si="16">COUNT(E112:E120)</f>
        <v>9</v>
      </c>
      <c r="F124" s="21">
        <f t="shared" si="16"/>
        <v>9</v>
      </c>
    </row>
    <row r="126" spans="1:6" x14ac:dyDescent="0.25">
      <c r="A126" s="12" t="s">
        <v>57</v>
      </c>
      <c r="B126" s="11" t="s">
        <v>27</v>
      </c>
      <c r="C126" s="10"/>
      <c r="D126" s="15"/>
      <c r="E126" s="15"/>
      <c r="F126" s="15"/>
    </row>
    <row r="127" spans="1:6" x14ac:dyDescent="0.25">
      <c r="A127" s="10"/>
      <c r="B127" s="11" t="s">
        <v>24</v>
      </c>
      <c r="C127" s="11" t="s">
        <v>12</v>
      </c>
      <c r="D127" s="11" t="s">
        <v>13</v>
      </c>
      <c r="E127" s="11" t="s">
        <v>17</v>
      </c>
      <c r="F127" s="11" t="s">
        <v>29</v>
      </c>
    </row>
    <row r="128" spans="1:6" x14ac:dyDescent="0.25">
      <c r="A128" s="10"/>
      <c r="B128" s="10">
        <v>1</v>
      </c>
      <c r="C128" s="17" t="s">
        <v>30</v>
      </c>
      <c r="D128" s="6">
        <v>13.12604</v>
      </c>
      <c r="E128" s="6">
        <v>16.061260000000001</v>
      </c>
      <c r="F128" s="6">
        <v>9.7291000000000007</v>
      </c>
    </row>
    <row r="129" spans="1:6" x14ac:dyDescent="0.25">
      <c r="A129" s="10"/>
      <c r="B129" s="10">
        <v>2</v>
      </c>
      <c r="C129" s="17" t="s">
        <v>31</v>
      </c>
      <c r="D129" s="6">
        <v>22.195540000000001</v>
      </c>
      <c r="E129" s="6">
        <v>26.186120000000003</v>
      </c>
      <c r="F129" s="6">
        <v>17.28152</v>
      </c>
    </row>
    <row r="130" spans="1:6" x14ac:dyDescent="0.25">
      <c r="A130" s="10"/>
      <c r="B130" s="10">
        <v>3</v>
      </c>
      <c r="C130" s="17" t="s">
        <v>32</v>
      </c>
      <c r="D130" s="6">
        <v>9.7950600000000012</v>
      </c>
      <c r="E130" s="6">
        <v>24.471160000000001</v>
      </c>
      <c r="F130" s="6">
        <v>20.711440000000003</v>
      </c>
    </row>
    <row r="131" spans="1:6" x14ac:dyDescent="0.25">
      <c r="A131" s="10"/>
      <c r="B131" s="10">
        <v>4</v>
      </c>
      <c r="C131" s="17" t="s">
        <v>33</v>
      </c>
      <c r="D131" s="6">
        <v>6.5960000000000001</v>
      </c>
      <c r="E131" s="6">
        <v>17.578340000000001</v>
      </c>
      <c r="F131" s="6">
        <v>18.699660000000002</v>
      </c>
    </row>
    <row r="132" spans="1:6" x14ac:dyDescent="0.25">
      <c r="A132" s="10"/>
      <c r="B132" s="10">
        <v>5</v>
      </c>
      <c r="C132" s="17" t="s">
        <v>34</v>
      </c>
      <c r="D132" s="6">
        <v>13.88458</v>
      </c>
      <c r="E132" s="6">
        <v>13.027100000000001</v>
      </c>
      <c r="F132" s="6">
        <v>14.379280000000001</v>
      </c>
    </row>
    <row r="133" spans="1:6" x14ac:dyDescent="0.25">
      <c r="A133" s="10"/>
      <c r="B133" s="10">
        <v>6</v>
      </c>
      <c r="C133" s="17" t="s">
        <v>35</v>
      </c>
      <c r="D133" s="6">
        <v>5.1119000000000003</v>
      </c>
      <c r="E133" s="7">
        <v>8.1460600000000003</v>
      </c>
      <c r="F133" s="8">
        <v>4.0895200000000003</v>
      </c>
    </row>
    <row r="134" spans="1:6" x14ac:dyDescent="0.25">
      <c r="A134" s="10"/>
      <c r="B134" s="10">
        <v>7</v>
      </c>
      <c r="C134" s="17" t="s">
        <v>36</v>
      </c>
      <c r="D134" s="8">
        <v>4.7491199999999996</v>
      </c>
      <c r="E134" s="7">
        <v>23.448780000000003</v>
      </c>
      <c r="F134" s="8">
        <v>14.93994</v>
      </c>
    </row>
    <row r="135" spans="1:6" x14ac:dyDescent="0.25">
      <c r="A135" s="10"/>
      <c r="B135" s="10">
        <v>8</v>
      </c>
      <c r="C135" s="17" t="s">
        <v>37</v>
      </c>
      <c r="D135" s="8">
        <v>12.8622</v>
      </c>
      <c r="E135" s="7">
        <v>13.093060000000001</v>
      </c>
      <c r="F135" s="8">
        <v>7.5853999999999999</v>
      </c>
    </row>
    <row r="136" spans="1:6" x14ac:dyDescent="0.25">
      <c r="A136" s="10"/>
      <c r="B136" s="10">
        <v>9</v>
      </c>
      <c r="C136" s="17" t="s">
        <v>38</v>
      </c>
      <c r="D136" s="8">
        <v>18.73264</v>
      </c>
      <c r="E136" s="7">
        <v>20.051839999999999</v>
      </c>
      <c r="F136" s="8">
        <v>25.724399999999999</v>
      </c>
    </row>
    <row r="137" spans="1:6" x14ac:dyDescent="0.25">
      <c r="A137" s="10"/>
      <c r="B137" s="10"/>
      <c r="C137" s="19" t="s">
        <v>21</v>
      </c>
      <c r="D137" s="22">
        <f>AVERAGE(D128:D136)</f>
        <v>11.894786666666668</v>
      </c>
      <c r="E137" s="22">
        <f>AVERAGE(E128:E136)</f>
        <v>18.007080000000002</v>
      </c>
      <c r="F137" s="22">
        <f>AVERAGE(F128:F136)</f>
        <v>14.793362222222223</v>
      </c>
    </row>
    <row r="138" spans="1:6" x14ac:dyDescent="0.25">
      <c r="A138" s="10"/>
      <c r="B138" s="10"/>
      <c r="C138" s="20" t="s">
        <v>22</v>
      </c>
      <c r="D138" s="23">
        <f>STDEV(D128:D136)</f>
        <v>6.0086084509809723</v>
      </c>
      <c r="E138" s="23">
        <f>STDEV(E128:E136)</f>
        <v>6.0480545444051623</v>
      </c>
      <c r="F138" s="23">
        <f>STDEV(F128:F136)</f>
        <v>6.7853517009175333</v>
      </c>
    </row>
    <row r="139" spans="1:6" x14ac:dyDescent="0.25">
      <c r="A139" s="10"/>
      <c r="B139" s="10"/>
      <c r="C139" s="20" t="s">
        <v>23</v>
      </c>
      <c r="D139" s="23">
        <f>D138/SQRT(COUNT(D128:D136))</f>
        <v>2.0028694836603242</v>
      </c>
      <c r="E139" s="23">
        <f>E138/SQRT(COUNT(E128:E136))</f>
        <v>2.0160181814683873</v>
      </c>
      <c r="F139" s="23">
        <f>F138/SQRT(COUNT(F128:F136))</f>
        <v>2.2617839003058444</v>
      </c>
    </row>
    <row r="140" spans="1:6" x14ac:dyDescent="0.25">
      <c r="A140" s="10"/>
      <c r="B140" s="10"/>
      <c r="C140" s="11" t="s">
        <v>39</v>
      </c>
      <c r="D140" s="21">
        <f>COUNT(D128:D136)</f>
        <v>9</v>
      </c>
      <c r="E140" s="21">
        <f t="shared" ref="E140:F140" si="17">COUNT(E128:E136)</f>
        <v>9</v>
      </c>
      <c r="F140" s="21">
        <f t="shared" si="17"/>
        <v>9</v>
      </c>
    </row>
    <row r="142" spans="1:6" x14ac:dyDescent="0.25">
      <c r="A142" s="12" t="s">
        <v>58</v>
      </c>
      <c r="B142" s="11" t="s">
        <v>28</v>
      </c>
      <c r="C142" s="10"/>
      <c r="D142" s="15"/>
      <c r="E142" s="15"/>
      <c r="F142" s="15"/>
    </row>
    <row r="143" spans="1:6" x14ac:dyDescent="0.25">
      <c r="A143" s="10"/>
      <c r="B143" s="11" t="s">
        <v>24</v>
      </c>
      <c r="C143" s="11" t="s">
        <v>12</v>
      </c>
      <c r="D143" s="11" t="s">
        <v>13</v>
      </c>
      <c r="E143" s="11" t="s">
        <v>17</v>
      </c>
      <c r="F143" s="11" t="s">
        <v>29</v>
      </c>
    </row>
    <row r="144" spans="1:6" x14ac:dyDescent="0.25">
      <c r="A144" s="10"/>
      <c r="B144" s="10">
        <v>1</v>
      </c>
      <c r="C144" s="17" t="s">
        <v>30</v>
      </c>
      <c r="D144" s="10">
        <v>8.6999999999999993</v>
      </c>
      <c r="E144" s="10">
        <v>26.4</v>
      </c>
      <c r="F144" s="10" t="s">
        <v>11</v>
      </c>
    </row>
    <row r="145" spans="1:6" x14ac:dyDescent="0.25">
      <c r="A145" s="10"/>
      <c r="B145" s="10">
        <v>2</v>
      </c>
      <c r="C145" s="17" t="s">
        <v>31</v>
      </c>
      <c r="D145" s="10">
        <v>2.4</v>
      </c>
      <c r="E145" s="10">
        <v>34.5</v>
      </c>
      <c r="F145" s="10">
        <v>35</v>
      </c>
    </row>
    <row r="146" spans="1:6" x14ac:dyDescent="0.25">
      <c r="A146" s="10"/>
      <c r="B146" s="10">
        <v>3</v>
      </c>
      <c r="C146" s="17" t="s">
        <v>32</v>
      </c>
      <c r="D146" s="10">
        <v>12.1</v>
      </c>
      <c r="E146" s="10">
        <v>87</v>
      </c>
      <c r="F146" s="10">
        <v>39.4</v>
      </c>
    </row>
    <row r="147" spans="1:6" x14ac:dyDescent="0.25">
      <c r="A147" s="10"/>
      <c r="B147" s="10">
        <v>4</v>
      </c>
      <c r="C147" s="17" t="s">
        <v>33</v>
      </c>
      <c r="D147" s="10">
        <v>10</v>
      </c>
      <c r="E147" s="10">
        <v>86.4</v>
      </c>
      <c r="F147" s="10">
        <v>53.5</v>
      </c>
    </row>
    <row r="148" spans="1:6" x14ac:dyDescent="0.25">
      <c r="A148" s="10"/>
      <c r="B148" s="10">
        <v>5</v>
      </c>
      <c r="C148" s="17" t="s">
        <v>34</v>
      </c>
      <c r="D148" s="10">
        <v>7.6</v>
      </c>
      <c r="E148" s="10">
        <v>49.6</v>
      </c>
      <c r="F148" s="10">
        <v>29.5</v>
      </c>
    </row>
    <row r="149" spans="1:6" x14ac:dyDescent="0.25">
      <c r="A149" s="10"/>
      <c r="B149" s="10">
        <v>6</v>
      </c>
      <c r="C149" s="17" t="s">
        <v>35</v>
      </c>
      <c r="D149" s="10">
        <v>7.6</v>
      </c>
      <c r="E149" s="10">
        <v>45.8</v>
      </c>
      <c r="F149" s="10">
        <v>18.399999999999999</v>
      </c>
    </row>
    <row r="150" spans="1:6" x14ac:dyDescent="0.25">
      <c r="A150" s="10"/>
      <c r="B150" s="10">
        <v>7</v>
      </c>
      <c r="C150" s="17" t="s">
        <v>36</v>
      </c>
      <c r="D150" s="10">
        <v>6.2</v>
      </c>
      <c r="E150" s="10">
        <v>71</v>
      </c>
      <c r="F150" s="10">
        <v>27.8</v>
      </c>
    </row>
    <row r="151" spans="1:6" x14ac:dyDescent="0.25">
      <c r="A151" s="10"/>
      <c r="B151" s="10">
        <v>8</v>
      </c>
      <c r="C151" s="17" t="s">
        <v>37</v>
      </c>
      <c r="D151" s="10">
        <v>21.6</v>
      </c>
      <c r="E151" s="10">
        <v>176.4</v>
      </c>
      <c r="F151" s="10">
        <v>65.900000000000006</v>
      </c>
    </row>
    <row r="152" spans="1:6" x14ac:dyDescent="0.25">
      <c r="A152" s="10"/>
      <c r="B152" s="10">
        <v>9</v>
      </c>
      <c r="C152" s="17" t="s">
        <v>38</v>
      </c>
      <c r="D152" s="10">
        <v>3.9</v>
      </c>
      <c r="E152" s="10">
        <v>11.4</v>
      </c>
      <c r="F152" s="10">
        <v>6.4</v>
      </c>
    </row>
    <row r="153" spans="1:6" x14ac:dyDescent="0.25">
      <c r="A153" s="10"/>
      <c r="B153" s="10"/>
      <c r="C153" s="19" t="s">
        <v>21</v>
      </c>
      <c r="D153" s="22">
        <f>AVERAGE(D144:D152)</f>
        <v>8.9000000000000021</v>
      </c>
      <c r="E153" s="22">
        <f>AVERAGE(E144:E152)</f>
        <v>65.388888888888886</v>
      </c>
      <c r="F153" s="22">
        <f>AVERAGE(F144:F152)</f>
        <v>34.487499999999997</v>
      </c>
    </row>
    <row r="154" spans="1:6" x14ac:dyDescent="0.25">
      <c r="A154" s="10"/>
      <c r="B154" s="10"/>
      <c r="C154" s="20" t="s">
        <v>22</v>
      </c>
      <c r="D154" s="23">
        <f>STDEV(D144:D152)</f>
        <v>5.5979907109604925</v>
      </c>
      <c r="E154" s="23">
        <f>STDEV(E144:E152)</f>
        <v>49.098789303923894</v>
      </c>
      <c r="F154" s="23">
        <f>STDEV(F144:F152)</f>
        <v>18.860119489092778</v>
      </c>
    </row>
    <row r="155" spans="1:6" x14ac:dyDescent="0.25">
      <c r="A155" s="10"/>
      <c r="B155" s="10"/>
      <c r="C155" s="20" t="s">
        <v>23</v>
      </c>
      <c r="D155" s="23">
        <f>D154/SQRT(COUNT(D144:D152))</f>
        <v>1.8659969036534976</v>
      </c>
      <c r="E155" s="23">
        <f>E154/SQRT(COUNT(E144:E152))</f>
        <v>16.366263101307965</v>
      </c>
      <c r="F155" s="23">
        <f>F154/SQRT(COUNT(F144:F152))</f>
        <v>6.6680591923630335</v>
      </c>
    </row>
    <row r="156" spans="1:6" x14ac:dyDescent="0.25">
      <c r="A156" s="10"/>
      <c r="B156" s="10"/>
      <c r="C156" s="11" t="s">
        <v>39</v>
      </c>
      <c r="D156" s="21">
        <f>COUNT(D144:D152)</f>
        <v>9</v>
      </c>
      <c r="E156" s="21">
        <f t="shared" ref="E156:F156" si="18">COUNT(E144:E152)</f>
        <v>9</v>
      </c>
      <c r="F156" s="21">
        <f t="shared" si="18"/>
        <v>8</v>
      </c>
    </row>
    <row r="157" spans="1:6" x14ac:dyDescent="0.25">
      <c r="A157" s="10"/>
      <c r="B157" s="10"/>
      <c r="C157" s="10"/>
      <c r="D157" s="10"/>
      <c r="E157" s="10"/>
      <c r="F157" s="10"/>
    </row>
    <row r="158" spans="1:6" x14ac:dyDescent="0.25">
      <c r="A158" s="24"/>
      <c r="B158" s="25"/>
      <c r="C158" s="26"/>
      <c r="D158" s="27"/>
      <c r="E158" s="27"/>
      <c r="F158" s="27"/>
    </row>
    <row r="159" spans="1:6" x14ac:dyDescent="0.25">
      <c r="A159" s="26"/>
      <c r="B159" s="25"/>
      <c r="C159" s="25"/>
      <c r="D159" s="25"/>
      <c r="E159" s="25"/>
      <c r="F159" s="25"/>
    </row>
    <row r="160" spans="1:6" x14ac:dyDescent="0.25">
      <c r="A160" s="26"/>
      <c r="B160" s="26"/>
      <c r="C160" s="28"/>
      <c r="D160" s="26"/>
      <c r="E160" s="26"/>
      <c r="F160" s="26"/>
    </row>
    <row r="161" spans="1:6" x14ac:dyDescent="0.25">
      <c r="A161" s="26"/>
      <c r="B161" s="26"/>
      <c r="C161" s="28"/>
      <c r="D161" s="26"/>
      <c r="E161" s="26"/>
      <c r="F161" s="26"/>
    </row>
    <row r="162" spans="1:6" x14ac:dyDescent="0.25">
      <c r="A162" s="26"/>
      <c r="B162" s="26"/>
      <c r="C162" s="28"/>
      <c r="D162" s="26"/>
      <c r="E162" s="26"/>
      <c r="F162" s="26"/>
    </row>
    <row r="163" spans="1:6" x14ac:dyDescent="0.25">
      <c r="A163" s="26"/>
      <c r="B163" s="26"/>
      <c r="C163" s="28"/>
      <c r="D163" s="26"/>
      <c r="E163" s="26"/>
      <c r="F163" s="26"/>
    </row>
    <row r="164" spans="1:6" x14ac:dyDescent="0.25">
      <c r="A164" s="26"/>
      <c r="B164" s="26"/>
      <c r="C164" s="28"/>
      <c r="D164" s="26"/>
      <c r="E164" s="26"/>
      <c r="F164" s="26"/>
    </row>
    <row r="165" spans="1:6" x14ac:dyDescent="0.25">
      <c r="A165" s="26"/>
      <c r="B165" s="26"/>
      <c r="C165" s="28"/>
      <c r="D165" s="26"/>
      <c r="E165" s="26"/>
      <c r="F165" s="26"/>
    </row>
    <row r="166" spans="1:6" x14ac:dyDescent="0.25">
      <c r="A166" s="26"/>
      <c r="B166" s="26"/>
      <c r="C166" s="28"/>
      <c r="D166" s="26"/>
      <c r="E166" s="26"/>
      <c r="F166" s="26"/>
    </row>
    <row r="167" spans="1:6" x14ac:dyDescent="0.25">
      <c r="A167" s="26"/>
      <c r="B167" s="26"/>
      <c r="C167" s="28"/>
      <c r="D167" s="26"/>
      <c r="E167" s="26"/>
      <c r="F167" s="26"/>
    </row>
    <row r="168" spans="1:6" x14ac:dyDescent="0.25">
      <c r="A168" s="26"/>
      <c r="B168" s="26"/>
      <c r="C168" s="28"/>
      <c r="D168" s="26"/>
      <c r="E168" s="26"/>
      <c r="F168" s="26"/>
    </row>
    <row r="169" spans="1:6" x14ac:dyDescent="0.25">
      <c r="A169" s="26"/>
      <c r="B169" s="26"/>
      <c r="C169" s="25"/>
      <c r="D169" s="29"/>
      <c r="E169" s="29"/>
      <c r="F169" s="29"/>
    </row>
    <row r="170" spans="1:6" x14ac:dyDescent="0.25">
      <c r="A170" s="26"/>
      <c r="B170" s="26"/>
      <c r="C170" s="25"/>
      <c r="D170" s="29"/>
      <c r="E170" s="29"/>
      <c r="F170" s="29"/>
    </row>
    <row r="171" spans="1:6" x14ac:dyDescent="0.25">
      <c r="A171" s="26"/>
      <c r="B171" s="26"/>
      <c r="C171" s="25"/>
      <c r="D171" s="29"/>
      <c r="E171" s="29"/>
      <c r="F171" s="29"/>
    </row>
    <row r="172" spans="1:6" x14ac:dyDescent="0.25">
      <c r="A172" s="26"/>
      <c r="B172" s="26"/>
      <c r="C172" s="25"/>
      <c r="D172" s="30"/>
      <c r="E172" s="30"/>
      <c r="F17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Ery</dc:creator>
  <cp:lastModifiedBy>Ery Petropoulou</cp:lastModifiedBy>
  <dcterms:created xsi:type="dcterms:W3CDTF">2019-05-09T12:42:00Z</dcterms:created>
  <dcterms:modified xsi:type="dcterms:W3CDTF">2020-10-21T21:44:11Z</dcterms:modified>
</cp:coreProperties>
</file>