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D847BE2A-4929-434C-9BBD-46A242016D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9" i="15" l="1"/>
  <c r="N199" i="15"/>
  <c r="M199" i="15"/>
  <c r="L199" i="15"/>
  <c r="K199" i="15"/>
  <c r="J199" i="15"/>
  <c r="I199" i="15"/>
  <c r="H199" i="15"/>
  <c r="G199" i="15"/>
  <c r="F199" i="15"/>
  <c r="E199" i="15"/>
  <c r="I198" i="15"/>
  <c r="H198" i="15"/>
  <c r="O197" i="15"/>
  <c r="O198" i="15" s="1"/>
  <c r="N197" i="15"/>
  <c r="N198" i="15" s="1"/>
  <c r="M197" i="15"/>
  <c r="M198" i="15" s="1"/>
  <c r="L197" i="15"/>
  <c r="L198" i="15" s="1"/>
  <c r="K197" i="15"/>
  <c r="K198" i="15" s="1"/>
  <c r="J197" i="15"/>
  <c r="J198" i="15" s="1"/>
  <c r="I197" i="15"/>
  <c r="H197" i="15"/>
  <c r="G197" i="15"/>
  <c r="G198" i="15" s="1"/>
  <c r="F197" i="15"/>
  <c r="F198" i="15" s="1"/>
  <c r="E197" i="15"/>
  <c r="E198" i="15" s="1"/>
  <c r="O196" i="15"/>
  <c r="N196" i="15"/>
  <c r="M196" i="15"/>
  <c r="L196" i="15"/>
  <c r="K196" i="15"/>
  <c r="J196" i="15"/>
  <c r="I196" i="15"/>
  <c r="H196" i="15"/>
  <c r="G196" i="15"/>
  <c r="F196" i="15"/>
  <c r="E196" i="15"/>
  <c r="O163" i="15"/>
  <c r="N163" i="15"/>
  <c r="M163" i="15"/>
  <c r="L163" i="15"/>
  <c r="K163" i="15"/>
  <c r="J163" i="15"/>
  <c r="I163" i="15"/>
  <c r="H163" i="15"/>
  <c r="G163" i="15"/>
  <c r="F163" i="15"/>
  <c r="E163" i="15"/>
  <c r="O162" i="15"/>
  <c r="I162" i="15"/>
  <c r="H162" i="15"/>
  <c r="G162" i="15"/>
  <c r="O161" i="15"/>
  <c r="N161" i="15"/>
  <c r="N162" i="15" s="1"/>
  <c r="M161" i="15"/>
  <c r="M162" i="15" s="1"/>
  <c r="L161" i="15"/>
  <c r="L162" i="15" s="1"/>
  <c r="K161" i="15"/>
  <c r="K162" i="15" s="1"/>
  <c r="J161" i="15"/>
  <c r="J162" i="15" s="1"/>
  <c r="I161" i="15"/>
  <c r="H161" i="15"/>
  <c r="G161" i="15"/>
  <c r="F161" i="15"/>
  <c r="F162" i="15" s="1"/>
  <c r="E161" i="15"/>
  <c r="E162" i="15" s="1"/>
  <c r="O160" i="15"/>
  <c r="N160" i="15"/>
  <c r="M160" i="15"/>
  <c r="L160" i="15"/>
  <c r="K160" i="15"/>
  <c r="J160" i="15"/>
  <c r="I160" i="15"/>
  <c r="H160" i="15"/>
  <c r="G160" i="15"/>
  <c r="F160" i="15"/>
  <c r="E160" i="15"/>
  <c r="O127" i="15"/>
  <c r="N127" i="15"/>
  <c r="M127" i="15"/>
  <c r="L127" i="15"/>
  <c r="K127" i="15"/>
  <c r="J127" i="15"/>
  <c r="I127" i="15"/>
  <c r="H127" i="15"/>
  <c r="G127" i="15"/>
  <c r="F127" i="15"/>
  <c r="E127" i="15"/>
  <c r="O126" i="15"/>
  <c r="N126" i="15"/>
  <c r="H126" i="15"/>
  <c r="G126" i="15"/>
  <c r="F126" i="15"/>
  <c r="O125" i="15"/>
  <c r="N125" i="15"/>
  <c r="M125" i="15"/>
  <c r="M126" i="15" s="1"/>
  <c r="L125" i="15"/>
  <c r="L126" i="15" s="1"/>
  <c r="K125" i="15"/>
  <c r="K126" i="15" s="1"/>
  <c r="J125" i="15"/>
  <c r="J126" i="15" s="1"/>
  <c r="I125" i="15"/>
  <c r="I126" i="15" s="1"/>
  <c r="H125" i="15"/>
  <c r="G125" i="15"/>
  <c r="F125" i="15"/>
  <c r="E125" i="15"/>
  <c r="E126" i="15" s="1"/>
  <c r="O124" i="15"/>
  <c r="N124" i="15"/>
  <c r="M124" i="15"/>
  <c r="L124" i="15"/>
  <c r="K124" i="15"/>
  <c r="J124" i="15"/>
  <c r="I124" i="15"/>
  <c r="H124" i="15"/>
  <c r="G124" i="15"/>
  <c r="F124" i="15"/>
  <c r="E124" i="15"/>
  <c r="O91" i="15"/>
  <c r="N91" i="15"/>
  <c r="M91" i="15"/>
  <c r="L91" i="15"/>
  <c r="K91" i="15"/>
  <c r="J91" i="15"/>
  <c r="I91" i="15"/>
  <c r="H91" i="15"/>
  <c r="G91" i="15"/>
  <c r="F91" i="15"/>
  <c r="E91" i="15"/>
  <c r="L90" i="15"/>
  <c r="J90" i="15"/>
  <c r="O89" i="15"/>
  <c r="O90" i="15" s="1"/>
  <c r="N89" i="15"/>
  <c r="N90" i="15" s="1"/>
  <c r="M89" i="15"/>
  <c r="M90" i="15" s="1"/>
  <c r="L89" i="15"/>
  <c r="K89" i="15"/>
  <c r="K90" i="15" s="1"/>
  <c r="J89" i="15"/>
  <c r="I89" i="15"/>
  <c r="I90" i="15" s="1"/>
  <c r="H89" i="15"/>
  <c r="H90" i="15" s="1"/>
  <c r="G89" i="15"/>
  <c r="G90" i="15" s="1"/>
  <c r="F89" i="15"/>
  <c r="F90" i="15" s="1"/>
  <c r="E89" i="15"/>
  <c r="E90" i="15" s="1"/>
  <c r="O88" i="15"/>
  <c r="N88" i="15"/>
  <c r="M88" i="15"/>
  <c r="L88" i="15"/>
  <c r="K88" i="15"/>
  <c r="J88" i="15"/>
  <c r="I88" i="15"/>
  <c r="H88" i="15"/>
  <c r="G88" i="15"/>
  <c r="F88" i="15"/>
  <c r="E88" i="15"/>
  <c r="O55" i="15"/>
  <c r="N55" i="15"/>
  <c r="M55" i="15"/>
  <c r="L55" i="15"/>
  <c r="K55" i="15"/>
  <c r="J55" i="15"/>
  <c r="I55" i="15"/>
  <c r="H55" i="15"/>
  <c r="G55" i="15"/>
  <c r="F55" i="15"/>
  <c r="E55" i="15"/>
  <c r="I54" i="15"/>
  <c r="H54" i="15"/>
  <c r="O53" i="15"/>
  <c r="O54" i="15" s="1"/>
  <c r="N53" i="15"/>
  <c r="N54" i="15" s="1"/>
  <c r="M53" i="15"/>
  <c r="M54" i="15" s="1"/>
  <c r="L53" i="15"/>
  <c r="L54" i="15" s="1"/>
  <c r="K53" i="15"/>
  <c r="K54" i="15" s="1"/>
  <c r="J53" i="15"/>
  <c r="J54" i="15" s="1"/>
  <c r="I53" i="15"/>
  <c r="H53" i="15"/>
  <c r="G53" i="15"/>
  <c r="G54" i="15" s="1"/>
  <c r="F53" i="15"/>
  <c r="F54" i="15" s="1"/>
  <c r="E53" i="15"/>
  <c r="E54" i="15" s="1"/>
  <c r="O52" i="15"/>
  <c r="N52" i="15"/>
  <c r="M52" i="15"/>
  <c r="L52" i="15"/>
  <c r="K52" i="15"/>
  <c r="J52" i="15"/>
  <c r="I52" i="15"/>
  <c r="H52" i="15"/>
  <c r="G52" i="15"/>
  <c r="F52" i="15"/>
  <c r="E52" i="15"/>
  <c r="O19" i="15"/>
  <c r="N19" i="15"/>
  <c r="M19" i="15"/>
  <c r="L19" i="15"/>
  <c r="K19" i="15"/>
  <c r="J19" i="15"/>
  <c r="I19" i="15"/>
  <c r="H19" i="15"/>
  <c r="G19" i="15"/>
  <c r="F19" i="15"/>
  <c r="E19" i="15"/>
  <c r="O18" i="15"/>
  <c r="N18" i="15"/>
  <c r="M18" i="15"/>
  <c r="G18" i="15"/>
  <c r="F18" i="15"/>
  <c r="E18" i="15"/>
  <c r="O17" i="15"/>
  <c r="N17" i="15"/>
  <c r="M17" i="15"/>
  <c r="L17" i="15"/>
  <c r="L18" i="15" s="1"/>
  <c r="K17" i="15"/>
  <c r="K18" i="15" s="1"/>
  <c r="J17" i="15"/>
  <c r="J18" i="15" s="1"/>
  <c r="I17" i="15"/>
  <c r="I18" i="15" s="1"/>
  <c r="H17" i="15"/>
  <c r="H18" i="15" s="1"/>
  <c r="G17" i="15"/>
  <c r="F17" i="15"/>
  <c r="E17" i="15"/>
  <c r="O16" i="15"/>
  <c r="N16" i="15"/>
  <c r="M16" i="15"/>
  <c r="L16" i="15"/>
  <c r="K16" i="15"/>
  <c r="J16" i="15"/>
  <c r="I16" i="15"/>
  <c r="H16" i="15"/>
  <c r="G16" i="15"/>
  <c r="F16" i="15"/>
  <c r="E16" i="15"/>
</calcChain>
</file>

<file path=xl/sharedStrings.xml><?xml version="1.0" encoding="utf-8"?>
<sst xmlns="http://schemas.openxmlformats.org/spreadsheetml/2006/main" count="361" uniqueCount="65">
  <si>
    <t>Mean</t>
  </si>
  <si>
    <t>Hunger</t>
  </si>
  <si>
    <t>Pre</t>
  </si>
  <si>
    <t xml:space="preserve">Pre </t>
  </si>
  <si>
    <t>Subj. #</t>
  </si>
  <si>
    <t>Post</t>
  </si>
  <si>
    <t>T0</t>
  </si>
  <si>
    <t>T15</t>
  </si>
  <si>
    <t>T30</t>
  </si>
  <si>
    <t>T45</t>
  </si>
  <si>
    <t>T60</t>
  </si>
  <si>
    <t>T90</t>
  </si>
  <si>
    <t>T120</t>
  </si>
  <si>
    <t>T180</t>
  </si>
  <si>
    <t>SEM</t>
  </si>
  <si>
    <t>missing s.</t>
  </si>
  <si>
    <t>STD</t>
  </si>
  <si>
    <t>missing</t>
  </si>
  <si>
    <t>LCN2 (raw values in ng/mL)</t>
  </si>
  <si>
    <t>GLP-1 (raw values in ng/mL)</t>
  </si>
  <si>
    <t>INSULIN (raw values in mIU/L)</t>
  </si>
  <si>
    <t>N</t>
  </si>
  <si>
    <t>Pre or Post surgery</t>
  </si>
  <si>
    <t>T240</t>
  </si>
  <si>
    <t>T300</t>
  </si>
  <si>
    <t>T360</t>
  </si>
  <si>
    <t>Y variable</t>
  </si>
  <si>
    <t>X variable</t>
  </si>
  <si>
    <t>Number XY pairs=9</t>
  </si>
  <si>
    <t>Number XY pairs=8</t>
  </si>
  <si>
    <t>Correlation raw GLP-1 (PRE) and hunger</t>
  </si>
  <si>
    <t>raw GLP-1</t>
  </si>
  <si>
    <t>Spearman r=-0.95</t>
  </si>
  <si>
    <t>P(two-tailed)=0.0004</t>
  </si>
  <si>
    <t>Correlation between raw GLP-1 (POST) and hunger</t>
  </si>
  <si>
    <t>raw GLP-1 values in ng/mL</t>
  </si>
  <si>
    <t>P(two-tailed)=0.001</t>
  </si>
  <si>
    <t>Correlation raw LCN2 (PRE) and hunger</t>
  </si>
  <si>
    <t>raw LCN2</t>
  </si>
  <si>
    <t>Spearman r=-0.05</t>
  </si>
  <si>
    <t>P(two-tailed)=0.91</t>
  </si>
  <si>
    <t>Correlation between raw LCN2 (POST) and hunger</t>
  </si>
  <si>
    <t>raw LCN2 values in ng/mL</t>
  </si>
  <si>
    <t>Spearman r=-0.67</t>
  </si>
  <si>
    <t>P(two-tailed)=0.08</t>
  </si>
  <si>
    <t>Spearman r=-0.85</t>
  </si>
  <si>
    <t>P(two-tailed)=0.006</t>
  </si>
  <si>
    <t>Correlation raw insulin (PRE) and hunger</t>
  </si>
  <si>
    <t>raw insulin</t>
  </si>
  <si>
    <t>Correlation between raw insulin (POST) and hunger</t>
  </si>
  <si>
    <t>raw insulin values in mIU/L</t>
  </si>
  <si>
    <t>Spearman r=-0.93</t>
  </si>
  <si>
    <t>P(two-tailed)=0.002</t>
  </si>
  <si>
    <t xml:space="preserve"> 3, A</t>
  </si>
  <si>
    <t>3, B</t>
  </si>
  <si>
    <t>3, C</t>
  </si>
  <si>
    <t>3, D</t>
  </si>
  <si>
    <t xml:space="preserve"> 3, E</t>
  </si>
  <si>
    <t xml:space="preserve"> 3, F</t>
  </si>
  <si>
    <t>3, G</t>
  </si>
  <si>
    <t xml:space="preserve"> 3, H</t>
  </si>
  <si>
    <t xml:space="preserve"> 3, I</t>
  </si>
  <si>
    <t xml:space="preserve"> 3, K</t>
  </si>
  <si>
    <t>3, J</t>
  </si>
  <si>
    <t xml:space="preserve"> 3,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</si>
</sst>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1" fillId="0" borderId="0" xfId="0" applyNumberFormat="1" applyFont="1" applyFill="1"/>
    <xf numFmtId="0" fontId="4" fillId="0" borderId="0" xfId="0" applyFont="1" applyFill="1"/>
    <xf numFmtId="1" fontId="2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2" fontId="2" fillId="0" borderId="0" xfId="0" applyNumberFormat="1" applyFont="1"/>
    <xf numFmtId="0" fontId="3" fillId="2" borderId="0" xfId="0" applyFont="1" applyFill="1"/>
    <xf numFmtId="0" fontId="2" fillId="0" borderId="1" xfId="0" applyFont="1" applyBorder="1"/>
    <xf numFmtId="0" fontId="2" fillId="0" borderId="0" xfId="0" applyFont="1" applyBorder="1"/>
    <xf numFmtId="1" fontId="2" fillId="0" borderId="0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5179-7F4E-4A74-8F6A-7DE4F8351582}">
  <dimension ref="B2:O217"/>
  <sheetViews>
    <sheetView tabSelected="1" topLeftCell="A214" workbookViewId="0">
      <selection activeCell="B202" sqref="B202"/>
    </sheetView>
  </sheetViews>
  <sheetFormatPr defaultRowHeight="15" x14ac:dyDescent="0.25"/>
  <cols>
    <col min="2" max="2" width="27" bestFit="1" customWidth="1"/>
  </cols>
  <sheetData>
    <row r="2" spans="2:15" x14ac:dyDescent="0.25">
      <c r="B2" s="9" t="s">
        <v>53</v>
      </c>
      <c r="C2" s="2" t="s">
        <v>18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5" x14ac:dyDescent="0.25">
      <c r="B3" s="5"/>
      <c r="C3" s="6" t="s">
        <v>22</v>
      </c>
      <c r="D3" s="6" t="s">
        <v>4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23</v>
      </c>
      <c r="N3" s="6" t="s">
        <v>24</v>
      </c>
      <c r="O3" s="6" t="s">
        <v>25</v>
      </c>
    </row>
    <row r="4" spans="2:15" x14ac:dyDescent="0.25">
      <c r="B4" s="5"/>
      <c r="C4" s="5" t="s">
        <v>2</v>
      </c>
      <c r="D4" s="5">
        <v>2707</v>
      </c>
      <c r="E4" s="7">
        <v>80.817302726782202</v>
      </c>
      <c r="F4" s="7">
        <v>71.159130627468898</v>
      </c>
      <c r="G4" s="7">
        <v>63.314077588425093</v>
      </c>
      <c r="H4" s="7">
        <v>57.337998540205739</v>
      </c>
      <c r="I4" s="7">
        <v>38.329809581161975</v>
      </c>
      <c r="J4" s="7">
        <v>34.508557064205121</v>
      </c>
      <c r="K4" s="7">
        <v>25.424073464387781</v>
      </c>
      <c r="L4" s="7">
        <v>28.256633970065131</v>
      </c>
      <c r="M4" s="7">
        <v>33.104842320292221</v>
      </c>
      <c r="N4" s="7">
        <v>38.033248026185518</v>
      </c>
      <c r="O4" s="7">
        <v>36.675413306148698</v>
      </c>
    </row>
    <row r="5" spans="2:15" x14ac:dyDescent="0.25">
      <c r="B5" s="5"/>
      <c r="C5" s="5" t="s">
        <v>3</v>
      </c>
      <c r="D5" s="5">
        <v>2710</v>
      </c>
      <c r="E5" s="7">
        <v>50.067928383669077</v>
      </c>
      <c r="F5" s="7">
        <v>92.726678544503258</v>
      </c>
      <c r="G5" s="7">
        <v>52.809492847605128</v>
      </c>
      <c r="H5" s="7">
        <v>74.178993569300971</v>
      </c>
      <c r="I5" s="7">
        <v>48.955553548976646</v>
      </c>
      <c r="J5" s="7">
        <v>33.806793100336691</v>
      </c>
      <c r="K5" s="7">
        <v>43.317126358768689</v>
      </c>
      <c r="L5" s="7">
        <v>38.43874526045181</v>
      </c>
      <c r="M5" s="7">
        <v>55.218877306596994</v>
      </c>
      <c r="N5" s="7">
        <v>74.860809686742911</v>
      </c>
      <c r="O5" s="7">
        <v>56.953991364083542</v>
      </c>
    </row>
    <row r="6" spans="2:15" x14ac:dyDescent="0.25">
      <c r="B6" s="5"/>
      <c r="C6" s="5" t="s">
        <v>3</v>
      </c>
      <c r="D6" s="5">
        <v>2716</v>
      </c>
      <c r="E6" s="7">
        <v>52.690691190924255</v>
      </c>
      <c r="F6" s="7">
        <v>59.074075316922269</v>
      </c>
      <c r="G6" s="7">
        <v>39.690993121917046</v>
      </c>
      <c r="H6" s="7">
        <v>35.729393215054195</v>
      </c>
      <c r="I6" s="7">
        <v>55.884945348120027</v>
      </c>
      <c r="J6" s="7">
        <v>46.726594670921642</v>
      </c>
      <c r="K6" s="7">
        <v>56.442713748972025</v>
      </c>
      <c r="L6" s="7">
        <v>47.67151758696216</v>
      </c>
      <c r="M6" s="7">
        <v>29.860091273660231</v>
      </c>
      <c r="N6" s="7">
        <v>55.072159292551426</v>
      </c>
      <c r="O6" s="7">
        <v>63.693355886222989</v>
      </c>
    </row>
    <row r="7" spans="2:15" x14ac:dyDescent="0.25">
      <c r="B7" s="5"/>
      <c r="C7" s="5" t="s">
        <v>3</v>
      </c>
      <c r="D7" s="5">
        <v>2717</v>
      </c>
      <c r="E7" s="7">
        <v>39.482208281429259</v>
      </c>
      <c r="F7" s="7">
        <v>50.058609871148946</v>
      </c>
      <c r="G7" s="7">
        <v>41.139782042949115</v>
      </c>
      <c r="H7" s="7">
        <v>63.302510044845341</v>
      </c>
      <c r="I7" s="7">
        <v>43.008498988679634</v>
      </c>
      <c r="J7" s="7">
        <v>36.293603710530462</v>
      </c>
      <c r="K7" s="7">
        <v>33.196117573234361</v>
      </c>
      <c r="L7" s="7">
        <v>39.956729422908751</v>
      </c>
      <c r="M7" s="7">
        <v>40.202404355918034</v>
      </c>
      <c r="N7" s="7">
        <v>24.27402907729828</v>
      </c>
      <c r="O7" s="7">
        <v>40.260770352487938</v>
      </c>
    </row>
    <row r="8" spans="2:15" x14ac:dyDescent="0.25">
      <c r="B8" s="5"/>
      <c r="C8" s="5" t="s">
        <v>3</v>
      </c>
      <c r="D8" s="5">
        <v>2718</v>
      </c>
      <c r="E8" s="7">
        <v>121.45175821043435</v>
      </c>
      <c r="F8" s="7">
        <v>89.780820986194698</v>
      </c>
      <c r="G8" s="7">
        <v>134.11428762957897</v>
      </c>
      <c r="H8" s="7">
        <v>63.792645492649797</v>
      </c>
      <c r="I8" s="7">
        <v>100.17560297821105</v>
      </c>
      <c r="J8" s="7">
        <v>115.02069676719429</v>
      </c>
      <c r="K8" s="7">
        <v>121.30976284081055</v>
      </c>
      <c r="L8" s="7">
        <v>138.08789636222639</v>
      </c>
      <c r="M8" s="7">
        <v>178.73190082617214</v>
      </c>
      <c r="N8" s="7">
        <v>112.73826927118679</v>
      </c>
      <c r="O8" s="7">
        <v>120.27848671084737</v>
      </c>
    </row>
    <row r="9" spans="2:15" x14ac:dyDescent="0.25">
      <c r="B9" s="5"/>
      <c r="C9" s="5" t="s">
        <v>3</v>
      </c>
      <c r="D9" s="5">
        <v>2720</v>
      </c>
      <c r="E9" s="7">
        <v>104.9779875126406</v>
      </c>
      <c r="F9" s="7">
        <v>96.01629466557381</v>
      </c>
      <c r="G9" s="7">
        <v>95.53486494198188</v>
      </c>
      <c r="H9" s="7">
        <v>76.129431182168275</v>
      </c>
      <c r="I9" s="7">
        <v>68.422834031558423</v>
      </c>
      <c r="J9" s="7">
        <v>59.102895816343327</v>
      </c>
      <c r="K9" s="7">
        <v>60.928641698696353</v>
      </c>
      <c r="L9" s="7">
        <v>85.66642154160678</v>
      </c>
      <c r="M9" s="7">
        <v>195.46164712334325</v>
      </c>
      <c r="N9" s="7">
        <v>60.453539575404278</v>
      </c>
      <c r="O9" s="7">
        <v>74.389004507462062</v>
      </c>
    </row>
    <row r="10" spans="2:15" x14ac:dyDescent="0.25">
      <c r="B10" s="5"/>
      <c r="C10" s="5" t="s">
        <v>3</v>
      </c>
      <c r="D10" s="5">
        <v>2701</v>
      </c>
      <c r="E10" s="1">
        <v>36.218782360971787</v>
      </c>
      <c r="F10" s="1">
        <v>34.510708037678555</v>
      </c>
      <c r="G10" s="1">
        <v>38.461528786640628</v>
      </c>
      <c r="H10" s="1">
        <v>42.296580100713371</v>
      </c>
      <c r="I10" s="1">
        <v>42.973069554564496</v>
      </c>
      <c r="J10" s="1">
        <v>37.35463251509718</v>
      </c>
      <c r="K10" s="1">
        <v>34.243157237018352</v>
      </c>
      <c r="L10" s="1">
        <v>48.679660190522256</v>
      </c>
      <c r="M10" s="1">
        <v>37.184637478900186</v>
      </c>
      <c r="N10" s="1">
        <v>43.382306840397085</v>
      </c>
      <c r="O10" s="1">
        <v>41.621586174984891</v>
      </c>
    </row>
    <row r="11" spans="2:15" x14ac:dyDescent="0.25">
      <c r="B11" s="5"/>
      <c r="C11" s="5" t="s">
        <v>3</v>
      </c>
      <c r="D11" s="5">
        <v>2719</v>
      </c>
      <c r="E11" s="1">
        <v>43.630514302622217</v>
      </c>
      <c r="F11" s="1">
        <v>40.330996053941732</v>
      </c>
      <c r="G11" s="1">
        <v>44.594980562753712</v>
      </c>
      <c r="H11" s="1">
        <v>32.45571148024041</v>
      </c>
      <c r="I11" s="1">
        <v>33.139600117835698</v>
      </c>
      <c r="J11" s="1">
        <v>32.105862520751892</v>
      </c>
      <c r="K11" s="1">
        <v>33.977242174463214</v>
      </c>
      <c r="L11" s="1">
        <v>32.694675243950329</v>
      </c>
      <c r="M11" s="1">
        <v>35.754666107537091</v>
      </c>
      <c r="N11" s="1">
        <v>34.893951600653864</v>
      </c>
      <c r="O11" s="1">
        <v>37.799299280206853</v>
      </c>
    </row>
    <row r="12" spans="2:15" x14ac:dyDescent="0.25">
      <c r="B12" s="5"/>
      <c r="C12" s="5" t="s">
        <v>3</v>
      </c>
      <c r="D12" s="5">
        <v>2721</v>
      </c>
      <c r="E12" s="1">
        <v>46.809683137359031</v>
      </c>
      <c r="F12" s="1">
        <v>47.472166746880838</v>
      </c>
      <c r="G12" s="1">
        <v>52.074134945622447</v>
      </c>
      <c r="H12" s="1">
        <v>54.631206748222105</v>
      </c>
      <c r="I12" s="1">
        <v>49.163336402720418</v>
      </c>
      <c r="J12" s="1">
        <v>51.899126176117456</v>
      </c>
      <c r="K12" s="1">
        <v>39.821833802010659</v>
      </c>
      <c r="L12" s="1">
        <v>36.680523701028186</v>
      </c>
      <c r="M12" s="1">
        <v>38.61518939515377</v>
      </c>
      <c r="N12" s="1">
        <v>39.405730496830408</v>
      </c>
      <c r="O12" s="1">
        <v>42.246094585331633</v>
      </c>
    </row>
    <row r="13" spans="2:15" x14ac:dyDescent="0.25">
      <c r="B13" s="5"/>
      <c r="C13" s="5" t="s">
        <v>3</v>
      </c>
      <c r="D13" s="5">
        <v>2723</v>
      </c>
      <c r="E13" s="1">
        <v>64.970937579909332</v>
      </c>
      <c r="F13" s="1">
        <v>63.349769942701585</v>
      </c>
      <c r="G13" s="1">
        <v>62.133078285617032</v>
      </c>
      <c r="H13" s="1">
        <v>63.242731097471605</v>
      </c>
      <c r="I13" s="1">
        <v>63.783016414618459</v>
      </c>
      <c r="J13" s="1">
        <v>54.612350615121919</v>
      </c>
      <c r="K13" s="1">
        <v>61.947133526641451</v>
      </c>
      <c r="L13" s="1">
        <v>65.819606280698608</v>
      </c>
      <c r="M13" s="1">
        <v>79.27582066190223</v>
      </c>
      <c r="N13" s="1">
        <v>65.776641178143294</v>
      </c>
      <c r="O13" s="1">
        <v>65.885551867172524</v>
      </c>
    </row>
    <row r="14" spans="2:15" x14ac:dyDescent="0.25">
      <c r="B14" s="5"/>
      <c r="C14" s="5" t="s">
        <v>3</v>
      </c>
      <c r="D14" s="5">
        <v>2725</v>
      </c>
      <c r="E14" s="1">
        <v>60.861320252735077</v>
      </c>
      <c r="F14" s="1">
        <v>63.512473242034147</v>
      </c>
      <c r="G14" s="1">
        <v>66.365672438236501</v>
      </c>
      <c r="H14" s="1">
        <v>63.912989873148206</v>
      </c>
      <c r="I14" s="1">
        <v>59.329414431982343</v>
      </c>
      <c r="J14" s="1">
        <v>56.792087500561578</v>
      </c>
      <c r="K14" s="1">
        <v>63.811453335555413</v>
      </c>
      <c r="L14" s="1">
        <v>54.190261117094302</v>
      </c>
      <c r="M14" s="1">
        <v>55.128579210312509</v>
      </c>
      <c r="N14" s="1">
        <v>45.468490021914469</v>
      </c>
      <c r="O14" s="1">
        <v>45.992939813725037</v>
      </c>
    </row>
    <row r="15" spans="2:15" x14ac:dyDescent="0.25">
      <c r="B15" s="5"/>
      <c r="C15" s="5" t="s">
        <v>3</v>
      </c>
      <c r="D15" s="5">
        <v>2727</v>
      </c>
      <c r="E15" s="1">
        <v>35.058593225868634</v>
      </c>
      <c r="F15" s="1">
        <v>34.988767855523477</v>
      </c>
      <c r="G15" s="1">
        <v>28.164916386161295</v>
      </c>
      <c r="H15" s="1">
        <v>27.630975531244516</v>
      </c>
      <c r="I15" s="1">
        <v>44.6755875229439</v>
      </c>
      <c r="J15" s="1">
        <v>35.505512377902804</v>
      </c>
      <c r="K15" s="1">
        <v>37.005236957886964</v>
      </c>
      <c r="L15" s="1">
        <v>38.150030433953212</v>
      </c>
      <c r="M15" s="1">
        <v>35.412426911614695</v>
      </c>
      <c r="N15" s="1">
        <v>37.640461994139997</v>
      </c>
      <c r="O15" s="1">
        <v>37.893582727076179</v>
      </c>
    </row>
    <row r="16" spans="2:15" x14ac:dyDescent="0.25">
      <c r="B16" s="5"/>
      <c r="C16" s="5"/>
      <c r="D16" s="10" t="s">
        <v>0</v>
      </c>
      <c r="E16" s="13">
        <f>AVERAGE(E4:E15)</f>
        <v>61.419808930445477</v>
      </c>
      <c r="F16" s="13">
        <f t="shared" ref="F16:O16" si="0">AVERAGE(F4:F15)</f>
        <v>61.91504099088101</v>
      </c>
      <c r="G16" s="13">
        <f t="shared" si="0"/>
        <v>59.866484131457405</v>
      </c>
      <c r="H16" s="13">
        <f t="shared" si="0"/>
        <v>54.553430572938716</v>
      </c>
      <c r="I16" s="13">
        <f t="shared" si="0"/>
        <v>53.986772410114419</v>
      </c>
      <c r="J16" s="13">
        <f t="shared" si="0"/>
        <v>49.47739273625703</v>
      </c>
      <c r="K16" s="13">
        <f t="shared" si="0"/>
        <v>50.952041059870481</v>
      </c>
      <c r="L16" s="13">
        <f t="shared" si="0"/>
        <v>54.524391759288996</v>
      </c>
      <c r="M16" s="13">
        <f t="shared" si="0"/>
        <v>67.829256914283619</v>
      </c>
      <c r="N16" s="13">
        <f t="shared" si="0"/>
        <v>52.666636421787359</v>
      </c>
      <c r="O16" s="13">
        <f t="shared" si="0"/>
        <v>55.307506381312471</v>
      </c>
    </row>
    <row r="17" spans="2:15" x14ac:dyDescent="0.25">
      <c r="B17" s="5"/>
      <c r="C17" s="5"/>
      <c r="D17" s="11" t="s">
        <v>16</v>
      </c>
      <c r="E17" s="14">
        <f>STDEV(E4:E15)</f>
        <v>27.694069383072787</v>
      </c>
      <c r="F17" s="14">
        <f t="shared" ref="F17:O17" si="1">STDEV(F4:F15)</f>
        <v>21.904654844732484</v>
      </c>
      <c r="G17" s="14">
        <f t="shared" si="1"/>
        <v>29.246405349850949</v>
      </c>
      <c r="H17" s="14">
        <f t="shared" si="1"/>
        <v>16.240140257653739</v>
      </c>
      <c r="I17" s="14">
        <f t="shared" si="1"/>
        <v>17.905731187439049</v>
      </c>
      <c r="J17" s="14">
        <f t="shared" si="1"/>
        <v>22.901508670344409</v>
      </c>
      <c r="K17" s="14">
        <f t="shared" si="1"/>
        <v>25.72072551022994</v>
      </c>
      <c r="L17" s="14">
        <f t="shared" si="1"/>
        <v>30.726833659508713</v>
      </c>
      <c r="M17" s="14">
        <f t="shared" si="1"/>
        <v>57.464333872537679</v>
      </c>
      <c r="N17" s="14">
        <f t="shared" si="1"/>
        <v>23.770247236603698</v>
      </c>
      <c r="O17" s="14">
        <f t="shared" si="1"/>
        <v>24.117642613374706</v>
      </c>
    </row>
    <row r="18" spans="2:15" x14ac:dyDescent="0.25">
      <c r="B18" s="5"/>
      <c r="C18" s="5"/>
      <c r="D18" s="11" t="s">
        <v>14</v>
      </c>
      <c r="E18" s="14">
        <f>E17/SQRT(12)</f>
        <v>7.9945892066366238</v>
      </c>
      <c r="F18" s="14">
        <f t="shared" ref="F18:O18" si="2">F17/SQRT(12)</f>
        <v>6.3233291855560703</v>
      </c>
      <c r="G18" s="14">
        <f t="shared" si="2"/>
        <v>8.4427100007826787</v>
      </c>
      <c r="H18" s="14">
        <f t="shared" si="2"/>
        <v>4.6881246747168328</v>
      </c>
      <c r="I18" s="14">
        <f t="shared" si="2"/>
        <v>5.168939360552506</v>
      </c>
      <c r="J18" s="14">
        <f t="shared" si="2"/>
        <v>6.6110960978359472</v>
      </c>
      <c r="K18" s="14">
        <f t="shared" si="2"/>
        <v>7.4249338985418651</v>
      </c>
      <c r="L18" s="14">
        <f t="shared" si="2"/>
        <v>8.8700728423311048</v>
      </c>
      <c r="M18" s="14">
        <f t="shared" si="2"/>
        <v>16.58852431505608</v>
      </c>
      <c r="N18" s="14">
        <f t="shared" si="2"/>
        <v>6.8618793203785522</v>
      </c>
      <c r="O18" s="14">
        <f t="shared" si="2"/>
        <v>6.9621637275255379</v>
      </c>
    </row>
    <row r="19" spans="2:15" x14ac:dyDescent="0.25">
      <c r="B19" s="5"/>
      <c r="C19" s="5"/>
      <c r="D19" s="11" t="s">
        <v>21</v>
      </c>
      <c r="E19" s="12">
        <f>COUNT(E4:E15)</f>
        <v>12</v>
      </c>
      <c r="F19" s="12">
        <f t="shared" ref="F19:O19" si="3">COUNT(F4:F15)</f>
        <v>12</v>
      </c>
      <c r="G19" s="12">
        <f t="shared" si="3"/>
        <v>12</v>
      </c>
      <c r="H19" s="12">
        <f t="shared" si="3"/>
        <v>12</v>
      </c>
      <c r="I19" s="12">
        <f t="shared" si="3"/>
        <v>12</v>
      </c>
      <c r="J19" s="12">
        <f t="shared" si="3"/>
        <v>12</v>
      </c>
      <c r="K19" s="12">
        <f t="shared" si="3"/>
        <v>12</v>
      </c>
      <c r="L19" s="12">
        <f t="shared" si="3"/>
        <v>12</v>
      </c>
      <c r="M19" s="12">
        <f t="shared" si="3"/>
        <v>12</v>
      </c>
      <c r="N19" s="12">
        <f t="shared" si="3"/>
        <v>12</v>
      </c>
      <c r="O19" s="12">
        <f t="shared" si="3"/>
        <v>12</v>
      </c>
    </row>
    <row r="20" spans="2:15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2:15" x14ac:dyDescent="0.25">
      <c r="B21" s="9" t="s">
        <v>54</v>
      </c>
      <c r="C21" s="6" t="s">
        <v>37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 x14ac:dyDescent="0.25">
      <c r="B22" s="5"/>
      <c r="C22" s="2" t="s">
        <v>38</v>
      </c>
      <c r="D22" s="5"/>
      <c r="E22" s="5" t="s">
        <v>26</v>
      </c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2:15" x14ac:dyDescent="0.25">
      <c r="B23" s="5"/>
      <c r="C23" s="5"/>
      <c r="D23" s="6" t="s">
        <v>6</v>
      </c>
      <c r="E23" s="6" t="s">
        <v>7</v>
      </c>
      <c r="F23" s="6" t="s">
        <v>8</v>
      </c>
      <c r="G23" s="6" t="s">
        <v>10</v>
      </c>
      <c r="H23" s="6" t="s">
        <v>12</v>
      </c>
      <c r="I23" s="6" t="s">
        <v>13</v>
      </c>
      <c r="J23" s="6" t="s">
        <v>23</v>
      </c>
      <c r="K23" s="6" t="s">
        <v>24</v>
      </c>
      <c r="L23" s="6" t="s">
        <v>25</v>
      </c>
      <c r="M23" s="5"/>
      <c r="N23" s="5"/>
      <c r="O23" s="5"/>
    </row>
    <row r="24" spans="2:15" x14ac:dyDescent="0.25">
      <c r="B24" s="5"/>
      <c r="C24" s="5" t="s">
        <v>0</v>
      </c>
      <c r="D24" s="7">
        <v>61.419808930445477</v>
      </c>
      <c r="E24" s="7">
        <v>61.91504099088101</v>
      </c>
      <c r="F24" s="7">
        <v>59.866484131457405</v>
      </c>
      <c r="G24" s="7">
        <v>53.986772410114419</v>
      </c>
      <c r="H24" s="7">
        <v>50.952041059870481</v>
      </c>
      <c r="I24" s="7">
        <v>54.524391759288996</v>
      </c>
      <c r="J24" s="7">
        <v>67.829256914283619</v>
      </c>
      <c r="K24" s="7">
        <v>52.666636421787359</v>
      </c>
      <c r="L24" s="7">
        <v>55.307506381312471</v>
      </c>
      <c r="M24" s="5"/>
      <c r="N24" s="5"/>
      <c r="O24" s="5"/>
    </row>
    <row r="25" spans="2:15" x14ac:dyDescent="0.25">
      <c r="B25" s="5"/>
      <c r="C25" s="5" t="s">
        <v>14</v>
      </c>
      <c r="D25" s="7">
        <v>7.9945892066366238</v>
      </c>
      <c r="E25" s="7">
        <v>6.3233291855560703</v>
      </c>
      <c r="F25" s="7">
        <v>8.4427100007826787</v>
      </c>
      <c r="G25" s="7">
        <v>5.168939360552506</v>
      </c>
      <c r="H25" s="7">
        <v>7.4249338985418651</v>
      </c>
      <c r="I25" s="7">
        <v>8.8700728423311048</v>
      </c>
      <c r="J25" s="7">
        <v>16.58852431505608</v>
      </c>
      <c r="K25" s="7">
        <v>6.8618793203785522</v>
      </c>
      <c r="L25" s="7">
        <v>6.9621637275255379</v>
      </c>
      <c r="M25" s="5"/>
      <c r="N25" s="5"/>
      <c r="O25" s="5"/>
    </row>
    <row r="26" spans="2:15" x14ac:dyDescent="0.25">
      <c r="B26" s="5"/>
      <c r="C26" s="5" t="s">
        <v>21</v>
      </c>
      <c r="D26" s="4">
        <v>12</v>
      </c>
      <c r="E26" s="4">
        <v>12</v>
      </c>
      <c r="F26" s="4">
        <v>12</v>
      </c>
      <c r="G26" s="4">
        <v>12</v>
      </c>
      <c r="H26" s="4">
        <v>12</v>
      </c>
      <c r="I26" s="4">
        <v>12</v>
      </c>
      <c r="J26" s="4">
        <v>12</v>
      </c>
      <c r="K26" s="4">
        <v>12</v>
      </c>
      <c r="L26" s="4">
        <v>12</v>
      </c>
      <c r="M26" s="5"/>
      <c r="N26" s="5"/>
      <c r="O26" s="5"/>
    </row>
    <row r="27" spans="2:15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2:15" x14ac:dyDescent="0.25">
      <c r="B28" s="5"/>
      <c r="C28" s="6" t="s">
        <v>1</v>
      </c>
      <c r="D28" s="5" t="s">
        <v>27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5" x14ac:dyDescent="0.25">
      <c r="B29" s="5"/>
      <c r="C29" s="5"/>
      <c r="D29" s="6" t="s">
        <v>6</v>
      </c>
      <c r="E29" s="6" t="s">
        <v>7</v>
      </c>
      <c r="F29" s="6" t="s">
        <v>8</v>
      </c>
      <c r="G29" s="6" t="s">
        <v>10</v>
      </c>
      <c r="H29" s="6" t="s">
        <v>12</v>
      </c>
      <c r="I29" s="6" t="s">
        <v>13</v>
      </c>
      <c r="J29" s="6" t="s">
        <v>23</v>
      </c>
      <c r="K29" s="6" t="s">
        <v>24</v>
      </c>
      <c r="L29" s="6" t="s">
        <v>25</v>
      </c>
      <c r="M29" s="5"/>
      <c r="N29" s="5"/>
      <c r="O29" s="5"/>
    </row>
    <row r="30" spans="2:15" x14ac:dyDescent="0.25">
      <c r="B30" s="5"/>
      <c r="C30" s="5" t="s">
        <v>0</v>
      </c>
      <c r="D30" s="5">
        <v>65.36</v>
      </c>
      <c r="E30" s="5">
        <v>19.18</v>
      </c>
      <c r="F30" s="5">
        <v>11.77</v>
      </c>
      <c r="G30" s="5">
        <v>30</v>
      </c>
      <c r="H30" s="5">
        <v>35.82</v>
      </c>
      <c r="I30" s="5">
        <v>38</v>
      </c>
      <c r="J30" s="5">
        <v>54</v>
      </c>
      <c r="K30" s="5">
        <v>65.099999999999994</v>
      </c>
      <c r="L30" s="5">
        <v>81.91</v>
      </c>
      <c r="M30" s="5"/>
      <c r="N30" s="5"/>
      <c r="O30" s="5"/>
    </row>
    <row r="31" spans="2:15" x14ac:dyDescent="0.25">
      <c r="B31" s="5"/>
      <c r="C31" s="5" t="s">
        <v>14</v>
      </c>
      <c r="D31" s="5">
        <v>12.87</v>
      </c>
      <c r="E31" s="5">
        <v>7.87</v>
      </c>
      <c r="F31" s="5">
        <v>4.5</v>
      </c>
      <c r="G31" s="5">
        <v>9.6</v>
      </c>
      <c r="H31" s="5">
        <v>9.61</v>
      </c>
      <c r="I31" s="5">
        <v>9.6199999999999992</v>
      </c>
      <c r="J31" s="5">
        <v>13.25</v>
      </c>
      <c r="K31" s="5">
        <v>12.99</v>
      </c>
      <c r="L31" s="5">
        <v>13.21</v>
      </c>
      <c r="M31" s="5"/>
      <c r="N31" s="5"/>
      <c r="O31" s="5"/>
    </row>
    <row r="32" spans="2:15" x14ac:dyDescent="0.25">
      <c r="B32" s="5"/>
      <c r="C32" s="5" t="s">
        <v>21</v>
      </c>
      <c r="D32" s="5">
        <v>12</v>
      </c>
      <c r="E32" s="5">
        <v>12</v>
      </c>
      <c r="F32" s="5">
        <v>12</v>
      </c>
      <c r="G32" s="5">
        <v>12</v>
      </c>
      <c r="H32" s="5">
        <v>12</v>
      </c>
      <c r="I32" s="5">
        <v>12</v>
      </c>
      <c r="J32" s="5">
        <v>12</v>
      </c>
      <c r="K32" s="5">
        <v>12</v>
      </c>
      <c r="L32" s="5">
        <v>12</v>
      </c>
      <c r="M32" s="5"/>
      <c r="N32" s="5"/>
      <c r="O32" s="5"/>
    </row>
    <row r="33" spans="2:15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5">
      <c r="B34" s="5"/>
      <c r="C34" s="5" t="s">
        <v>39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5">
      <c r="B35" s="5"/>
      <c r="C35" s="5" t="s">
        <v>40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5">
      <c r="B36" s="5"/>
      <c r="C36" s="5" t="s">
        <v>28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8" spans="2:15" x14ac:dyDescent="0.25">
      <c r="B38" s="9" t="s">
        <v>55</v>
      </c>
      <c r="C38" s="2" t="s">
        <v>18</v>
      </c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x14ac:dyDescent="0.25">
      <c r="B39" s="5"/>
      <c r="C39" s="6" t="s">
        <v>22</v>
      </c>
      <c r="D39" s="6" t="s">
        <v>4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23</v>
      </c>
      <c r="N39" s="6" t="s">
        <v>24</v>
      </c>
      <c r="O39" s="6" t="s">
        <v>25</v>
      </c>
    </row>
    <row r="40" spans="2:15" x14ac:dyDescent="0.25">
      <c r="B40" s="5"/>
      <c r="C40" s="5" t="s">
        <v>5</v>
      </c>
      <c r="D40" s="5">
        <v>2707</v>
      </c>
      <c r="E40" s="7">
        <v>27.675024711002258</v>
      </c>
      <c r="F40" s="7">
        <v>31.21673312636965</v>
      </c>
      <c r="G40" s="7">
        <v>38.406017272418545</v>
      </c>
      <c r="H40" s="7">
        <v>20.104368246053301</v>
      </c>
      <c r="I40" s="7">
        <v>24.577976696638885</v>
      </c>
      <c r="J40" s="7">
        <v>29.701567940278352</v>
      </c>
      <c r="K40" s="7">
        <v>25.389421857294707</v>
      </c>
      <c r="L40" s="7">
        <v>37.14854038681321</v>
      </c>
      <c r="M40" s="7">
        <v>30.149605108793388</v>
      </c>
      <c r="N40" s="7">
        <v>23.786429958551921</v>
      </c>
      <c r="O40" s="7">
        <v>31.967215015878089</v>
      </c>
    </row>
    <row r="41" spans="2:15" x14ac:dyDescent="0.25">
      <c r="B41" s="5"/>
      <c r="C41" s="5" t="s">
        <v>5</v>
      </c>
      <c r="D41" s="5">
        <v>2710</v>
      </c>
      <c r="E41" s="7">
        <v>46.145417516892266</v>
      </c>
      <c r="F41" s="7">
        <v>91.854901368029275</v>
      </c>
      <c r="G41" s="7">
        <v>36.561763448833318</v>
      </c>
      <c r="H41" s="7">
        <v>50.948338865410506</v>
      </c>
      <c r="I41" s="7">
        <v>74.046156164862367</v>
      </c>
      <c r="J41" s="7">
        <v>90.632006485841742</v>
      </c>
      <c r="K41" s="7">
        <v>39.508129913907091</v>
      </c>
      <c r="L41" s="7">
        <v>74.215304080455951</v>
      </c>
      <c r="M41" s="7">
        <v>98.57907117297259</v>
      </c>
      <c r="N41" s="7">
        <v>42.671394078124401</v>
      </c>
      <c r="O41" s="7">
        <v>45.075340890777881</v>
      </c>
    </row>
    <row r="42" spans="2:15" x14ac:dyDescent="0.25">
      <c r="B42" s="5"/>
      <c r="C42" s="5" t="s">
        <v>5</v>
      </c>
      <c r="D42" s="5">
        <v>2716</v>
      </c>
      <c r="E42" s="7">
        <v>34.702467276711204</v>
      </c>
      <c r="F42" s="7">
        <v>31.785301162311931</v>
      </c>
      <c r="G42" s="7">
        <v>45.410204456232989</v>
      </c>
      <c r="H42" s="7">
        <v>55.344326307083804</v>
      </c>
      <c r="I42" s="7">
        <v>58.076435460391195</v>
      </c>
      <c r="J42" s="7">
        <v>68.372185324256122</v>
      </c>
      <c r="K42" s="7">
        <v>31.52162343616919</v>
      </c>
      <c r="L42" s="7">
        <v>44.28846184852658</v>
      </c>
      <c r="M42" s="7">
        <v>64.135735010686588</v>
      </c>
      <c r="N42" s="7">
        <v>57.86836991388693</v>
      </c>
      <c r="O42" s="7">
        <v>26.10085043507619</v>
      </c>
    </row>
    <row r="43" spans="2:15" x14ac:dyDescent="0.25">
      <c r="B43" s="5"/>
      <c r="C43" s="5" t="s">
        <v>5</v>
      </c>
      <c r="D43" s="5">
        <v>2717</v>
      </c>
      <c r="E43" s="7">
        <v>20.54412317906818</v>
      </c>
      <c r="F43" s="7">
        <v>44.824858159918236</v>
      </c>
      <c r="G43" s="7">
        <v>49.221857538817545</v>
      </c>
      <c r="H43" s="7">
        <v>43.582327077348026</v>
      </c>
      <c r="I43" s="7">
        <v>65.13111653296852</v>
      </c>
      <c r="J43" s="7">
        <v>69.759669987301237</v>
      </c>
      <c r="K43" s="7">
        <v>42.785244555254906</v>
      </c>
      <c r="L43" s="7">
        <v>47.277418789287388</v>
      </c>
      <c r="M43" s="7">
        <v>74.398538716935789</v>
      </c>
      <c r="N43" s="7">
        <v>65.307172165093888</v>
      </c>
      <c r="O43" s="7">
        <v>77.97945125717618</v>
      </c>
    </row>
    <row r="44" spans="2:15" x14ac:dyDescent="0.25">
      <c r="B44" s="5"/>
      <c r="C44" s="5" t="s">
        <v>5</v>
      </c>
      <c r="D44" s="5">
        <v>2718</v>
      </c>
      <c r="E44" s="7">
        <v>77.580338940089973</v>
      </c>
      <c r="F44" s="7">
        <v>94.148508916497448</v>
      </c>
      <c r="G44" s="7">
        <v>93.333248699278244</v>
      </c>
      <c r="H44" s="7">
        <v>96.294446037918931</v>
      </c>
      <c r="I44" s="7">
        <v>199.3876219077776</v>
      </c>
      <c r="J44" s="7">
        <v>288.55917292222921</v>
      </c>
      <c r="K44" s="7">
        <v>70.775563658091443</v>
      </c>
      <c r="L44" s="7">
        <v>86.848922734193707</v>
      </c>
      <c r="M44" s="7">
        <v>68.949517278954318</v>
      </c>
      <c r="N44" s="7">
        <v>95.999443499124141</v>
      </c>
      <c r="O44" s="7">
        <v>68.879881238711121</v>
      </c>
    </row>
    <row r="45" spans="2:15" x14ac:dyDescent="0.25">
      <c r="B45" s="5"/>
      <c r="C45" s="5" t="s">
        <v>5</v>
      </c>
      <c r="D45" s="5">
        <v>2720</v>
      </c>
      <c r="E45" s="7">
        <v>54.948652408505531</v>
      </c>
      <c r="F45" s="7">
        <v>74.126307282258381</v>
      </c>
      <c r="G45" s="7">
        <v>62.678770717490778</v>
      </c>
      <c r="H45" s="7">
        <v>47.233070994704818</v>
      </c>
      <c r="I45" s="7">
        <v>67.343360337720028</v>
      </c>
      <c r="J45" s="7">
        <v>76.978299258960391</v>
      </c>
      <c r="K45" s="7">
        <v>74.494154158714437</v>
      </c>
      <c r="L45" s="7">
        <v>63.570370193548072</v>
      </c>
      <c r="M45" s="7">
        <v>62.248285708027026</v>
      </c>
      <c r="N45" s="7">
        <v>76.67497972125544</v>
      </c>
      <c r="O45" s="7">
        <v>52.219176097865606</v>
      </c>
    </row>
    <row r="46" spans="2:15" x14ac:dyDescent="0.25">
      <c r="B46" s="5"/>
      <c r="C46" s="5" t="s">
        <v>5</v>
      </c>
      <c r="D46" s="5">
        <v>2701</v>
      </c>
      <c r="E46" s="1">
        <v>44.648543510158547</v>
      </c>
      <c r="F46" s="1" t="s">
        <v>15</v>
      </c>
      <c r="G46" s="1" t="s">
        <v>15</v>
      </c>
      <c r="H46" s="1">
        <v>51.706911096639061</v>
      </c>
      <c r="I46" s="1">
        <v>49.87841708921313</v>
      </c>
      <c r="J46" s="1">
        <v>43.819510203271193</v>
      </c>
      <c r="K46" s="1">
        <v>54.215772795812128</v>
      </c>
      <c r="L46" s="1">
        <v>49.926330531320744</v>
      </c>
      <c r="M46" s="1">
        <v>49.114021845970598</v>
      </c>
      <c r="N46" s="1">
        <v>44.52339786981247</v>
      </c>
      <c r="O46" s="1">
        <v>52.765803842639471</v>
      </c>
    </row>
    <row r="47" spans="2:15" x14ac:dyDescent="0.25">
      <c r="B47" s="5"/>
      <c r="C47" s="5" t="s">
        <v>5</v>
      </c>
      <c r="D47" s="5">
        <v>2719</v>
      </c>
      <c r="E47" s="1">
        <v>42.96105012046246</v>
      </c>
      <c r="F47" s="1">
        <v>48.451845186074003</v>
      </c>
      <c r="G47" s="1">
        <v>43.60011335996623</v>
      </c>
      <c r="H47" s="1">
        <v>39.554415145529589</v>
      </c>
      <c r="I47" s="1">
        <v>36.475874821313852</v>
      </c>
      <c r="J47" s="1">
        <v>39.797341023771217</v>
      </c>
      <c r="K47" s="1">
        <v>38.970706801344058</v>
      </c>
      <c r="L47" s="1">
        <v>36.99258206312448</v>
      </c>
      <c r="M47" s="1">
        <v>40.56777099054387</v>
      </c>
      <c r="N47" s="1">
        <v>39.334768040619117</v>
      </c>
      <c r="O47" s="1">
        <v>48.840953686139521</v>
      </c>
    </row>
    <row r="48" spans="2:15" x14ac:dyDescent="0.25">
      <c r="B48" s="5"/>
      <c r="C48" s="5" t="s">
        <v>5</v>
      </c>
      <c r="D48" s="5">
        <v>2721</v>
      </c>
      <c r="E48" s="1">
        <v>64.178141065317533</v>
      </c>
      <c r="F48" s="1">
        <v>57.166222769740017</v>
      </c>
      <c r="G48" s="1">
        <v>66.910956324012574</v>
      </c>
      <c r="H48" s="1">
        <v>54.014841738204545</v>
      </c>
      <c r="I48" s="1">
        <v>45.257430291259148</v>
      </c>
      <c r="J48" s="1">
        <v>50.975652065039547</v>
      </c>
      <c r="K48" s="1">
        <v>52.212183748851544</v>
      </c>
      <c r="L48" s="1">
        <v>47.238726609272547</v>
      </c>
      <c r="M48" s="1">
        <v>50.802305254837179</v>
      </c>
      <c r="N48" s="1">
        <v>51.385554787068287</v>
      </c>
      <c r="O48" s="1">
        <v>53.819795044382658</v>
      </c>
    </row>
    <row r="49" spans="2:15" x14ac:dyDescent="0.25">
      <c r="B49" s="5"/>
      <c r="C49" s="5" t="s">
        <v>5</v>
      </c>
      <c r="D49" s="5">
        <v>2723</v>
      </c>
      <c r="E49" s="1">
        <v>68.727521459292717</v>
      </c>
      <c r="F49" s="1">
        <v>75.058093383168</v>
      </c>
      <c r="G49" s="1">
        <v>83.5609594876762</v>
      </c>
      <c r="H49" s="1">
        <v>77.702431850538929</v>
      </c>
      <c r="I49" s="1">
        <v>73.430793053555874</v>
      </c>
      <c r="J49" s="1">
        <v>60.818408797674195</v>
      </c>
      <c r="K49" s="1">
        <v>66.530925838565594</v>
      </c>
      <c r="L49" s="1">
        <v>65.834264078788237</v>
      </c>
      <c r="M49" s="1">
        <v>67.911941007243954</v>
      </c>
      <c r="N49" s="1">
        <v>65.881016358583111</v>
      </c>
      <c r="O49" s="1">
        <v>74.926889945682603</v>
      </c>
    </row>
    <row r="50" spans="2:15" x14ac:dyDescent="0.25">
      <c r="B50" s="5"/>
      <c r="C50" s="5" t="s">
        <v>5</v>
      </c>
      <c r="D50" s="5">
        <v>2725</v>
      </c>
      <c r="E50" s="1">
        <v>42.978883205186683</v>
      </c>
      <c r="F50" s="1">
        <v>111.50614189265502</v>
      </c>
      <c r="G50" s="1">
        <v>34.568799724393742</v>
      </c>
      <c r="H50" s="1">
        <v>34.973536061863264</v>
      </c>
      <c r="I50" s="1">
        <v>34.765121016911621</v>
      </c>
      <c r="J50" s="1">
        <v>37.102054879345417</v>
      </c>
      <c r="K50" s="1">
        <v>36.531858241930301</v>
      </c>
      <c r="L50" s="1">
        <v>34.81219772094849</v>
      </c>
      <c r="M50" s="1">
        <v>43.98697162327791</v>
      </c>
      <c r="N50" s="1">
        <v>35.468266579614514</v>
      </c>
      <c r="O50" s="1">
        <v>45.992939813725037</v>
      </c>
    </row>
    <row r="51" spans="2:15" x14ac:dyDescent="0.25">
      <c r="B51" s="5"/>
      <c r="C51" s="5" t="s">
        <v>5</v>
      </c>
      <c r="D51" s="5">
        <v>2727</v>
      </c>
      <c r="E51" s="1">
        <v>40.334838741274268</v>
      </c>
      <c r="F51" s="1">
        <v>45.900200601135737</v>
      </c>
      <c r="G51" s="1">
        <v>42.674645836081197</v>
      </c>
      <c r="H51" s="1">
        <v>43.597605877323815</v>
      </c>
      <c r="I51" s="1">
        <v>42.237966867370055</v>
      </c>
      <c r="J51" s="1">
        <v>43.685404975417626</v>
      </c>
      <c r="K51" s="1">
        <v>44.375722760180018</v>
      </c>
      <c r="L51" s="1">
        <v>38.590254400559047</v>
      </c>
      <c r="M51" s="1">
        <v>48.942606562000194</v>
      </c>
      <c r="N51" s="1">
        <v>42.782302561452241</v>
      </c>
      <c r="O51" s="1">
        <v>34.92899111308688</v>
      </c>
    </row>
    <row r="52" spans="2:15" x14ac:dyDescent="0.25">
      <c r="B52" s="5"/>
      <c r="C52" s="5"/>
      <c r="D52" s="10" t="s">
        <v>0</v>
      </c>
      <c r="E52" s="13">
        <f t="shared" ref="E52:O52" si="4">AVERAGE(E40:E51)</f>
        <v>47.118750177830144</v>
      </c>
      <c r="F52" s="13">
        <f t="shared" si="4"/>
        <v>64.185373986196154</v>
      </c>
      <c r="G52" s="13">
        <f t="shared" si="4"/>
        <v>54.266121533200128</v>
      </c>
      <c r="H52" s="13">
        <f t="shared" si="4"/>
        <v>51.254718274884873</v>
      </c>
      <c r="I52" s="13">
        <f t="shared" si="4"/>
        <v>64.217355853331853</v>
      </c>
      <c r="J52" s="13">
        <f t="shared" si="4"/>
        <v>75.016772821948862</v>
      </c>
      <c r="K52" s="13">
        <f t="shared" si="4"/>
        <v>48.109275647176283</v>
      </c>
      <c r="L52" s="13">
        <f t="shared" si="4"/>
        <v>52.228614453069866</v>
      </c>
      <c r="M52" s="13">
        <f t="shared" si="4"/>
        <v>58.315530856686941</v>
      </c>
      <c r="N52" s="13">
        <f t="shared" si="4"/>
        <v>53.473591294432197</v>
      </c>
      <c r="O52" s="13">
        <f t="shared" si="4"/>
        <v>51.124774031761774</v>
      </c>
    </row>
    <row r="53" spans="2:15" x14ac:dyDescent="0.25">
      <c r="B53" s="5"/>
      <c r="C53" s="5"/>
      <c r="D53" s="11" t="s">
        <v>16</v>
      </c>
      <c r="E53" s="14">
        <f>STDEV(E40:E51)</f>
        <v>16.714464704642239</v>
      </c>
      <c r="F53" s="14">
        <f t="shared" ref="F53:O53" si="5">STDEV(F40:F51)</f>
        <v>26.948786628987023</v>
      </c>
      <c r="G53" s="14">
        <f t="shared" si="5"/>
        <v>19.799146606518125</v>
      </c>
      <c r="H53" s="14">
        <f t="shared" si="5"/>
        <v>19.676217880113537</v>
      </c>
      <c r="I53" s="14">
        <f t="shared" si="5"/>
        <v>45.48455592112235</v>
      </c>
      <c r="J53" s="14">
        <f t="shared" si="5"/>
        <v>69.665253020639398</v>
      </c>
      <c r="K53" s="14">
        <f t="shared" si="5"/>
        <v>15.749629758817989</v>
      </c>
      <c r="L53" s="14">
        <f t="shared" si="5"/>
        <v>16.685243885323985</v>
      </c>
      <c r="M53" s="14">
        <f t="shared" si="5"/>
        <v>18.282897902425365</v>
      </c>
      <c r="N53" s="14">
        <f t="shared" si="5"/>
        <v>19.95660521837771</v>
      </c>
      <c r="O53" s="14">
        <f t="shared" si="5"/>
        <v>16.342280576580595</v>
      </c>
    </row>
    <row r="54" spans="2:15" x14ac:dyDescent="0.25">
      <c r="B54" s="5"/>
      <c r="C54" s="5"/>
      <c r="D54" s="11" t="s">
        <v>14</v>
      </c>
      <c r="E54" s="14">
        <f>E53/SQRT(12)</f>
        <v>4.825050348292848</v>
      </c>
      <c r="F54" s="14">
        <f>F53/SQRT(11)</f>
        <v>8.1253648912451357</v>
      </c>
      <c r="G54" s="14">
        <f>G53/SQRT(11)</f>
        <v>5.9696673148235462</v>
      </c>
      <c r="H54" s="14">
        <f t="shared" ref="H54:O54" si="6">H53/SQRT(12)</f>
        <v>5.6800348448586391</v>
      </c>
      <c r="I54" s="14">
        <f t="shared" si="6"/>
        <v>13.130260302515289</v>
      </c>
      <c r="J54" s="14">
        <f t="shared" si="6"/>
        <v>20.110626292314773</v>
      </c>
      <c r="K54" s="14">
        <f t="shared" si="6"/>
        <v>4.5465264904452534</v>
      </c>
      <c r="L54" s="14">
        <f t="shared" si="6"/>
        <v>4.8166150243431805</v>
      </c>
      <c r="M54" s="14">
        <f t="shared" si="6"/>
        <v>5.2778180127658647</v>
      </c>
      <c r="N54" s="14">
        <f t="shared" si="6"/>
        <v>5.7609756974707311</v>
      </c>
      <c r="O54" s="14">
        <f t="shared" si="6"/>
        <v>4.7176100450306002</v>
      </c>
    </row>
    <row r="55" spans="2:15" x14ac:dyDescent="0.25">
      <c r="B55" s="5"/>
      <c r="C55" s="5"/>
      <c r="D55" s="11" t="s">
        <v>21</v>
      </c>
      <c r="E55" s="12">
        <f>COUNT(E40:E51)</f>
        <v>12</v>
      </c>
      <c r="F55" s="12">
        <f t="shared" ref="F55:O55" si="7">COUNT(F40:F51)</f>
        <v>11</v>
      </c>
      <c r="G55" s="12">
        <f t="shared" si="7"/>
        <v>11</v>
      </c>
      <c r="H55" s="12">
        <f t="shared" si="7"/>
        <v>12</v>
      </c>
      <c r="I55" s="12">
        <f t="shared" si="7"/>
        <v>12</v>
      </c>
      <c r="J55" s="12">
        <f t="shared" si="7"/>
        <v>12</v>
      </c>
      <c r="K55" s="12">
        <f t="shared" si="7"/>
        <v>12</v>
      </c>
      <c r="L55" s="12">
        <f t="shared" si="7"/>
        <v>12</v>
      </c>
      <c r="M55" s="12">
        <f t="shared" si="7"/>
        <v>12</v>
      </c>
      <c r="N55" s="12">
        <f t="shared" si="7"/>
        <v>12</v>
      </c>
      <c r="O55" s="12">
        <f t="shared" si="7"/>
        <v>12</v>
      </c>
    </row>
    <row r="56" spans="2:15" x14ac:dyDescent="0.25">
      <c r="B56" s="5"/>
      <c r="C56" s="5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 x14ac:dyDescent="0.25">
      <c r="B57" s="9" t="s">
        <v>56</v>
      </c>
      <c r="C57" s="6" t="s">
        <v>41</v>
      </c>
      <c r="D57" s="5"/>
      <c r="E57" s="5"/>
      <c r="F57" s="5"/>
      <c r="G57" s="5"/>
      <c r="H57" s="5"/>
      <c r="I57" s="5"/>
      <c r="J57" s="5"/>
      <c r="K57" s="5"/>
      <c r="L57" s="3"/>
      <c r="M57" s="3"/>
      <c r="N57" s="3"/>
      <c r="O57" s="3"/>
    </row>
    <row r="58" spans="2:15" x14ac:dyDescent="0.25">
      <c r="B58" s="5"/>
      <c r="C58" s="2" t="s">
        <v>42</v>
      </c>
      <c r="D58" s="5"/>
      <c r="E58" s="5"/>
      <c r="F58" s="5" t="s">
        <v>26</v>
      </c>
      <c r="G58" s="5"/>
      <c r="H58" s="5"/>
      <c r="I58" s="5"/>
      <c r="J58" s="5"/>
      <c r="K58" s="5"/>
      <c r="L58" s="3"/>
      <c r="M58" s="3"/>
      <c r="N58" s="3"/>
      <c r="O58" s="3"/>
    </row>
    <row r="59" spans="2:15" x14ac:dyDescent="0.25">
      <c r="B59" s="5"/>
      <c r="C59" s="5"/>
      <c r="D59" s="6" t="s">
        <v>6</v>
      </c>
      <c r="E59" s="6" t="s">
        <v>7</v>
      </c>
      <c r="F59" s="6" t="s">
        <v>10</v>
      </c>
      <c r="G59" s="6" t="s">
        <v>12</v>
      </c>
      <c r="H59" s="6" t="s">
        <v>13</v>
      </c>
      <c r="I59" s="6" t="s">
        <v>23</v>
      </c>
      <c r="J59" s="6" t="s">
        <v>24</v>
      </c>
      <c r="K59" s="6" t="s">
        <v>25</v>
      </c>
      <c r="L59" s="3"/>
      <c r="M59" s="3"/>
      <c r="N59" s="3"/>
      <c r="O59" s="3"/>
    </row>
    <row r="60" spans="2:15" x14ac:dyDescent="0.25">
      <c r="B60" s="5"/>
      <c r="C60" s="5" t="s">
        <v>0</v>
      </c>
      <c r="D60" s="7">
        <v>47.118750177830144</v>
      </c>
      <c r="E60" s="7">
        <v>64.185373986196154</v>
      </c>
      <c r="F60" s="7">
        <v>64.217355853331853</v>
      </c>
      <c r="G60" s="7">
        <v>48.109275647176283</v>
      </c>
      <c r="H60" s="7">
        <v>52.228614453069866</v>
      </c>
      <c r="I60" s="7">
        <v>58.315530856686941</v>
      </c>
      <c r="J60" s="7">
        <v>53.473591294432197</v>
      </c>
      <c r="K60" s="7">
        <v>51.124774031761774</v>
      </c>
      <c r="L60" s="5"/>
      <c r="M60" s="5"/>
      <c r="N60" s="5"/>
      <c r="O60" s="3"/>
    </row>
    <row r="61" spans="2:15" x14ac:dyDescent="0.25">
      <c r="B61" s="5"/>
      <c r="C61" s="5" t="s">
        <v>14</v>
      </c>
      <c r="D61" s="7">
        <v>4.825050348292848</v>
      </c>
      <c r="E61" s="7">
        <v>8.1253648912451357</v>
      </c>
      <c r="F61" s="7">
        <v>13.130260302515289</v>
      </c>
      <c r="G61" s="7">
        <v>4.5465264904452534</v>
      </c>
      <c r="H61" s="7">
        <v>4.8166150243431805</v>
      </c>
      <c r="I61" s="7">
        <v>5.2778180127658647</v>
      </c>
      <c r="J61" s="7">
        <v>5.7609756974707311</v>
      </c>
      <c r="K61" s="7">
        <v>4.7176100450306002</v>
      </c>
      <c r="L61" s="5"/>
      <c r="M61" s="5"/>
      <c r="N61" s="5"/>
      <c r="O61" s="3"/>
    </row>
    <row r="62" spans="2:15" x14ac:dyDescent="0.25">
      <c r="B62" s="5"/>
      <c r="C62" s="5" t="s">
        <v>21</v>
      </c>
      <c r="D62" s="4">
        <v>12</v>
      </c>
      <c r="E62" s="4">
        <v>11</v>
      </c>
      <c r="F62" s="4">
        <v>12</v>
      </c>
      <c r="G62" s="4">
        <v>12</v>
      </c>
      <c r="H62" s="4">
        <v>12</v>
      </c>
      <c r="I62" s="4">
        <v>12</v>
      </c>
      <c r="J62" s="4">
        <v>12</v>
      </c>
      <c r="K62" s="4">
        <v>12</v>
      </c>
      <c r="L62" s="3"/>
      <c r="M62" s="3"/>
      <c r="N62" s="3"/>
      <c r="O62" s="3"/>
    </row>
    <row r="63" spans="2:15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3"/>
      <c r="M63" s="3"/>
      <c r="N63" s="3"/>
      <c r="O63" s="3"/>
    </row>
    <row r="64" spans="2:15" x14ac:dyDescent="0.25">
      <c r="B64" s="5"/>
      <c r="C64" s="6" t="s">
        <v>1</v>
      </c>
      <c r="D64" s="5" t="s">
        <v>27</v>
      </c>
      <c r="E64" s="5"/>
      <c r="F64" s="5"/>
      <c r="G64" s="5"/>
      <c r="H64" s="5"/>
      <c r="I64" s="5"/>
      <c r="J64" s="5"/>
      <c r="K64" s="5"/>
      <c r="L64" s="3"/>
      <c r="M64" s="3"/>
      <c r="N64" s="3"/>
      <c r="O64" s="3"/>
    </row>
    <row r="65" spans="2:15" x14ac:dyDescent="0.25">
      <c r="B65" s="5"/>
      <c r="C65" s="5"/>
      <c r="D65" s="6" t="s">
        <v>6</v>
      </c>
      <c r="E65" s="6" t="s">
        <v>7</v>
      </c>
      <c r="F65" s="6" t="s">
        <v>10</v>
      </c>
      <c r="G65" s="6" t="s">
        <v>12</v>
      </c>
      <c r="H65" s="6" t="s">
        <v>13</v>
      </c>
      <c r="I65" s="6" t="s">
        <v>23</v>
      </c>
      <c r="J65" s="6" t="s">
        <v>24</v>
      </c>
      <c r="K65" s="6" t="s">
        <v>25</v>
      </c>
      <c r="L65" s="3"/>
      <c r="M65" s="3"/>
      <c r="N65" s="3"/>
      <c r="O65" s="3"/>
    </row>
    <row r="66" spans="2:15" x14ac:dyDescent="0.25">
      <c r="B66" s="5"/>
      <c r="C66" s="5" t="s">
        <v>0</v>
      </c>
      <c r="D66" s="5">
        <v>67</v>
      </c>
      <c r="E66" s="5">
        <v>14.16</v>
      </c>
      <c r="F66" s="5">
        <v>26.33</v>
      </c>
      <c r="G66" s="5">
        <v>30.25</v>
      </c>
      <c r="H66" s="5">
        <v>52.41</v>
      </c>
      <c r="I66" s="5">
        <v>49</v>
      </c>
      <c r="J66" s="5">
        <v>58.58</v>
      </c>
      <c r="K66" s="5">
        <v>69.64</v>
      </c>
      <c r="L66" s="3"/>
      <c r="M66" s="3"/>
      <c r="N66" s="3"/>
      <c r="O66" s="3"/>
    </row>
    <row r="67" spans="2:15" x14ac:dyDescent="0.25">
      <c r="B67" s="5"/>
      <c r="C67" s="5" t="s">
        <v>14</v>
      </c>
      <c r="D67" s="5">
        <v>16.760000000000002</v>
      </c>
      <c r="E67" s="5">
        <v>11.11</v>
      </c>
      <c r="F67" s="5">
        <v>13.66</v>
      </c>
      <c r="G67" s="5">
        <v>13.91</v>
      </c>
      <c r="H67" s="5">
        <v>16</v>
      </c>
      <c r="I67" s="5">
        <v>16.61</v>
      </c>
      <c r="J67" s="5">
        <v>16.739999999999998</v>
      </c>
      <c r="K67" s="5">
        <v>17.399999999999999</v>
      </c>
      <c r="L67" s="3"/>
      <c r="M67" s="3"/>
      <c r="N67" s="3"/>
      <c r="O67" s="3"/>
    </row>
    <row r="68" spans="2:15" x14ac:dyDescent="0.25">
      <c r="B68" s="5"/>
      <c r="C68" s="5" t="s">
        <v>21</v>
      </c>
      <c r="D68" s="5">
        <v>12</v>
      </c>
      <c r="E68" s="5">
        <v>12</v>
      </c>
      <c r="F68" s="5">
        <v>12</v>
      </c>
      <c r="G68" s="5">
        <v>12</v>
      </c>
      <c r="H68" s="5">
        <v>12</v>
      </c>
      <c r="I68" s="5">
        <v>12</v>
      </c>
      <c r="J68" s="5">
        <v>12</v>
      </c>
      <c r="K68" s="5">
        <v>12</v>
      </c>
      <c r="L68" s="3"/>
      <c r="M68" s="3"/>
      <c r="N68" s="3"/>
      <c r="O68" s="3"/>
    </row>
    <row r="69" spans="2:15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3"/>
      <c r="M69" s="3"/>
      <c r="N69" s="3"/>
      <c r="O69" s="3"/>
    </row>
    <row r="70" spans="2:15" x14ac:dyDescent="0.25">
      <c r="B70" s="5"/>
      <c r="C70" s="5" t="s">
        <v>43</v>
      </c>
      <c r="D70" s="5"/>
      <c r="E70" s="5"/>
      <c r="F70" s="5"/>
      <c r="G70" s="5"/>
      <c r="H70" s="5"/>
      <c r="I70" s="5"/>
      <c r="J70" s="5"/>
      <c r="K70" s="5"/>
      <c r="L70" s="3"/>
      <c r="M70" s="3"/>
      <c r="N70" s="3"/>
      <c r="O70" s="3"/>
    </row>
    <row r="71" spans="2:15" x14ac:dyDescent="0.25">
      <c r="B71" s="5"/>
      <c r="C71" s="5" t="s">
        <v>44</v>
      </c>
      <c r="D71" s="5"/>
      <c r="E71" s="5"/>
      <c r="F71" s="5"/>
      <c r="G71" s="5"/>
      <c r="H71" s="5"/>
      <c r="I71" s="5"/>
      <c r="J71" s="5"/>
      <c r="K71" s="5"/>
      <c r="L71" s="3"/>
      <c r="M71" s="3"/>
      <c r="N71" s="3"/>
      <c r="O71" s="3"/>
    </row>
    <row r="72" spans="2:15" x14ac:dyDescent="0.25">
      <c r="B72" s="5"/>
      <c r="C72" s="5" t="s">
        <v>29</v>
      </c>
      <c r="D72" s="5"/>
      <c r="E72" s="5"/>
      <c r="F72" s="5"/>
      <c r="G72" s="5"/>
      <c r="H72" s="5"/>
      <c r="I72" s="5"/>
      <c r="J72" s="5"/>
      <c r="K72" s="5"/>
      <c r="L72" s="3"/>
      <c r="M72" s="3"/>
      <c r="N72" s="3"/>
      <c r="O72" s="3"/>
    </row>
    <row r="74" spans="2:15" x14ac:dyDescent="0.25">
      <c r="B74" s="9" t="s">
        <v>57</v>
      </c>
      <c r="C74" s="2" t="s">
        <v>19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2:15" x14ac:dyDescent="0.25">
      <c r="B75" s="5"/>
      <c r="C75" s="6" t="s">
        <v>22</v>
      </c>
      <c r="D75" s="6" t="s">
        <v>4</v>
      </c>
      <c r="E75" s="6" t="s">
        <v>6</v>
      </c>
      <c r="F75" s="6" t="s">
        <v>7</v>
      </c>
      <c r="G75" s="6" t="s">
        <v>8</v>
      </c>
      <c r="H75" s="6" t="s">
        <v>9</v>
      </c>
      <c r="I75" s="6" t="s">
        <v>10</v>
      </c>
      <c r="J75" s="6" t="s">
        <v>11</v>
      </c>
      <c r="K75" s="6" t="s">
        <v>12</v>
      </c>
      <c r="L75" s="6" t="s">
        <v>13</v>
      </c>
      <c r="M75" s="6" t="s">
        <v>23</v>
      </c>
      <c r="N75" s="6" t="s">
        <v>24</v>
      </c>
      <c r="O75" s="6" t="s">
        <v>25</v>
      </c>
    </row>
    <row r="76" spans="2:15" x14ac:dyDescent="0.25">
      <c r="B76" s="5"/>
      <c r="C76" s="5" t="s">
        <v>2</v>
      </c>
      <c r="D76" s="5">
        <v>2707</v>
      </c>
      <c r="E76" s="7">
        <v>14.744333333333332</v>
      </c>
      <c r="F76" s="7">
        <v>33.821833333333331</v>
      </c>
      <c r="G76" s="7">
        <v>25.351833333333332</v>
      </c>
      <c r="H76" s="7">
        <v>15.813333333333333</v>
      </c>
      <c r="I76" s="7">
        <v>21.658833333333334</v>
      </c>
      <c r="J76" s="7">
        <v>22.508499999999998</v>
      </c>
      <c r="K76" s="7">
        <v>21.806000000000001</v>
      </c>
      <c r="L76" s="7">
        <v>18.495166666666666</v>
      </c>
      <c r="M76" s="7">
        <v>22.392499999999998</v>
      </c>
      <c r="N76" s="7">
        <v>13.530499999999998</v>
      </c>
      <c r="O76" s="7">
        <v>12.580166666666665</v>
      </c>
    </row>
    <row r="77" spans="2:15" x14ac:dyDescent="0.25">
      <c r="B77" s="5"/>
      <c r="C77" s="5" t="s">
        <v>3</v>
      </c>
      <c r="D77" s="5">
        <v>2710</v>
      </c>
      <c r="E77" s="7">
        <v>5.7233333333333336</v>
      </c>
      <c r="F77" s="7">
        <v>6.01</v>
      </c>
      <c r="G77" s="7">
        <v>17.65816666666667</v>
      </c>
      <c r="H77" s="7">
        <v>16.062833333333334</v>
      </c>
      <c r="I77" s="7">
        <v>14.083999999999998</v>
      </c>
      <c r="J77" s="7">
        <v>8.8955000000000002</v>
      </c>
      <c r="K77" s="7">
        <v>9.179333333333334</v>
      </c>
      <c r="L77" s="7">
        <v>11.076666666666666</v>
      </c>
      <c r="M77" s="7">
        <v>9.6553333333333331</v>
      </c>
      <c r="N77" s="7">
        <v>9.9356666666666662</v>
      </c>
      <c r="O77" s="7">
        <v>5.9283333333333337</v>
      </c>
    </row>
    <row r="78" spans="2:15" x14ac:dyDescent="0.25">
      <c r="B78" s="5"/>
      <c r="C78" s="5" t="s">
        <v>3</v>
      </c>
      <c r="D78" s="5">
        <v>2716</v>
      </c>
      <c r="E78" s="7">
        <v>5.21</v>
      </c>
      <c r="F78" s="7">
        <v>12.068666666666667</v>
      </c>
      <c r="G78" s="7">
        <v>20.477</v>
      </c>
      <c r="H78" s="7">
        <v>21.7165</v>
      </c>
      <c r="I78" s="7">
        <v>14.522666666666666</v>
      </c>
      <c r="J78" s="7">
        <v>14.973833333333333</v>
      </c>
      <c r="K78" s="7">
        <v>17.732166666666668</v>
      </c>
      <c r="L78" s="7">
        <v>12.118666666666664</v>
      </c>
      <c r="M78" s="7">
        <v>10.974666666666666</v>
      </c>
      <c r="N78" s="7">
        <v>6.2723333333333331</v>
      </c>
      <c r="O78" s="7">
        <v>5.7766666666666664</v>
      </c>
    </row>
    <row r="79" spans="2:15" x14ac:dyDescent="0.25">
      <c r="B79" s="5"/>
      <c r="C79" s="5" t="s">
        <v>3</v>
      </c>
      <c r="D79" s="5">
        <v>2717</v>
      </c>
      <c r="E79" s="7">
        <v>11.448666666666668</v>
      </c>
      <c r="F79" s="7">
        <v>14.091666666666667</v>
      </c>
      <c r="G79" s="7">
        <v>19.088000000000001</v>
      </c>
      <c r="H79" s="7">
        <v>15.772833333333333</v>
      </c>
      <c r="I79" s="7">
        <v>19.421666666666667</v>
      </c>
      <c r="J79" s="7">
        <v>21.253333333333334</v>
      </c>
      <c r="K79" s="7">
        <v>15.902833333333334</v>
      </c>
      <c r="L79" s="7">
        <v>11.859333333333334</v>
      </c>
      <c r="M79" s="7">
        <v>10.243666666666666</v>
      </c>
      <c r="N79" s="7">
        <v>11.475666666666667</v>
      </c>
      <c r="O79" s="7">
        <v>8.136333333333333</v>
      </c>
    </row>
    <row r="80" spans="2:15" x14ac:dyDescent="0.25">
      <c r="B80" s="5"/>
      <c r="C80" s="5" t="s">
        <v>3</v>
      </c>
      <c r="D80" s="5">
        <v>2718</v>
      </c>
      <c r="E80" s="7">
        <v>7.8086666666666673</v>
      </c>
      <c r="F80" s="7">
        <v>26.775500000000005</v>
      </c>
      <c r="G80" s="7">
        <v>33.142666666666663</v>
      </c>
      <c r="H80" s="7">
        <v>24.296833333333336</v>
      </c>
      <c r="I80" s="7">
        <v>13.448333333333332</v>
      </c>
      <c r="J80" s="7">
        <v>15.512</v>
      </c>
      <c r="K80" s="7">
        <v>14.141333333333334</v>
      </c>
      <c r="L80" s="7">
        <v>12.009666666666668</v>
      </c>
      <c r="M80" s="7">
        <v>8.536999999999999</v>
      </c>
      <c r="N80" s="7">
        <v>9.4631666666666661</v>
      </c>
      <c r="O80" s="7">
        <v>6.1963333333333326</v>
      </c>
    </row>
    <row r="81" spans="2:15" x14ac:dyDescent="0.25">
      <c r="B81" s="5"/>
      <c r="C81" s="5" t="s">
        <v>3</v>
      </c>
      <c r="D81" s="5">
        <v>2720</v>
      </c>
      <c r="E81" s="7">
        <v>5.7238333333333342</v>
      </c>
      <c r="F81" s="7">
        <v>5.6676666666666664</v>
      </c>
      <c r="G81" s="7">
        <v>12.890166666666666</v>
      </c>
      <c r="H81" s="7">
        <v>16.985333333333333</v>
      </c>
      <c r="I81" s="7">
        <v>16.489999999999998</v>
      </c>
      <c r="J81" s="7">
        <v>13.445</v>
      </c>
      <c r="K81" s="7">
        <v>13.275</v>
      </c>
      <c r="L81" s="7">
        <v>11.774000000000001</v>
      </c>
      <c r="M81" s="7">
        <v>9.7666666666666675</v>
      </c>
      <c r="N81" s="7">
        <v>7.1360000000000001</v>
      </c>
      <c r="O81" s="7">
        <v>5.2080000000000002</v>
      </c>
    </row>
    <row r="82" spans="2:15" x14ac:dyDescent="0.25">
      <c r="B82" s="5"/>
      <c r="C82" s="5" t="s">
        <v>3</v>
      </c>
      <c r="D82" s="5">
        <v>2701</v>
      </c>
      <c r="E82" s="1">
        <v>9.3239999999999998</v>
      </c>
      <c r="F82" s="1">
        <v>12.542833333333334</v>
      </c>
      <c r="G82" s="1">
        <v>14.046166666666666</v>
      </c>
      <c r="H82" s="1">
        <v>22.762499999999999</v>
      </c>
      <c r="I82" s="1">
        <v>23.430166666666668</v>
      </c>
      <c r="J82" s="1">
        <v>15.715333333333334</v>
      </c>
      <c r="K82" s="1">
        <v>12.795333333333334</v>
      </c>
      <c r="L82" s="1">
        <v>5.9793333333333338</v>
      </c>
      <c r="M82" s="1">
        <v>5.6511666666666658</v>
      </c>
      <c r="N82" s="1">
        <v>4.6538333333333339</v>
      </c>
      <c r="O82" s="1">
        <v>4.2848333333333333</v>
      </c>
    </row>
    <row r="83" spans="2:15" x14ac:dyDescent="0.25">
      <c r="B83" s="5"/>
      <c r="C83" s="5" t="s">
        <v>3</v>
      </c>
      <c r="D83" s="5">
        <v>2719</v>
      </c>
      <c r="E83" s="1">
        <v>8.1283333333333303</v>
      </c>
      <c r="F83" s="1">
        <v>16.375833333333333</v>
      </c>
      <c r="G83" s="1">
        <v>13.867833333333332</v>
      </c>
      <c r="H83" s="1">
        <v>13.722666666666667</v>
      </c>
      <c r="I83" s="1">
        <v>15.357333333333335</v>
      </c>
      <c r="J83" s="1">
        <v>14.844166666666666</v>
      </c>
      <c r="K83" s="1">
        <v>16.514833333333332</v>
      </c>
      <c r="L83" s="1">
        <v>15.488833333333332</v>
      </c>
      <c r="M83" s="1">
        <v>10.992666666666667</v>
      </c>
      <c r="N83" s="1">
        <v>10.9015</v>
      </c>
      <c r="O83" s="1">
        <v>11.591666666666667</v>
      </c>
    </row>
    <row r="84" spans="2:15" x14ac:dyDescent="0.25">
      <c r="B84" s="5"/>
      <c r="C84" s="5" t="s">
        <v>3</v>
      </c>
      <c r="D84" s="5">
        <v>2721</v>
      </c>
      <c r="E84" s="1">
        <v>5.2080000000000002</v>
      </c>
      <c r="F84" s="1">
        <v>5.2080000000000002</v>
      </c>
      <c r="G84" s="1">
        <v>5.5411666666666664</v>
      </c>
      <c r="H84" s="1">
        <v>6.7655000000000003</v>
      </c>
      <c r="I84" s="1">
        <v>5.2080000000000002</v>
      </c>
      <c r="J84" s="1">
        <v>6.9811666666666667</v>
      </c>
      <c r="K84" s="1">
        <v>5.2080000000000002</v>
      </c>
      <c r="L84" s="1">
        <v>5.2080000000000002</v>
      </c>
      <c r="M84" s="1">
        <v>5.2080000000000002</v>
      </c>
      <c r="N84" s="1">
        <v>5.2080000000000002</v>
      </c>
      <c r="O84" s="1">
        <v>5.2080000000000002</v>
      </c>
    </row>
    <row r="85" spans="2:15" x14ac:dyDescent="0.25">
      <c r="B85" s="5"/>
      <c r="C85" s="5" t="s">
        <v>3</v>
      </c>
      <c r="D85" s="5">
        <v>2723</v>
      </c>
      <c r="E85" s="1">
        <v>5.2080000000000002</v>
      </c>
      <c r="F85" s="1">
        <v>8.9436666666666671</v>
      </c>
      <c r="G85" s="1">
        <v>23.204333333333334</v>
      </c>
      <c r="H85" s="1">
        <v>29.737666666666666</v>
      </c>
      <c r="I85" s="1">
        <v>11.789833333333334</v>
      </c>
      <c r="J85" s="1">
        <v>9.8836666666666666</v>
      </c>
      <c r="K85" s="1">
        <v>7.644000000000001</v>
      </c>
      <c r="L85" s="1">
        <v>6.6358333333333333</v>
      </c>
      <c r="M85" s="1">
        <v>12.315666666666667</v>
      </c>
      <c r="N85" s="1">
        <v>8.6076666666666668</v>
      </c>
      <c r="O85" s="1">
        <v>5.9096666666666664</v>
      </c>
    </row>
    <row r="86" spans="2:15" x14ac:dyDescent="0.25">
      <c r="B86" s="5"/>
      <c r="C86" s="5" t="s">
        <v>3</v>
      </c>
      <c r="D86" s="5">
        <v>2725</v>
      </c>
      <c r="E86" s="1">
        <v>5.2080000000000002</v>
      </c>
      <c r="F86" s="1">
        <v>5.2080000000000002</v>
      </c>
      <c r="G86" s="1">
        <v>6.0783333333333331</v>
      </c>
      <c r="H86" s="1">
        <v>5.2080000000000002</v>
      </c>
      <c r="I86" s="1">
        <v>5.2080000000000002</v>
      </c>
      <c r="J86" s="1">
        <v>5.2080000000000002</v>
      </c>
      <c r="K86" s="1">
        <v>5.2080000000000002</v>
      </c>
      <c r="L86" s="1">
        <v>5.2080000000000002</v>
      </c>
      <c r="M86" s="1">
        <v>5.2080000000000002</v>
      </c>
      <c r="N86" s="1">
        <v>5.798</v>
      </c>
      <c r="O86" s="1">
        <v>5.2080000000000002</v>
      </c>
    </row>
    <row r="87" spans="2:15" x14ac:dyDescent="0.25">
      <c r="B87" s="5"/>
      <c r="C87" s="5" t="s">
        <v>3</v>
      </c>
      <c r="D87" s="5">
        <v>2727</v>
      </c>
      <c r="E87" s="1">
        <v>5.2080000000000002</v>
      </c>
      <c r="F87" s="1">
        <v>5.2080000000000002</v>
      </c>
      <c r="G87" s="1">
        <v>10.4495</v>
      </c>
      <c r="H87" s="1">
        <v>6.5178333333333329</v>
      </c>
      <c r="I87" s="1">
        <v>11.087666666666669</v>
      </c>
      <c r="J87" s="1">
        <v>5.7366666666666672</v>
      </c>
      <c r="K87" s="1">
        <v>5.2080000000000002</v>
      </c>
      <c r="L87" s="1">
        <v>5.2080000000000002</v>
      </c>
      <c r="M87" s="1">
        <v>5.2080000000000002</v>
      </c>
      <c r="N87" s="1">
        <v>5.2080000000000002</v>
      </c>
      <c r="O87" s="1">
        <v>5.2080000000000002</v>
      </c>
    </row>
    <row r="88" spans="2:15" x14ac:dyDescent="0.25">
      <c r="B88" s="5"/>
      <c r="C88" s="5"/>
      <c r="D88" s="10" t="s">
        <v>0</v>
      </c>
      <c r="E88" s="13">
        <f>AVERAGE(E76:E87)</f>
        <v>7.4119305555555544</v>
      </c>
      <c r="F88" s="13">
        <f t="shared" ref="F88:O88" si="8">AVERAGE(F76:F87)</f>
        <v>12.660138888888889</v>
      </c>
      <c r="G88" s="13">
        <f t="shared" si="8"/>
        <v>16.816263888888887</v>
      </c>
      <c r="H88" s="13">
        <f t="shared" si="8"/>
        <v>16.280152777777776</v>
      </c>
      <c r="I88" s="13">
        <f t="shared" si="8"/>
        <v>14.308874999999999</v>
      </c>
      <c r="J88" s="13">
        <f t="shared" si="8"/>
        <v>12.913097222222222</v>
      </c>
      <c r="K88" s="13">
        <f t="shared" si="8"/>
        <v>12.051236111111111</v>
      </c>
      <c r="L88" s="13">
        <f t="shared" si="8"/>
        <v>10.088458333333332</v>
      </c>
      <c r="M88" s="13">
        <f t="shared" si="8"/>
        <v>9.6794444444444441</v>
      </c>
      <c r="N88" s="13">
        <f t="shared" si="8"/>
        <v>8.1825277777777785</v>
      </c>
      <c r="O88" s="13">
        <f t="shared" si="8"/>
        <v>6.7696666666666658</v>
      </c>
    </row>
    <row r="89" spans="2:15" x14ac:dyDescent="0.25">
      <c r="B89" s="5"/>
      <c r="C89" s="5"/>
      <c r="D89" s="11" t="s">
        <v>16</v>
      </c>
      <c r="E89" s="14">
        <f>STDEV(E76:E87)</f>
        <v>3.0802122347990406</v>
      </c>
      <c r="F89" s="14">
        <f t="shared" ref="F89:O89" si="9">STDEV(F76:F87)</f>
        <v>9.2284850075465652</v>
      </c>
      <c r="G89" s="14">
        <f t="shared" si="9"/>
        <v>8.0579320148441429</v>
      </c>
      <c r="H89" s="14">
        <f t="shared" si="9"/>
        <v>7.5854594476945056</v>
      </c>
      <c r="I89" s="14">
        <f t="shared" si="9"/>
        <v>5.6602880758528045</v>
      </c>
      <c r="J89" s="14">
        <f t="shared" si="9"/>
        <v>5.6878875658640364</v>
      </c>
      <c r="K89" s="14">
        <f t="shared" si="9"/>
        <v>5.5331059342915676</v>
      </c>
      <c r="L89" s="14">
        <f t="shared" si="9"/>
        <v>4.4196393872987709</v>
      </c>
      <c r="M89" s="14">
        <f t="shared" si="9"/>
        <v>4.7655371305968917</v>
      </c>
      <c r="N89" s="14">
        <f t="shared" si="9"/>
        <v>2.8968636173178783</v>
      </c>
      <c r="O89" s="14">
        <f t="shared" si="9"/>
        <v>2.6555804317122309</v>
      </c>
    </row>
    <row r="90" spans="2:15" x14ac:dyDescent="0.25">
      <c r="B90" s="5"/>
      <c r="C90" s="5"/>
      <c r="D90" s="11" t="s">
        <v>14</v>
      </c>
      <c r="E90" s="14">
        <f>E89/SQRT(12)</f>
        <v>0.88918068146120244</v>
      </c>
      <c r="F90" s="14">
        <f t="shared" ref="F90:O90" si="10">F89/SQRT(12)</f>
        <v>2.6640341516597177</v>
      </c>
      <c r="G90" s="14">
        <f t="shared" si="10"/>
        <v>2.3261246089409848</v>
      </c>
      <c r="H90" s="14">
        <f t="shared" si="10"/>
        <v>2.1897335270267066</v>
      </c>
      <c r="I90" s="14">
        <f t="shared" si="10"/>
        <v>1.6339844221422228</v>
      </c>
      <c r="J90" s="14">
        <f t="shared" si="10"/>
        <v>1.6419517086359634</v>
      </c>
      <c r="K90" s="14">
        <f t="shared" si="10"/>
        <v>1.5972701003089762</v>
      </c>
      <c r="L90" s="14">
        <f t="shared" si="10"/>
        <v>1.2758399949890091</v>
      </c>
      <c r="M90" s="14">
        <f t="shared" si="10"/>
        <v>1.3756920725916362</v>
      </c>
      <c r="N90" s="14">
        <f t="shared" si="10"/>
        <v>0.83625249463205509</v>
      </c>
      <c r="O90" s="14">
        <f t="shared" si="10"/>
        <v>0.76660003855187964</v>
      </c>
    </row>
    <row r="91" spans="2:15" x14ac:dyDescent="0.25">
      <c r="B91" s="5"/>
      <c r="C91" s="5"/>
      <c r="D91" s="11" t="s">
        <v>21</v>
      </c>
      <c r="E91" s="12">
        <f>COUNT(E76:E87)</f>
        <v>12</v>
      </c>
      <c r="F91" s="12">
        <f t="shared" ref="F91:O91" si="11">COUNT(F76:F87)</f>
        <v>12</v>
      </c>
      <c r="G91" s="12">
        <f t="shared" si="11"/>
        <v>12</v>
      </c>
      <c r="H91" s="12">
        <f t="shared" si="11"/>
        <v>12</v>
      </c>
      <c r="I91" s="12">
        <f t="shared" si="11"/>
        <v>12</v>
      </c>
      <c r="J91" s="12">
        <f t="shared" si="11"/>
        <v>12</v>
      </c>
      <c r="K91" s="12">
        <f t="shared" si="11"/>
        <v>12</v>
      </c>
      <c r="L91" s="12">
        <f t="shared" si="11"/>
        <v>12</v>
      </c>
      <c r="M91" s="12">
        <f t="shared" si="11"/>
        <v>12</v>
      </c>
      <c r="N91" s="12">
        <f t="shared" si="11"/>
        <v>12</v>
      </c>
      <c r="O91" s="12">
        <f t="shared" si="11"/>
        <v>12</v>
      </c>
    </row>
    <row r="92" spans="2:15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3"/>
      <c r="N92" s="3"/>
      <c r="O92" s="3"/>
    </row>
    <row r="93" spans="2:15" x14ac:dyDescent="0.25">
      <c r="B93" s="9" t="s">
        <v>58</v>
      </c>
      <c r="C93" s="6" t="s">
        <v>30</v>
      </c>
      <c r="D93" s="5"/>
      <c r="E93" s="5"/>
      <c r="F93" s="5"/>
      <c r="G93" s="5"/>
      <c r="H93" s="5"/>
      <c r="I93" s="5"/>
      <c r="J93" s="5"/>
      <c r="K93" s="5"/>
      <c r="L93" s="5"/>
      <c r="M93" s="3"/>
      <c r="N93" s="3"/>
      <c r="O93" s="3"/>
    </row>
    <row r="94" spans="2:15" x14ac:dyDescent="0.25">
      <c r="B94" s="5"/>
      <c r="C94" s="2" t="s">
        <v>31</v>
      </c>
      <c r="D94" s="5"/>
      <c r="E94" s="5" t="s">
        <v>26</v>
      </c>
      <c r="F94" s="5"/>
      <c r="G94" s="5"/>
      <c r="H94" s="5"/>
      <c r="I94" s="5"/>
      <c r="J94" s="5"/>
      <c r="K94" s="5"/>
      <c r="L94" s="5"/>
      <c r="M94" s="3"/>
      <c r="N94" s="3"/>
      <c r="O94" s="3"/>
    </row>
    <row r="95" spans="2:15" x14ac:dyDescent="0.25">
      <c r="B95" s="5"/>
      <c r="C95" s="5"/>
      <c r="D95" s="6" t="s">
        <v>6</v>
      </c>
      <c r="E95" s="6" t="s">
        <v>7</v>
      </c>
      <c r="F95" s="6" t="s">
        <v>8</v>
      </c>
      <c r="G95" s="6" t="s">
        <v>10</v>
      </c>
      <c r="H95" s="6" t="s">
        <v>12</v>
      </c>
      <c r="I95" s="6" t="s">
        <v>13</v>
      </c>
      <c r="J95" s="6" t="s">
        <v>23</v>
      </c>
      <c r="K95" s="6" t="s">
        <v>24</v>
      </c>
      <c r="L95" s="6" t="s">
        <v>25</v>
      </c>
      <c r="M95" s="5"/>
      <c r="N95" s="3"/>
      <c r="O95" s="3"/>
    </row>
    <row r="96" spans="2:15" x14ac:dyDescent="0.25">
      <c r="B96" s="5"/>
      <c r="C96" s="5" t="s">
        <v>0</v>
      </c>
      <c r="D96" s="7">
        <v>7.4119305555555544</v>
      </c>
      <c r="E96" s="7">
        <v>12.660138888888889</v>
      </c>
      <c r="F96" s="7">
        <v>16.816263888888887</v>
      </c>
      <c r="G96" s="7">
        <v>14.308874999999999</v>
      </c>
      <c r="H96" s="7">
        <v>12.051236111111111</v>
      </c>
      <c r="I96" s="7">
        <v>10.088458333333332</v>
      </c>
      <c r="J96" s="7">
        <v>9.6794444444444441</v>
      </c>
      <c r="K96" s="7">
        <v>8.1825277777777785</v>
      </c>
      <c r="L96" s="5">
        <v>6.7696666666666658</v>
      </c>
      <c r="M96" s="5"/>
      <c r="N96" s="5"/>
      <c r="O96" s="3"/>
    </row>
    <row r="97" spans="2:15" x14ac:dyDescent="0.25">
      <c r="B97" s="5"/>
      <c r="C97" s="5" t="s">
        <v>14</v>
      </c>
      <c r="D97" s="7">
        <v>0.88918068146120244</v>
      </c>
      <c r="E97" s="7">
        <v>2.6640341516597177</v>
      </c>
      <c r="F97" s="7">
        <v>2.3261246089409848</v>
      </c>
      <c r="G97" s="7">
        <v>1.6339844221422228</v>
      </c>
      <c r="H97" s="7">
        <v>1.5972701003089762</v>
      </c>
      <c r="I97" s="7">
        <v>1.2758399949890091</v>
      </c>
      <c r="J97" s="7">
        <v>1.3756920725916362</v>
      </c>
      <c r="K97" s="7">
        <v>0.83625249463205509</v>
      </c>
      <c r="L97" s="5">
        <v>0.76660003855187964</v>
      </c>
      <c r="M97" s="5"/>
      <c r="N97" s="5"/>
      <c r="O97" s="3"/>
    </row>
    <row r="98" spans="2:15" x14ac:dyDescent="0.25">
      <c r="B98" s="5"/>
      <c r="C98" s="5" t="s">
        <v>21</v>
      </c>
      <c r="D98" s="4">
        <v>12</v>
      </c>
      <c r="E98" s="4">
        <v>12</v>
      </c>
      <c r="F98" s="4">
        <v>12</v>
      </c>
      <c r="G98" s="4">
        <v>12</v>
      </c>
      <c r="H98" s="4">
        <v>12</v>
      </c>
      <c r="I98" s="4">
        <v>12</v>
      </c>
      <c r="J98" s="4">
        <v>12</v>
      </c>
      <c r="K98" s="4">
        <v>12</v>
      </c>
      <c r="L98" s="4">
        <v>12</v>
      </c>
      <c r="M98" s="3"/>
      <c r="N98" s="3"/>
      <c r="O98" s="3"/>
    </row>
    <row r="99" spans="2:15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3"/>
      <c r="N99" s="3"/>
      <c r="O99" s="3"/>
    </row>
    <row r="100" spans="2:15" x14ac:dyDescent="0.25">
      <c r="B100" s="5"/>
      <c r="C100" s="6" t="s">
        <v>1</v>
      </c>
      <c r="D100" s="5" t="s">
        <v>27</v>
      </c>
      <c r="E100" s="5"/>
      <c r="F100" s="5"/>
      <c r="G100" s="5"/>
      <c r="H100" s="5"/>
      <c r="I100" s="5"/>
      <c r="J100" s="5"/>
      <c r="K100" s="5"/>
      <c r="L100" s="5"/>
      <c r="M100" s="3"/>
      <c r="N100" s="3"/>
      <c r="O100" s="3"/>
    </row>
    <row r="101" spans="2:15" x14ac:dyDescent="0.25">
      <c r="B101" s="5"/>
      <c r="C101" s="5"/>
      <c r="D101" s="6" t="s">
        <v>6</v>
      </c>
      <c r="E101" s="6" t="s">
        <v>7</v>
      </c>
      <c r="F101" s="6" t="s">
        <v>8</v>
      </c>
      <c r="G101" s="6" t="s">
        <v>10</v>
      </c>
      <c r="H101" s="6" t="s">
        <v>12</v>
      </c>
      <c r="I101" s="6" t="s">
        <v>13</v>
      </c>
      <c r="J101" s="6" t="s">
        <v>23</v>
      </c>
      <c r="K101" s="6" t="s">
        <v>24</v>
      </c>
      <c r="L101" s="6" t="s">
        <v>25</v>
      </c>
      <c r="M101" s="3"/>
      <c r="N101" s="3"/>
      <c r="O101" s="3"/>
    </row>
    <row r="102" spans="2:15" x14ac:dyDescent="0.25">
      <c r="B102" s="5"/>
      <c r="C102" s="5" t="s">
        <v>0</v>
      </c>
      <c r="D102" s="5">
        <v>65.36</v>
      </c>
      <c r="E102" s="5">
        <v>19.18</v>
      </c>
      <c r="F102" s="5">
        <v>11.77</v>
      </c>
      <c r="G102" s="5">
        <v>30</v>
      </c>
      <c r="H102" s="5">
        <v>35.82</v>
      </c>
      <c r="I102" s="5">
        <v>38</v>
      </c>
      <c r="J102" s="5">
        <v>54</v>
      </c>
      <c r="K102" s="5">
        <v>65.099999999999994</v>
      </c>
      <c r="L102" s="5">
        <v>81.91</v>
      </c>
      <c r="M102" s="3"/>
      <c r="N102" s="3"/>
      <c r="O102" s="3"/>
    </row>
    <row r="103" spans="2:15" x14ac:dyDescent="0.25">
      <c r="B103" s="5"/>
      <c r="C103" s="5" t="s">
        <v>14</v>
      </c>
      <c r="D103" s="5">
        <v>12.87</v>
      </c>
      <c r="E103" s="5">
        <v>7.87</v>
      </c>
      <c r="F103" s="5">
        <v>4.5</v>
      </c>
      <c r="G103" s="5">
        <v>9.6</v>
      </c>
      <c r="H103" s="5">
        <v>9.61</v>
      </c>
      <c r="I103" s="5">
        <v>9.6199999999999992</v>
      </c>
      <c r="J103" s="5">
        <v>13.25</v>
      </c>
      <c r="K103" s="5">
        <v>12.99</v>
      </c>
      <c r="L103" s="5">
        <v>13.21</v>
      </c>
      <c r="M103" s="3"/>
      <c r="N103" s="3"/>
      <c r="O103" s="3"/>
    </row>
    <row r="104" spans="2:15" x14ac:dyDescent="0.25">
      <c r="B104" s="5"/>
      <c r="C104" s="5" t="s">
        <v>21</v>
      </c>
      <c r="D104" s="5">
        <v>12</v>
      </c>
      <c r="E104" s="5">
        <v>12</v>
      </c>
      <c r="F104" s="5">
        <v>12</v>
      </c>
      <c r="G104" s="5">
        <v>12</v>
      </c>
      <c r="H104" s="5">
        <v>12</v>
      </c>
      <c r="I104" s="5">
        <v>12</v>
      </c>
      <c r="J104" s="5">
        <v>12</v>
      </c>
      <c r="K104" s="5">
        <v>12</v>
      </c>
      <c r="L104" s="5">
        <v>12</v>
      </c>
      <c r="M104" s="3"/>
      <c r="N104" s="3"/>
      <c r="O104" s="3"/>
    </row>
    <row r="105" spans="2:15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3"/>
      <c r="N105" s="3"/>
      <c r="O105" s="3"/>
    </row>
    <row r="106" spans="2:15" x14ac:dyDescent="0.25">
      <c r="B106" s="5"/>
      <c r="C106" s="5" t="s">
        <v>32</v>
      </c>
      <c r="D106" s="5"/>
      <c r="E106" s="5"/>
      <c r="F106" s="5"/>
      <c r="G106" s="5"/>
      <c r="H106" s="5"/>
      <c r="I106" s="5"/>
      <c r="J106" s="5"/>
      <c r="K106" s="5"/>
      <c r="L106" s="5"/>
      <c r="M106" s="3"/>
      <c r="N106" s="3"/>
      <c r="O106" s="3"/>
    </row>
    <row r="107" spans="2:15" x14ac:dyDescent="0.25">
      <c r="B107" s="5"/>
      <c r="C107" s="5" t="s">
        <v>33</v>
      </c>
      <c r="D107" s="5"/>
      <c r="E107" s="5"/>
      <c r="F107" s="5"/>
      <c r="G107" s="5"/>
      <c r="H107" s="5"/>
      <c r="I107" s="5"/>
      <c r="J107" s="5"/>
      <c r="K107" s="5"/>
      <c r="L107" s="5"/>
      <c r="M107" s="3"/>
      <c r="N107" s="3"/>
      <c r="O107" s="3"/>
    </row>
    <row r="108" spans="2:15" x14ac:dyDescent="0.25">
      <c r="B108" s="5"/>
      <c r="C108" s="5" t="s">
        <v>28</v>
      </c>
      <c r="D108" s="5"/>
      <c r="E108" s="5"/>
      <c r="F108" s="5"/>
      <c r="G108" s="5"/>
      <c r="H108" s="5"/>
      <c r="I108" s="5"/>
      <c r="J108" s="5"/>
      <c r="K108" s="5"/>
      <c r="L108" s="5"/>
      <c r="M108" s="3"/>
      <c r="N108" s="3"/>
      <c r="O108" s="3"/>
    </row>
    <row r="110" spans="2:15" x14ac:dyDescent="0.25">
      <c r="B110" s="9" t="s">
        <v>59</v>
      </c>
      <c r="C110" s="2" t="s">
        <v>19</v>
      </c>
      <c r="D110" s="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2:15" x14ac:dyDescent="0.25">
      <c r="B111" s="5"/>
      <c r="C111" s="6" t="s">
        <v>22</v>
      </c>
      <c r="D111" s="6" t="s">
        <v>4</v>
      </c>
      <c r="E111" s="6" t="s">
        <v>6</v>
      </c>
      <c r="F111" s="6" t="s">
        <v>7</v>
      </c>
      <c r="G111" s="6" t="s">
        <v>8</v>
      </c>
      <c r="H111" s="6" t="s">
        <v>9</v>
      </c>
      <c r="I111" s="6" t="s">
        <v>10</v>
      </c>
      <c r="J111" s="6" t="s">
        <v>11</v>
      </c>
      <c r="K111" s="6" t="s">
        <v>12</v>
      </c>
      <c r="L111" s="6" t="s">
        <v>13</v>
      </c>
      <c r="M111" s="6" t="s">
        <v>23</v>
      </c>
      <c r="N111" s="6" t="s">
        <v>24</v>
      </c>
      <c r="O111" s="6" t="s">
        <v>25</v>
      </c>
    </row>
    <row r="112" spans="2:15" x14ac:dyDescent="0.25">
      <c r="B112" s="5"/>
      <c r="C112" s="5" t="s">
        <v>5</v>
      </c>
      <c r="D112" s="5">
        <v>2707</v>
      </c>
      <c r="E112" s="7">
        <v>19.135166666666667</v>
      </c>
      <c r="F112" s="7">
        <v>47.344999999999999</v>
      </c>
      <c r="G112" s="7">
        <v>89.561666666666667</v>
      </c>
      <c r="H112" s="7">
        <v>85.25333333333333</v>
      </c>
      <c r="I112" s="7">
        <v>77.523333333333326</v>
      </c>
      <c r="J112" s="7">
        <v>61.341666666666661</v>
      </c>
      <c r="K112" s="7">
        <v>42.352666666666664</v>
      </c>
      <c r="L112" s="7">
        <v>28.159666666666666</v>
      </c>
      <c r="M112" s="7">
        <v>19.471999999999998</v>
      </c>
      <c r="N112" s="7">
        <v>18.663666666666668</v>
      </c>
      <c r="O112" s="7">
        <v>17.031499999999998</v>
      </c>
    </row>
    <row r="113" spans="2:15" x14ac:dyDescent="0.25">
      <c r="B113" s="5"/>
      <c r="C113" s="5" t="s">
        <v>5</v>
      </c>
      <c r="D113" s="5">
        <v>2710</v>
      </c>
      <c r="E113" s="7">
        <v>6.9963333333333333</v>
      </c>
      <c r="F113" s="7">
        <v>64.963333333333338</v>
      </c>
      <c r="G113" s="7">
        <v>164.70666666666668</v>
      </c>
      <c r="H113" s="7">
        <v>287.41666666666669</v>
      </c>
      <c r="I113" s="7">
        <v>150.27333333333334</v>
      </c>
      <c r="J113" s="7">
        <v>85.025000000000006</v>
      </c>
      <c r="K113" s="7">
        <v>60.06</v>
      </c>
      <c r="L113" s="7">
        <v>31.531166666666667</v>
      </c>
      <c r="M113" s="7">
        <v>23.414333333333332</v>
      </c>
      <c r="N113" s="7">
        <v>34.914999999999999</v>
      </c>
      <c r="O113" s="7">
        <v>15.546000000000001</v>
      </c>
    </row>
    <row r="114" spans="2:15" x14ac:dyDescent="0.25">
      <c r="B114" s="5"/>
      <c r="C114" s="5" t="s">
        <v>5</v>
      </c>
      <c r="D114" s="5">
        <v>2716</v>
      </c>
      <c r="E114" s="7">
        <v>5.21</v>
      </c>
      <c r="F114" s="7">
        <v>46.174999999999997</v>
      </c>
      <c r="G114" s="7">
        <v>75.44</v>
      </c>
      <c r="H114" s="7">
        <v>72.778333333333336</v>
      </c>
      <c r="I114" s="7">
        <v>74.138333333333335</v>
      </c>
      <c r="J114" s="7">
        <v>57.225000000000001</v>
      </c>
      <c r="K114" s="7">
        <v>44.163333333333334</v>
      </c>
      <c r="L114" s="7">
        <v>24.285499999999999</v>
      </c>
      <c r="M114" s="7">
        <v>14.896000000000001</v>
      </c>
      <c r="N114" s="7">
        <v>12.2125</v>
      </c>
      <c r="O114" s="7">
        <v>6.7979999999999992</v>
      </c>
    </row>
    <row r="115" spans="2:15" x14ac:dyDescent="0.25">
      <c r="B115" s="5"/>
      <c r="C115" s="5" t="s">
        <v>5</v>
      </c>
      <c r="D115" s="5">
        <v>2717</v>
      </c>
      <c r="E115" s="7">
        <v>9.7176666666666662</v>
      </c>
      <c r="F115" s="7">
        <v>18.952000000000002</v>
      </c>
      <c r="G115" s="7">
        <v>34.99733333333333</v>
      </c>
      <c r="H115" s="7">
        <v>37.924166666666665</v>
      </c>
      <c r="I115" s="7">
        <v>26.903666666666666</v>
      </c>
      <c r="J115" s="7">
        <v>22.712833333333332</v>
      </c>
      <c r="K115" s="7">
        <v>22.913999999999998</v>
      </c>
      <c r="L115" s="7">
        <v>12.405333333333333</v>
      </c>
      <c r="M115" s="7">
        <v>6.45</v>
      </c>
      <c r="N115" s="7">
        <v>6.5776666666666666</v>
      </c>
      <c r="O115" s="7">
        <v>6.5159999999999991</v>
      </c>
    </row>
    <row r="116" spans="2:15" x14ac:dyDescent="0.25">
      <c r="B116" s="5"/>
      <c r="C116" s="5" t="s">
        <v>5</v>
      </c>
      <c r="D116" s="5">
        <v>2718</v>
      </c>
      <c r="E116" s="7">
        <v>9.2178333333333331</v>
      </c>
      <c r="F116" s="7">
        <v>32.512999999999998</v>
      </c>
      <c r="G116" s="7">
        <v>64.051666666666662</v>
      </c>
      <c r="H116" s="7">
        <v>42.713333333333331</v>
      </c>
      <c r="I116" s="7">
        <v>45.183333333333337</v>
      </c>
      <c r="J116" s="7">
        <v>30.118833333333331</v>
      </c>
      <c r="K116" s="7">
        <v>24.188333333333333</v>
      </c>
      <c r="L116" s="7">
        <v>15.024499999999998</v>
      </c>
      <c r="M116" s="7">
        <v>13.951666666666668</v>
      </c>
      <c r="N116" s="7">
        <v>12.650833333333333</v>
      </c>
      <c r="O116" s="7">
        <v>9.9646666666666661</v>
      </c>
    </row>
    <row r="117" spans="2:15" x14ac:dyDescent="0.25">
      <c r="B117" s="5"/>
      <c r="C117" s="5" t="s">
        <v>5</v>
      </c>
      <c r="D117" s="5">
        <v>2720</v>
      </c>
      <c r="E117" s="7">
        <v>6.168333333333333</v>
      </c>
      <c r="F117" s="7">
        <v>18.644666666666666</v>
      </c>
      <c r="G117" s="7">
        <v>47.896666666666668</v>
      </c>
      <c r="H117" s="7">
        <v>70.731666666666669</v>
      </c>
      <c r="I117" s="7">
        <v>45.963333333333331</v>
      </c>
      <c r="J117" s="7">
        <v>30.742333333333335</v>
      </c>
      <c r="K117" s="7">
        <v>18.201833333333333</v>
      </c>
      <c r="L117" s="7">
        <v>10.172499999999999</v>
      </c>
      <c r="M117" s="7">
        <v>16.756166666666669</v>
      </c>
      <c r="N117" s="7">
        <v>10.786000000000001</v>
      </c>
      <c r="O117" s="7">
        <v>6.3653333333333331</v>
      </c>
    </row>
    <row r="118" spans="2:15" x14ac:dyDescent="0.25">
      <c r="B118" s="5"/>
      <c r="C118" s="5" t="s">
        <v>5</v>
      </c>
      <c r="D118" s="5">
        <v>2701</v>
      </c>
      <c r="E118" s="1">
        <v>8.7765000000000004</v>
      </c>
      <c r="F118" s="1" t="s">
        <v>17</v>
      </c>
      <c r="G118" s="1" t="s">
        <v>17</v>
      </c>
      <c r="H118" s="1">
        <v>70.226666666666674</v>
      </c>
      <c r="I118" s="1">
        <v>53.70333333333334</v>
      </c>
      <c r="J118" s="1">
        <v>41.898333333333333</v>
      </c>
      <c r="K118" s="1">
        <v>29.501000000000001</v>
      </c>
      <c r="L118" s="1">
        <v>15.625999999999999</v>
      </c>
      <c r="M118" s="1">
        <v>10.282333333333334</v>
      </c>
      <c r="N118" s="1">
        <v>7.887833333333333</v>
      </c>
      <c r="O118" s="1">
        <v>5.8975</v>
      </c>
    </row>
    <row r="119" spans="2:15" x14ac:dyDescent="0.25">
      <c r="B119" s="5"/>
      <c r="C119" s="5" t="s">
        <v>5</v>
      </c>
      <c r="D119" s="5">
        <v>2719</v>
      </c>
      <c r="E119" s="1">
        <v>16.369666666666667</v>
      </c>
      <c r="F119" s="1">
        <v>63.683333333333337</v>
      </c>
      <c r="G119" s="1">
        <v>91.568333333333328</v>
      </c>
      <c r="H119" s="1">
        <v>92.724999999999994</v>
      </c>
      <c r="I119" s="1">
        <v>88.105000000000004</v>
      </c>
      <c r="J119" s="1">
        <v>69.601666666666674</v>
      </c>
      <c r="K119" s="1">
        <v>40.234999999999999</v>
      </c>
      <c r="L119" s="1">
        <v>12.714500000000001</v>
      </c>
      <c r="M119" s="1">
        <v>11.448666666666668</v>
      </c>
      <c r="N119" s="1">
        <v>8.1436666666666664</v>
      </c>
      <c r="O119" s="1">
        <v>7.7705000000000011</v>
      </c>
    </row>
    <row r="120" spans="2:15" x14ac:dyDescent="0.25">
      <c r="B120" s="5"/>
      <c r="C120" s="5" t="s">
        <v>5</v>
      </c>
      <c r="D120" s="5">
        <v>2721</v>
      </c>
      <c r="E120" s="1">
        <v>5.2080000000000002</v>
      </c>
      <c r="F120" s="1">
        <v>80.033333333333317</v>
      </c>
      <c r="G120" s="1">
        <v>97.741666666666674</v>
      </c>
      <c r="H120" s="1">
        <v>100.92333333333333</v>
      </c>
      <c r="I120" s="1">
        <v>158.15</v>
      </c>
      <c r="J120" s="1">
        <v>62.818333333333328</v>
      </c>
      <c r="K120" s="1">
        <v>13.094666666666669</v>
      </c>
      <c r="L120" s="1">
        <v>10.231166666666667</v>
      </c>
      <c r="M120" s="1">
        <v>8.4263333333333339</v>
      </c>
      <c r="N120" s="1">
        <v>5.2080000000000002</v>
      </c>
      <c r="O120" s="1">
        <v>5.2080000000000002</v>
      </c>
    </row>
    <row r="121" spans="2:15" x14ac:dyDescent="0.25">
      <c r="B121" s="5"/>
      <c r="C121" s="5" t="s">
        <v>5</v>
      </c>
      <c r="D121" s="5">
        <v>2723</v>
      </c>
      <c r="E121" s="1">
        <v>10.317166666666667</v>
      </c>
      <c r="F121" s="1">
        <v>48.85</v>
      </c>
      <c r="G121" s="1">
        <v>76.768333333333331</v>
      </c>
      <c r="H121" s="1">
        <v>68.796666666666667</v>
      </c>
      <c r="I121" s="1">
        <v>51.218333333333334</v>
      </c>
      <c r="J121" s="1">
        <v>33.712666666666671</v>
      </c>
      <c r="K121" s="1">
        <v>18.389499999999998</v>
      </c>
      <c r="L121" s="1">
        <v>29.453500000000002</v>
      </c>
      <c r="M121" s="1">
        <v>45.59</v>
      </c>
      <c r="N121" s="1">
        <v>17.237333333333336</v>
      </c>
      <c r="O121" s="1">
        <v>6.8898333333333328</v>
      </c>
    </row>
    <row r="122" spans="2:15" x14ac:dyDescent="0.25">
      <c r="B122" s="5"/>
      <c r="C122" s="5" t="s">
        <v>5</v>
      </c>
      <c r="D122" s="5">
        <v>2725</v>
      </c>
      <c r="E122" s="1">
        <v>5.2080000000000002</v>
      </c>
      <c r="F122" s="1">
        <v>63.244999999999997</v>
      </c>
      <c r="G122" s="1">
        <v>91.643333333333331</v>
      </c>
      <c r="H122" s="1">
        <v>75.763333333333335</v>
      </c>
      <c r="I122" s="1">
        <v>37.015000000000001</v>
      </c>
      <c r="J122" s="1">
        <v>14.672166666666667</v>
      </c>
      <c r="K122" s="1">
        <v>12.435333333333332</v>
      </c>
      <c r="L122" s="1">
        <v>11.9975</v>
      </c>
      <c r="M122" s="1">
        <v>5.2080000000000002</v>
      </c>
      <c r="N122" s="1">
        <v>5.2080000000000002</v>
      </c>
      <c r="O122" s="1">
        <v>5.2080000000000002</v>
      </c>
    </row>
    <row r="123" spans="2:15" x14ac:dyDescent="0.25">
      <c r="B123" s="5"/>
      <c r="C123" s="5" t="s">
        <v>5</v>
      </c>
      <c r="D123" s="5">
        <v>2727</v>
      </c>
      <c r="E123" s="1">
        <v>5.2080000000000002</v>
      </c>
      <c r="F123" s="1">
        <v>80.033333333333317</v>
      </c>
      <c r="G123" s="1">
        <v>97.741666666666674</v>
      </c>
      <c r="H123" s="1">
        <v>100.92333333333333</v>
      </c>
      <c r="I123" s="1">
        <v>158.15</v>
      </c>
      <c r="J123" s="1">
        <v>62.818333333333328</v>
      </c>
      <c r="K123" s="1">
        <v>13.094666666666669</v>
      </c>
      <c r="L123" s="1">
        <v>10.231166666666667</v>
      </c>
      <c r="M123" s="1">
        <v>8.4263333333333339</v>
      </c>
      <c r="N123" s="1">
        <v>5.2080000000000002</v>
      </c>
      <c r="O123" s="1">
        <v>5.2080000000000002</v>
      </c>
    </row>
    <row r="124" spans="2:15" x14ac:dyDescent="0.25">
      <c r="B124" s="5"/>
      <c r="C124" s="5"/>
      <c r="D124" s="10" t="s">
        <v>0</v>
      </c>
      <c r="E124" s="13">
        <f>AVERAGE(E112:E123)</f>
        <v>8.9610555555555553</v>
      </c>
      <c r="F124" s="13">
        <f>AVERAGE(F112:F123)</f>
        <v>51.31254545454545</v>
      </c>
      <c r="G124" s="13">
        <f t="shared" ref="G124:O124" si="12">AVERAGE(G112:G123)</f>
        <v>84.737939393939399</v>
      </c>
      <c r="H124" s="13">
        <f t="shared" si="12"/>
        <v>92.181319444444455</v>
      </c>
      <c r="I124" s="13">
        <f t="shared" si="12"/>
        <v>80.527249999999995</v>
      </c>
      <c r="J124" s="13">
        <f t="shared" si="12"/>
        <v>47.723930555555548</v>
      </c>
      <c r="K124" s="13">
        <f t="shared" si="12"/>
        <v>28.219194444444444</v>
      </c>
      <c r="L124" s="13">
        <f t="shared" si="12"/>
        <v>17.652708333333333</v>
      </c>
      <c r="M124" s="13">
        <f t="shared" si="12"/>
        <v>15.360152777777778</v>
      </c>
      <c r="N124" s="13">
        <f t="shared" si="12"/>
        <v>12.058208333333333</v>
      </c>
      <c r="O124" s="13">
        <f t="shared" si="12"/>
        <v>8.2002777777777762</v>
      </c>
    </row>
    <row r="125" spans="2:15" x14ac:dyDescent="0.25">
      <c r="B125" s="5"/>
      <c r="C125" s="5"/>
      <c r="D125" s="11" t="s">
        <v>16</v>
      </c>
      <c r="E125" s="14">
        <f>STDEV(E112:E123)</f>
        <v>4.5616750851514611</v>
      </c>
      <c r="F125" s="14">
        <f t="shared" ref="F125:O125" si="13">STDEV(F112:F123)</f>
        <v>21.558175300682326</v>
      </c>
      <c r="G125" s="14">
        <f t="shared" si="13"/>
        <v>33.556063123878779</v>
      </c>
      <c r="H125" s="14">
        <f t="shared" si="13"/>
        <v>64.557135921727919</v>
      </c>
      <c r="I125" s="14">
        <f t="shared" si="13"/>
        <v>48.442617707406782</v>
      </c>
      <c r="J125" s="14">
        <f t="shared" si="13"/>
        <v>21.633184606630092</v>
      </c>
      <c r="K125" s="14">
        <f t="shared" si="13"/>
        <v>15.260842367703209</v>
      </c>
      <c r="L125" s="14">
        <f t="shared" si="13"/>
        <v>8.2422951318813613</v>
      </c>
      <c r="M125" s="14">
        <f t="shared" si="13"/>
        <v>10.952233509921632</v>
      </c>
      <c r="N125" s="14">
        <f t="shared" si="13"/>
        <v>8.5195493313151314</v>
      </c>
      <c r="O125" s="14">
        <f t="shared" si="13"/>
        <v>4.0147378805045628</v>
      </c>
    </row>
    <row r="126" spans="2:15" x14ac:dyDescent="0.25">
      <c r="B126" s="5"/>
      <c r="C126" s="5"/>
      <c r="D126" s="11" t="s">
        <v>14</v>
      </c>
      <c r="E126" s="14">
        <f>E125/SQRT(12)</f>
        <v>1.3168421691839027</v>
      </c>
      <c r="F126" s="14">
        <f>F125/SQRT(11)</f>
        <v>6.5000344215518613</v>
      </c>
      <c r="G126" s="14">
        <f>G125/SQRT(11)</f>
        <v>10.117533711217002</v>
      </c>
      <c r="H126" s="14">
        <f t="shared" ref="H126:O126" si="14">H125/SQRT(12)</f>
        <v>18.636039901260439</v>
      </c>
      <c r="I126" s="14">
        <f t="shared" si="14"/>
        <v>13.984179186810719</v>
      </c>
      <c r="J126" s="14">
        <f t="shared" si="14"/>
        <v>6.2449624780333766</v>
      </c>
      <c r="K126" s="14">
        <f t="shared" si="14"/>
        <v>4.405425724526947</v>
      </c>
      <c r="L126" s="14">
        <f t="shared" si="14"/>
        <v>2.3793456565660231</v>
      </c>
      <c r="M126" s="14">
        <f t="shared" si="14"/>
        <v>3.161637482590447</v>
      </c>
      <c r="N126" s="14">
        <f t="shared" si="14"/>
        <v>2.4593820499045438</v>
      </c>
      <c r="O126" s="14">
        <f t="shared" si="14"/>
        <v>1.1589549980175486</v>
      </c>
    </row>
    <row r="127" spans="2:15" x14ac:dyDescent="0.25">
      <c r="B127" s="5"/>
      <c r="C127" s="5"/>
      <c r="D127" s="11" t="s">
        <v>21</v>
      </c>
      <c r="E127" s="12">
        <f>COUNT(E112:E123)</f>
        <v>12</v>
      </c>
      <c r="F127" s="12">
        <f t="shared" ref="F127:O127" si="15">COUNT(F112:F123)</f>
        <v>11</v>
      </c>
      <c r="G127" s="12">
        <f t="shared" si="15"/>
        <v>11</v>
      </c>
      <c r="H127" s="12">
        <f t="shared" si="15"/>
        <v>12</v>
      </c>
      <c r="I127" s="12">
        <f t="shared" si="15"/>
        <v>12</v>
      </c>
      <c r="J127" s="12">
        <f t="shared" si="15"/>
        <v>12</v>
      </c>
      <c r="K127" s="12">
        <f t="shared" si="15"/>
        <v>12</v>
      </c>
      <c r="L127" s="12">
        <f t="shared" si="15"/>
        <v>12</v>
      </c>
      <c r="M127" s="12">
        <f t="shared" si="15"/>
        <v>12</v>
      </c>
      <c r="N127" s="12">
        <f t="shared" si="15"/>
        <v>12</v>
      </c>
      <c r="O127" s="12">
        <f t="shared" si="15"/>
        <v>12</v>
      </c>
    </row>
    <row r="128" spans="2:15" x14ac:dyDescent="0.25">
      <c r="B128" s="5"/>
      <c r="C128" s="5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2:15" x14ac:dyDescent="0.25">
      <c r="B129" s="9" t="s">
        <v>60</v>
      </c>
      <c r="C129" s="6" t="s">
        <v>34</v>
      </c>
      <c r="D129" s="5"/>
      <c r="E129" s="5"/>
      <c r="F129" s="5"/>
      <c r="G129" s="5"/>
      <c r="H129" s="5"/>
      <c r="I129" s="5"/>
      <c r="J129" s="5"/>
      <c r="K129" s="5"/>
      <c r="L129" s="3"/>
      <c r="M129" s="3"/>
      <c r="N129" s="3"/>
      <c r="O129" s="3"/>
    </row>
    <row r="130" spans="2:15" x14ac:dyDescent="0.25">
      <c r="B130" s="5"/>
      <c r="C130" s="2" t="s">
        <v>35</v>
      </c>
      <c r="D130" s="5"/>
      <c r="E130" s="5"/>
      <c r="F130" s="5" t="s">
        <v>26</v>
      </c>
      <c r="G130" s="5"/>
      <c r="H130" s="5"/>
      <c r="I130" s="5"/>
      <c r="J130" s="5"/>
      <c r="K130" s="5"/>
      <c r="L130" s="3"/>
      <c r="M130" s="3"/>
      <c r="N130" s="3"/>
      <c r="O130" s="3"/>
    </row>
    <row r="131" spans="2:15" x14ac:dyDescent="0.25">
      <c r="B131" s="5"/>
      <c r="C131" s="5"/>
      <c r="D131" s="6" t="s">
        <v>6</v>
      </c>
      <c r="E131" s="6" t="s">
        <v>7</v>
      </c>
      <c r="F131" s="6" t="s">
        <v>10</v>
      </c>
      <c r="G131" s="6" t="s">
        <v>12</v>
      </c>
      <c r="H131" s="6" t="s">
        <v>13</v>
      </c>
      <c r="I131" s="6" t="s">
        <v>23</v>
      </c>
      <c r="J131" s="6" t="s">
        <v>24</v>
      </c>
      <c r="K131" s="6" t="s">
        <v>25</v>
      </c>
      <c r="L131" s="3"/>
      <c r="M131" s="3"/>
      <c r="N131" s="3"/>
      <c r="O131" s="3"/>
    </row>
    <row r="132" spans="2:15" x14ac:dyDescent="0.25">
      <c r="B132" s="5"/>
      <c r="C132" s="5" t="s">
        <v>0</v>
      </c>
      <c r="D132" s="7">
        <v>8.9610555555555553</v>
      </c>
      <c r="E132" s="7">
        <v>51.31254545454545</v>
      </c>
      <c r="F132" s="7">
        <v>80.527249999999995</v>
      </c>
      <c r="G132" s="7">
        <v>28.219194444444444</v>
      </c>
      <c r="H132" s="7">
        <v>17.652708333333333</v>
      </c>
      <c r="I132" s="7">
        <v>15.360152777777778</v>
      </c>
      <c r="J132" s="7">
        <v>12.058208333333333</v>
      </c>
      <c r="K132" s="7">
        <v>8.2002777777777762</v>
      </c>
      <c r="L132" s="5"/>
      <c r="M132" s="5"/>
      <c r="N132" s="5"/>
      <c r="O132" s="3"/>
    </row>
    <row r="133" spans="2:15" x14ac:dyDescent="0.25">
      <c r="B133" s="5"/>
      <c r="C133" s="5" t="s">
        <v>14</v>
      </c>
      <c r="D133" s="7">
        <v>1.3168421691839027</v>
      </c>
      <c r="E133" s="7">
        <v>6.5000344215518613</v>
      </c>
      <c r="F133" s="7">
        <v>13.984179186810719</v>
      </c>
      <c r="G133" s="7">
        <v>4.405425724526947</v>
      </c>
      <c r="H133" s="7">
        <v>2.3793456565660231</v>
      </c>
      <c r="I133" s="7">
        <v>3.161637482590447</v>
      </c>
      <c r="J133" s="7">
        <v>2.4593820499045438</v>
      </c>
      <c r="K133" s="7">
        <v>1.1589549980175486</v>
      </c>
      <c r="L133" s="5"/>
      <c r="M133" s="5"/>
      <c r="N133" s="5"/>
      <c r="O133" s="3"/>
    </row>
    <row r="134" spans="2:15" x14ac:dyDescent="0.25">
      <c r="B134" s="5"/>
      <c r="C134" s="5" t="s">
        <v>21</v>
      </c>
      <c r="D134" s="4">
        <v>12</v>
      </c>
      <c r="E134" s="4">
        <v>11</v>
      </c>
      <c r="F134" s="4">
        <v>12</v>
      </c>
      <c r="G134" s="4">
        <v>12</v>
      </c>
      <c r="H134" s="4">
        <v>12</v>
      </c>
      <c r="I134" s="4">
        <v>12</v>
      </c>
      <c r="J134" s="4">
        <v>12</v>
      </c>
      <c r="K134" s="4">
        <v>12</v>
      </c>
      <c r="L134" s="3"/>
      <c r="M134" s="3"/>
      <c r="N134" s="3"/>
      <c r="O134" s="3"/>
    </row>
    <row r="135" spans="2:15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"/>
      <c r="M135" s="3"/>
      <c r="N135" s="3"/>
      <c r="O135" s="3"/>
    </row>
    <row r="136" spans="2:15" x14ac:dyDescent="0.25">
      <c r="B136" s="5"/>
      <c r="C136" s="6" t="s">
        <v>1</v>
      </c>
      <c r="D136" s="5" t="s">
        <v>27</v>
      </c>
      <c r="E136" s="5"/>
      <c r="F136" s="5"/>
      <c r="G136" s="5"/>
      <c r="H136" s="5"/>
      <c r="I136" s="5"/>
      <c r="J136" s="5"/>
      <c r="K136" s="5"/>
      <c r="L136" s="3"/>
      <c r="M136" s="3"/>
      <c r="N136" s="3"/>
      <c r="O136" s="3"/>
    </row>
    <row r="137" spans="2:15" x14ac:dyDescent="0.25">
      <c r="B137" s="5"/>
      <c r="C137" s="5"/>
      <c r="D137" s="6" t="s">
        <v>6</v>
      </c>
      <c r="E137" s="6" t="s">
        <v>7</v>
      </c>
      <c r="F137" s="6" t="s">
        <v>10</v>
      </c>
      <c r="G137" s="6" t="s">
        <v>12</v>
      </c>
      <c r="H137" s="6" t="s">
        <v>13</v>
      </c>
      <c r="I137" s="6" t="s">
        <v>23</v>
      </c>
      <c r="J137" s="6" t="s">
        <v>24</v>
      </c>
      <c r="K137" s="6" t="s">
        <v>25</v>
      </c>
      <c r="L137" s="3"/>
      <c r="M137" s="3"/>
      <c r="N137" s="3"/>
      <c r="O137" s="3"/>
    </row>
    <row r="138" spans="2:15" x14ac:dyDescent="0.25">
      <c r="B138" s="5"/>
      <c r="C138" s="5" t="s">
        <v>0</v>
      </c>
      <c r="D138" s="5">
        <v>67</v>
      </c>
      <c r="E138" s="5">
        <v>14.16</v>
      </c>
      <c r="F138" s="5">
        <v>26.33</v>
      </c>
      <c r="G138" s="5">
        <v>30.25</v>
      </c>
      <c r="H138" s="5">
        <v>52.41</v>
      </c>
      <c r="I138" s="5">
        <v>49</v>
      </c>
      <c r="J138" s="5">
        <v>58.58</v>
      </c>
      <c r="K138" s="5">
        <v>69.64</v>
      </c>
      <c r="L138" s="3"/>
      <c r="M138" s="3"/>
      <c r="N138" s="3"/>
      <c r="O138" s="3"/>
    </row>
    <row r="139" spans="2:15" x14ac:dyDescent="0.25">
      <c r="B139" s="5"/>
      <c r="C139" s="5" t="s">
        <v>14</v>
      </c>
      <c r="D139" s="5">
        <v>16.760000000000002</v>
      </c>
      <c r="E139" s="5">
        <v>11.11</v>
      </c>
      <c r="F139" s="5">
        <v>13.66</v>
      </c>
      <c r="G139" s="5">
        <v>13.91</v>
      </c>
      <c r="H139" s="5">
        <v>16</v>
      </c>
      <c r="I139" s="5">
        <v>16.61</v>
      </c>
      <c r="J139" s="5">
        <v>16.739999999999998</v>
      </c>
      <c r="K139" s="5">
        <v>17.399999999999999</v>
      </c>
      <c r="L139" s="3"/>
      <c r="M139" s="3"/>
      <c r="N139" s="3"/>
      <c r="O139" s="3"/>
    </row>
    <row r="140" spans="2:15" x14ac:dyDescent="0.25">
      <c r="B140" s="5"/>
      <c r="C140" s="5" t="s">
        <v>21</v>
      </c>
      <c r="D140" s="5">
        <v>12</v>
      </c>
      <c r="E140" s="5">
        <v>12</v>
      </c>
      <c r="F140" s="5">
        <v>12</v>
      </c>
      <c r="G140" s="5">
        <v>12</v>
      </c>
      <c r="H140" s="5">
        <v>12</v>
      </c>
      <c r="I140" s="5">
        <v>12</v>
      </c>
      <c r="J140" s="5">
        <v>12</v>
      </c>
      <c r="K140" s="5">
        <v>12</v>
      </c>
      <c r="L140" s="3"/>
      <c r="M140" s="3"/>
      <c r="N140" s="3"/>
      <c r="O140" s="3"/>
    </row>
    <row r="141" spans="2:15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"/>
      <c r="M141" s="3"/>
      <c r="N141" s="3"/>
      <c r="O141" s="3"/>
    </row>
    <row r="142" spans="2:15" x14ac:dyDescent="0.25">
      <c r="B142" s="5"/>
      <c r="C142" s="5" t="s">
        <v>32</v>
      </c>
      <c r="D142" s="5"/>
      <c r="E142" s="5"/>
      <c r="F142" s="5"/>
      <c r="G142" s="5"/>
      <c r="H142" s="5"/>
      <c r="I142" s="5"/>
      <c r="J142" s="5"/>
      <c r="K142" s="5"/>
      <c r="L142" s="3"/>
      <c r="M142" s="3"/>
      <c r="N142" s="3"/>
      <c r="O142" s="3"/>
    </row>
    <row r="143" spans="2:15" x14ac:dyDescent="0.25">
      <c r="B143" s="5"/>
      <c r="C143" s="5" t="s">
        <v>36</v>
      </c>
      <c r="D143" s="5"/>
      <c r="E143" s="5"/>
      <c r="F143" s="5"/>
      <c r="G143" s="5"/>
      <c r="H143" s="5"/>
      <c r="I143" s="5"/>
      <c r="J143" s="5"/>
      <c r="K143" s="5"/>
      <c r="L143" s="3"/>
      <c r="M143" s="3"/>
      <c r="N143" s="3"/>
      <c r="O143" s="3"/>
    </row>
    <row r="144" spans="2:15" x14ac:dyDescent="0.25">
      <c r="B144" s="5"/>
      <c r="C144" s="5" t="s">
        <v>29</v>
      </c>
      <c r="D144" s="5"/>
      <c r="E144" s="5"/>
      <c r="F144" s="5"/>
      <c r="G144" s="5"/>
      <c r="H144" s="5"/>
      <c r="I144" s="5"/>
      <c r="J144" s="5"/>
      <c r="K144" s="5"/>
      <c r="L144" s="3"/>
      <c r="M144" s="3"/>
      <c r="N144" s="3"/>
      <c r="O144" s="3"/>
    </row>
    <row r="146" spans="2:15" x14ac:dyDescent="0.25">
      <c r="B146" s="9" t="s">
        <v>61</v>
      </c>
      <c r="C146" s="2" t="s">
        <v>20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2:15" x14ac:dyDescent="0.25">
      <c r="B147" s="5"/>
      <c r="C147" s="5"/>
      <c r="D147" s="6" t="s">
        <v>4</v>
      </c>
      <c r="E147" s="6">
        <v>0</v>
      </c>
      <c r="F147" s="6">
        <v>15</v>
      </c>
      <c r="G147" s="6">
        <v>30</v>
      </c>
      <c r="H147" s="6">
        <v>45</v>
      </c>
      <c r="I147" s="6">
        <v>60</v>
      </c>
      <c r="J147" s="6">
        <v>90</v>
      </c>
      <c r="K147" s="6">
        <v>120</v>
      </c>
      <c r="L147" s="6">
        <v>180</v>
      </c>
      <c r="M147" s="6">
        <v>240</v>
      </c>
      <c r="N147" s="6">
        <v>300</v>
      </c>
      <c r="O147" s="6">
        <v>360</v>
      </c>
    </row>
    <row r="148" spans="2:15" x14ac:dyDescent="0.25">
      <c r="B148" s="5"/>
      <c r="C148" s="5" t="s">
        <v>2</v>
      </c>
      <c r="D148" s="5">
        <v>2707</v>
      </c>
      <c r="E148" s="7">
        <v>24.301000000000002</v>
      </c>
      <c r="F148" s="7">
        <v>86.106499999999997</v>
      </c>
      <c r="G148" s="7">
        <v>138</v>
      </c>
      <c r="H148" s="7">
        <v>139.84</v>
      </c>
      <c r="I148" s="7">
        <v>134.935</v>
      </c>
      <c r="J148" s="7">
        <v>159.58500000000001</v>
      </c>
      <c r="K148" s="7">
        <v>134.23500000000001</v>
      </c>
      <c r="L148" s="7">
        <v>65.8125</v>
      </c>
      <c r="M148" s="7">
        <v>19.5945</v>
      </c>
      <c r="N148" s="7">
        <v>17.932500000000001</v>
      </c>
      <c r="O148" s="7">
        <v>19.456</v>
      </c>
    </row>
    <row r="149" spans="2:15" x14ac:dyDescent="0.25">
      <c r="B149" s="5"/>
      <c r="C149" s="5" t="s">
        <v>3</v>
      </c>
      <c r="D149" s="5">
        <v>2710</v>
      </c>
      <c r="E149" s="7">
        <v>12.525</v>
      </c>
      <c r="F149" s="7">
        <v>25.864000000000001</v>
      </c>
      <c r="G149" s="7">
        <v>79.459500000000006</v>
      </c>
      <c r="H149" s="7">
        <v>123.155</v>
      </c>
      <c r="I149" s="7">
        <v>99.31049999999999</v>
      </c>
      <c r="J149" s="7">
        <v>64.448999999999998</v>
      </c>
      <c r="K149" s="7">
        <v>43.410499999999999</v>
      </c>
      <c r="L149" s="7">
        <v>26.921500000000002</v>
      </c>
      <c r="M149" s="7">
        <v>15.49</v>
      </c>
      <c r="N149" s="7">
        <v>17.220500000000001</v>
      </c>
      <c r="O149" s="7">
        <v>11.356</v>
      </c>
    </row>
    <row r="150" spans="2:15" x14ac:dyDescent="0.25">
      <c r="B150" s="5"/>
      <c r="C150" s="5" t="s">
        <v>3</v>
      </c>
      <c r="D150" s="5">
        <v>2716</v>
      </c>
      <c r="E150" s="7">
        <v>22.527000000000001</v>
      </c>
      <c r="F150" s="7">
        <v>98.379000000000005</v>
      </c>
      <c r="G150" s="7">
        <v>158.57</v>
      </c>
      <c r="H150" s="7">
        <v>173.83500000000001</v>
      </c>
      <c r="I150" s="7">
        <v>147.55500000000001</v>
      </c>
      <c r="J150" s="7">
        <v>104.6335</v>
      </c>
      <c r="K150" s="7">
        <v>112.325</v>
      </c>
      <c r="L150" s="7">
        <v>38.726500000000001</v>
      </c>
      <c r="M150" s="7">
        <v>29.8245</v>
      </c>
      <c r="N150" s="7">
        <v>19.589500000000001</v>
      </c>
      <c r="O150" s="7">
        <v>21.076500000000003</v>
      </c>
    </row>
    <row r="151" spans="2:15" x14ac:dyDescent="0.25">
      <c r="B151" s="5"/>
      <c r="C151" s="5" t="s">
        <v>3</v>
      </c>
      <c r="D151" s="5">
        <v>2717</v>
      </c>
      <c r="E151" s="7">
        <v>20.733499999999999</v>
      </c>
      <c r="F151" s="7">
        <v>107.855</v>
      </c>
      <c r="G151" s="7">
        <v>118.13500000000001</v>
      </c>
      <c r="H151" s="7">
        <v>92.430499999999995</v>
      </c>
      <c r="I151" s="7">
        <v>101.2765</v>
      </c>
      <c r="J151" s="7">
        <v>107.595</v>
      </c>
      <c r="K151" s="7">
        <v>89.168000000000006</v>
      </c>
      <c r="L151" s="7">
        <v>22.0105</v>
      </c>
      <c r="M151" s="7">
        <v>25.497</v>
      </c>
      <c r="N151" s="7">
        <v>19.688500000000001</v>
      </c>
      <c r="O151" s="7">
        <v>19.965</v>
      </c>
    </row>
    <row r="152" spans="2:15" x14ac:dyDescent="0.25">
      <c r="B152" s="5"/>
      <c r="C152" s="5" t="s">
        <v>3</v>
      </c>
      <c r="D152" s="5">
        <v>2718</v>
      </c>
      <c r="E152" s="7">
        <v>24.788499999999999</v>
      </c>
      <c r="F152" s="7">
        <v>133.92500000000001</v>
      </c>
      <c r="G152" s="7">
        <v>392.23500000000001</v>
      </c>
      <c r="H152" s="7">
        <v>187.21</v>
      </c>
      <c r="I152" s="7">
        <v>80.757000000000005</v>
      </c>
      <c r="J152" s="7">
        <v>35.051500000000004</v>
      </c>
      <c r="K152" s="7">
        <v>33.097999999999999</v>
      </c>
      <c r="L152" s="7">
        <v>50.337499999999999</v>
      </c>
      <c r="M152" s="7">
        <v>21.847000000000001</v>
      </c>
      <c r="N152" s="7">
        <v>37.370999999999995</v>
      </c>
      <c r="O152" s="7">
        <v>17.933</v>
      </c>
    </row>
    <row r="153" spans="2:15" x14ac:dyDescent="0.25">
      <c r="B153" s="5"/>
      <c r="C153" s="5" t="s">
        <v>3</v>
      </c>
      <c r="D153" s="5">
        <v>2720</v>
      </c>
      <c r="E153" s="7">
        <v>20.531500000000001</v>
      </c>
      <c r="F153" s="7">
        <v>22.012499999999999</v>
      </c>
      <c r="G153" s="7">
        <v>56.240499999999997</v>
      </c>
      <c r="H153" s="7">
        <v>54.588499999999996</v>
      </c>
      <c r="I153" s="7">
        <v>85.867999999999995</v>
      </c>
      <c r="J153" s="7">
        <v>68.293000000000006</v>
      </c>
      <c r="K153" s="7">
        <v>53.8855</v>
      </c>
      <c r="L153" s="7">
        <v>38.853499999999997</v>
      </c>
      <c r="M153" s="7">
        <v>23.355</v>
      </c>
      <c r="N153" s="7">
        <v>14.243500000000001</v>
      </c>
      <c r="O153" s="7">
        <v>16.341999999999999</v>
      </c>
    </row>
    <row r="154" spans="2:15" x14ac:dyDescent="0.25">
      <c r="B154" s="5"/>
      <c r="C154" s="5" t="s">
        <v>3</v>
      </c>
      <c r="D154" s="5">
        <v>2701</v>
      </c>
      <c r="E154" s="1">
        <v>23.62</v>
      </c>
      <c r="F154" s="1">
        <v>64.284999999999997</v>
      </c>
      <c r="G154" s="1">
        <v>84.567999999999998</v>
      </c>
      <c r="H154" s="1">
        <v>89.989000000000004</v>
      </c>
      <c r="I154" s="1">
        <v>101.7235</v>
      </c>
      <c r="J154" s="1">
        <v>85.811499999999995</v>
      </c>
      <c r="K154" s="1">
        <v>108.175</v>
      </c>
      <c r="L154" s="1">
        <v>22.801499999999997</v>
      </c>
      <c r="M154" s="1">
        <v>17.179000000000002</v>
      </c>
      <c r="N154" s="1">
        <v>15.5145</v>
      </c>
      <c r="O154" s="1">
        <v>15.987</v>
      </c>
    </row>
    <row r="155" spans="2:15" x14ac:dyDescent="0.25">
      <c r="B155" s="5"/>
      <c r="C155" s="5" t="s">
        <v>3</v>
      </c>
      <c r="D155" s="5">
        <v>2719</v>
      </c>
      <c r="E155" s="1">
        <v>30.033000000000001</v>
      </c>
      <c r="F155" s="1">
        <v>108.81</v>
      </c>
      <c r="G155" s="1">
        <v>173.67</v>
      </c>
      <c r="H155" s="1">
        <v>154.25</v>
      </c>
      <c r="I155" s="1">
        <v>134.74</v>
      </c>
      <c r="J155" s="1">
        <v>143.49</v>
      </c>
      <c r="K155" s="1">
        <v>88.55449999999999</v>
      </c>
      <c r="L155" s="1">
        <v>27.527999999999999</v>
      </c>
      <c r="M155" s="1">
        <v>14.965499999999999</v>
      </c>
      <c r="N155" s="1">
        <v>22.041</v>
      </c>
      <c r="O155" s="1">
        <v>22.798499999999997</v>
      </c>
    </row>
    <row r="156" spans="2:15" x14ac:dyDescent="0.25">
      <c r="B156" s="5"/>
      <c r="C156" s="5" t="s">
        <v>3</v>
      </c>
      <c r="D156" s="5">
        <v>2721</v>
      </c>
      <c r="E156" s="1">
        <v>26.307000000000002</v>
      </c>
      <c r="F156" s="1">
        <v>76.778500000000008</v>
      </c>
      <c r="G156" s="1">
        <v>312.72000000000003</v>
      </c>
      <c r="H156" s="1">
        <v>363.39</v>
      </c>
      <c r="I156" s="1">
        <v>238.39</v>
      </c>
      <c r="J156" s="1">
        <v>100.377</v>
      </c>
      <c r="K156" s="1">
        <v>59.417499999999997</v>
      </c>
      <c r="L156" s="1">
        <v>34.887</v>
      </c>
      <c r="M156" s="1">
        <v>21.997999999999998</v>
      </c>
      <c r="N156" s="1">
        <v>22.486499999999999</v>
      </c>
      <c r="O156" s="1">
        <v>22.579499999999999</v>
      </c>
    </row>
    <row r="157" spans="2:15" x14ac:dyDescent="0.25">
      <c r="B157" s="5"/>
      <c r="C157" s="5" t="s">
        <v>3</v>
      </c>
      <c r="D157" s="5">
        <v>2723</v>
      </c>
      <c r="E157" s="1">
        <v>8.0224499999999992</v>
      </c>
      <c r="F157" s="1">
        <v>16.112500000000001</v>
      </c>
      <c r="G157" s="1">
        <v>41.779499999999999</v>
      </c>
      <c r="H157" s="1">
        <v>19.122999999999998</v>
      </c>
      <c r="I157" s="1">
        <v>11.526499999999999</v>
      </c>
      <c r="J157" s="1">
        <v>20.737000000000002</v>
      </c>
      <c r="K157" s="1">
        <v>36.400999999999996</v>
      </c>
      <c r="L157" s="1">
        <v>21.633000000000003</v>
      </c>
      <c r="M157" s="1">
        <v>9.291599999999999</v>
      </c>
      <c r="N157" s="1">
        <v>6.0718999999999994</v>
      </c>
      <c r="O157" s="1">
        <v>6.1727500000000006</v>
      </c>
    </row>
    <row r="158" spans="2:15" x14ac:dyDescent="0.25">
      <c r="B158" s="5"/>
      <c r="C158" s="5" t="s">
        <v>3</v>
      </c>
      <c r="D158" s="5">
        <v>2725</v>
      </c>
      <c r="E158" s="1">
        <v>30.411000000000001</v>
      </c>
      <c r="F158" s="1">
        <v>55.195999999999998</v>
      </c>
      <c r="G158" s="1">
        <v>60.589500000000001</v>
      </c>
      <c r="H158" s="1">
        <v>82.875</v>
      </c>
      <c r="I158" s="1">
        <v>89.273499999999999</v>
      </c>
      <c r="J158" s="1">
        <v>127.15</v>
      </c>
      <c r="K158" s="1">
        <v>123.32</v>
      </c>
      <c r="L158" s="1">
        <v>113.895</v>
      </c>
      <c r="M158" s="1">
        <v>33.130000000000003</v>
      </c>
      <c r="N158" s="1">
        <v>35.1205</v>
      </c>
      <c r="O158" s="1">
        <v>29.54</v>
      </c>
    </row>
    <row r="159" spans="2:15" x14ac:dyDescent="0.25">
      <c r="B159" s="5"/>
      <c r="C159" s="5" t="s">
        <v>3</v>
      </c>
      <c r="D159" s="5">
        <v>2727</v>
      </c>
      <c r="E159" s="1">
        <v>25.430999999999997</v>
      </c>
      <c r="F159" s="1">
        <v>50.695999999999998</v>
      </c>
      <c r="G159" s="1">
        <v>148.25700000000001</v>
      </c>
      <c r="H159" s="1">
        <v>190.33799999999999</v>
      </c>
      <c r="I159" s="1">
        <v>242.53</v>
      </c>
      <c r="J159" s="1">
        <v>207.34</v>
      </c>
      <c r="K159" s="1">
        <v>160.041</v>
      </c>
      <c r="L159" s="1">
        <v>60.659000000000006</v>
      </c>
      <c r="M159" s="1">
        <v>28.696000000000002</v>
      </c>
      <c r="N159" s="1">
        <v>26.513999999999999</v>
      </c>
      <c r="O159" s="1">
        <v>26.941000000000003</v>
      </c>
    </row>
    <row r="160" spans="2:15" x14ac:dyDescent="0.25">
      <c r="B160" s="5"/>
      <c r="C160" s="5"/>
      <c r="D160" s="10" t="s">
        <v>0</v>
      </c>
      <c r="E160" s="13">
        <f>AVERAGE(E148:E159)</f>
        <v>22.435912500000001</v>
      </c>
      <c r="F160" s="13">
        <f t="shared" ref="F160:O160" si="16">AVERAGE(F148:F159)</f>
        <v>70.501666666666679</v>
      </c>
      <c r="G160" s="13">
        <f t="shared" si="16"/>
        <v>147.01866666666669</v>
      </c>
      <c r="H160" s="13">
        <f t="shared" si="16"/>
        <v>139.25200000000001</v>
      </c>
      <c r="I160" s="13">
        <f t="shared" si="16"/>
        <v>122.32379166666665</v>
      </c>
      <c r="J160" s="13">
        <f t="shared" si="16"/>
        <v>102.04270833333334</v>
      </c>
      <c r="K160" s="13">
        <f t="shared" si="16"/>
        <v>86.835916666666662</v>
      </c>
      <c r="L160" s="13">
        <f t="shared" si="16"/>
        <v>43.672125000000001</v>
      </c>
      <c r="M160" s="13">
        <f t="shared" si="16"/>
        <v>21.739008333333331</v>
      </c>
      <c r="N160" s="13">
        <f t="shared" si="16"/>
        <v>21.149491666666666</v>
      </c>
      <c r="O160" s="13">
        <f t="shared" si="16"/>
        <v>19.1789375</v>
      </c>
    </row>
    <row r="161" spans="2:15" x14ac:dyDescent="0.25">
      <c r="B161" s="5"/>
      <c r="C161" s="5"/>
      <c r="D161" s="11" t="s">
        <v>16</v>
      </c>
      <c r="E161" s="14">
        <f>STDEV(E148:E159)</f>
        <v>6.5240554123714372</v>
      </c>
      <c r="F161" s="14">
        <f t="shared" ref="F161:O161" si="17">STDEV(F148:F159)</f>
        <v>38.034017223421365</v>
      </c>
      <c r="G161" s="14">
        <f t="shared" si="17"/>
        <v>106.42928948054349</v>
      </c>
      <c r="H161" s="14">
        <f t="shared" si="17"/>
        <v>88.535725857110634</v>
      </c>
      <c r="I161" s="14">
        <f t="shared" si="17"/>
        <v>65.152180281475836</v>
      </c>
      <c r="J161" s="14">
        <f t="shared" si="17"/>
        <v>52.830282136401117</v>
      </c>
      <c r="K161" s="14">
        <f t="shared" si="17"/>
        <v>41.783966587802631</v>
      </c>
      <c r="L161" s="14">
        <f t="shared" si="17"/>
        <v>26.647589905625775</v>
      </c>
      <c r="M161" s="14">
        <f t="shared" si="17"/>
        <v>6.9124614449634496</v>
      </c>
      <c r="N161" s="14">
        <f t="shared" si="17"/>
        <v>8.6698035969636678</v>
      </c>
      <c r="O161" s="14">
        <f t="shared" si="17"/>
        <v>6.3725975420732963</v>
      </c>
    </row>
    <row r="162" spans="2:15" x14ac:dyDescent="0.25">
      <c r="B162" s="5"/>
      <c r="C162" s="5"/>
      <c r="D162" s="11" t="s">
        <v>14</v>
      </c>
      <c r="E162" s="14">
        <f t="shared" ref="E162:O162" si="18">E161/SQRT(12)</f>
        <v>1.8833325742703422</v>
      </c>
      <c r="F162" s="14">
        <f t="shared" si="18"/>
        <v>10.979475041152595</v>
      </c>
      <c r="G162" s="14">
        <f t="shared" si="18"/>
        <v>30.723489465626198</v>
      </c>
      <c r="H162" s="14">
        <f t="shared" si="18"/>
        <v>25.558062578250869</v>
      </c>
      <c r="I162" s="14">
        <f t="shared" si="18"/>
        <v>18.807814411900551</v>
      </c>
      <c r="J162" s="14">
        <f t="shared" si="18"/>
        <v>15.250788806407533</v>
      </c>
      <c r="K162" s="14">
        <f t="shared" si="18"/>
        <v>12.061992178639089</v>
      </c>
      <c r="L162" s="14">
        <f t="shared" si="18"/>
        <v>7.6924966026338986</v>
      </c>
      <c r="M162" s="14">
        <f t="shared" si="18"/>
        <v>1.9954557380062787</v>
      </c>
      <c r="N162" s="14">
        <f t="shared" si="18"/>
        <v>2.5027567202640797</v>
      </c>
      <c r="O162" s="14">
        <f t="shared" si="18"/>
        <v>1.8396104531765827</v>
      </c>
    </row>
    <row r="163" spans="2:15" x14ac:dyDescent="0.25">
      <c r="B163" s="5"/>
      <c r="C163" s="5"/>
      <c r="D163" s="11" t="s">
        <v>21</v>
      </c>
      <c r="E163" s="12">
        <f>COUNT(E148:E159)</f>
        <v>12</v>
      </c>
      <c r="F163" s="12">
        <f t="shared" ref="F163:O163" si="19">COUNT(F148:F159)</f>
        <v>12</v>
      </c>
      <c r="G163" s="12">
        <f t="shared" si="19"/>
        <v>12</v>
      </c>
      <c r="H163" s="12">
        <f t="shared" si="19"/>
        <v>12</v>
      </c>
      <c r="I163" s="12">
        <f t="shared" si="19"/>
        <v>12</v>
      </c>
      <c r="J163" s="12">
        <f t="shared" si="19"/>
        <v>12</v>
      </c>
      <c r="K163" s="12">
        <f t="shared" si="19"/>
        <v>12</v>
      </c>
      <c r="L163" s="12">
        <f t="shared" si="19"/>
        <v>12</v>
      </c>
      <c r="M163" s="12">
        <f t="shared" si="19"/>
        <v>12</v>
      </c>
      <c r="N163" s="12">
        <f t="shared" si="19"/>
        <v>12</v>
      </c>
      <c r="O163" s="12">
        <f t="shared" si="19"/>
        <v>12</v>
      </c>
    </row>
    <row r="164" spans="2:15" x14ac:dyDescent="0.25">
      <c r="B164" s="5"/>
      <c r="C164" s="5"/>
      <c r="D164" s="6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2:15" x14ac:dyDescent="0.25">
      <c r="B165" s="9" t="s">
        <v>63</v>
      </c>
      <c r="C165" s="6" t="s">
        <v>47</v>
      </c>
      <c r="D165" s="5"/>
      <c r="E165" s="5"/>
      <c r="F165" s="5"/>
      <c r="G165" s="5"/>
      <c r="H165" s="5"/>
      <c r="I165" s="5"/>
      <c r="J165" s="5"/>
      <c r="K165" s="5"/>
      <c r="L165" s="5"/>
      <c r="M165" s="3"/>
      <c r="N165" s="3"/>
      <c r="O165" s="3"/>
    </row>
    <row r="166" spans="2:15" x14ac:dyDescent="0.25">
      <c r="B166" s="5"/>
      <c r="C166" s="2" t="s">
        <v>48</v>
      </c>
      <c r="D166" s="5"/>
      <c r="E166" s="5" t="s">
        <v>26</v>
      </c>
      <c r="F166" s="5"/>
      <c r="G166" s="5"/>
      <c r="H166" s="5"/>
      <c r="I166" s="5"/>
      <c r="J166" s="5"/>
      <c r="K166" s="5"/>
      <c r="L166" s="5"/>
      <c r="M166" s="3"/>
      <c r="N166" s="3"/>
      <c r="O166" s="3"/>
    </row>
    <row r="167" spans="2:15" x14ac:dyDescent="0.25">
      <c r="B167" s="5"/>
      <c r="C167" s="5"/>
      <c r="D167" s="6" t="s">
        <v>6</v>
      </c>
      <c r="E167" s="6" t="s">
        <v>7</v>
      </c>
      <c r="F167" s="6" t="s">
        <v>8</v>
      </c>
      <c r="G167" s="6" t="s">
        <v>10</v>
      </c>
      <c r="H167" s="6" t="s">
        <v>12</v>
      </c>
      <c r="I167" s="6" t="s">
        <v>13</v>
      </c>
      <c r="J167" s="6" t="s">
        <v>23</v>
      </c>
      <c r="K167" s="6" t="s">
        <v>24</v>
      </c>
      <c r="L167" s="6" t="s">
        <v>25</v>
      </c>
      <c r="M167" s="3"/>
      <c r="N167" s="3"/>
      <c r="O167" s="3"/>
    </row>
    <row r="168" spans="2:15" x14ac:dyDescent="0.25">
      <c r="B168" s="5"/>
      <c r="C168" s="5" t="s">
        <v>0</v>
      </c>
      <c r="D168" s="7">
        <v>22.435912500000001</v>
      </c>
      <c r="E168" s="7">
        <v>70.501666666666679</v>
      </c>
      <c r="F168" s="7">
        <v>147.01866666666669</v>
      </c>
      <c r="G168" s="7">
        <v>122.32379166666665</v>
      </c>
      <c r="H168" s="7">
        <v>86.835916666666662</v>
      </c>
      <c r="I168" s="7">
        <v>43.672125000000001</v>
      </c>
      <c r="J168" s="7">
        <v>21.739008333333331</v>
      </c>
      <c r="K168" s="7">
        <v>21.149491666666666</v>
      </c>
      <c r="L168" s="7">
        <v>19.1789375</v>
      </c>
      <c r="M168" s="5"/>
      <c r="N168" s="5"/>
      <c r="O168" s="3"/>
    </row>
    <row r="169" spans="2:15" x14ac:dyDescent="0.25">
      <c r="B169" s="5"/>
      <c r="C169" s="5" t="s">
        <v>14</v>
      </c>
      <c r="D169" s="7">
        <v>1.8833325742703422</v>
      </c>
      <c r="E169" s="7">
        <v>10.979475041152595</v>
      </c>
      <c r="F169" s="7">
        <v>30.723489465626198</v>
      </c>
      <c r="G169" s="7">
        <v>18.807814411900551</v>
      </c>
      <c r="H169" s="7">
        <v>12.061992178639089</v>
      </c>
      <c r="I169" s="7">
        <v>7.6924966026338986</v>
      </c>
      <c r="J169" s="7">
        <v>1.9954557380062787</v>
      </c>
      <c r="K169" s="7">
        <v>2.5027567202640797</v>
      </c>
      <c r="L169" s="7">
        <v>1.8396104531765827</v>
      </c>
      <c r="M169" s="5"/>
      <c r="N169" s="5"/>
      <c r="O169" s="3"/>
    </row>
    <row r="170" spans="2:15" x14ac:dyDescent="0.25">
      <c r="B170" s="5"/>
      <c r="C170" s="5" t="s">
        <v>21</v>
      </c>
      <c r="D170" s="4">
        <v>12</v>
      </c>
      <c r="E170" s="4">
        <v>12</v>
      </c>
      <c r="F170" s="4">
        <v>12</v>
      </c>
      <c r="G170" s="4">
        <v>12</v>
      </c>
      <c r="H170" s="4">
        <v>12</v>
      </c>
      <c r="I170" s="4">
        <v>12</v>
      </c>
      <c r="J170" s="4">
        <v>12</v>
      </c>
      <c r="K170" s="4">
        <v>12</v>
      </c>
      <c r="L170" s="4">
        <v>12</v>
      </c>
      <c r="M170" s="3"/>
      <c r="N170" s="3"/>
      <c r="O170" s="3"/>
    </row>
    <row r="171" spans="2:15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3"/>
      <c r="N171" s="3"/>
      <c r="O171" s="3"/>
    </row>
    <row r="172" spans="2:15" x14ac:dyDescent="0.25">
      <c r="B172" s="5"/>
      <c r="C172" s="6" t="s">
        <v>1</v>
      </c>
      <c r="D172" s="5" t="s">
        <v>27</v>
      </c>
      <c r="E172" s="5"/>
      <c r="F172" s="5"/>
      <c r="G172" s="5"/>
      <c r="H172" s="5"/>
      <c r="I172" s="5"/>
      <c r="J172" s="5"/>
      <c r="K172" s="5"/>
      <c r="L172" s="5"/>
      <c r="M172" s="3"/>
      <c r="N172" s="3"/>
      <c r="O172" s="3"/>
    </row>
    <row r="173" spans="2:15" x14ac:dyDescent="0.25">
      <c r="B173" s="5"/>
      <c r="C173" s="5"/>
      <c r="D173" s="6" t="s">
        <v>6</v>
      </c>
      <c r="E173" s="6" t="s">
        <v>7</v>
      </c>
      <c r="F173" s="6" t="s">
        <v>8</v>
      </c>
      <c r="G173" s="6" t="s">
        <v>10</v>
      </c>
      <c r="H173" s="6" t="s">
        <v>12</v>
      </c>
      <c r="I173" s="6" t="s">
        <v>13</v>
      </c>
      <c r="J173" s="6" t="s">
        <v>23</v>
      </c>
      <c r="K173" s="6" t="s">
        <v>24</v>
      </c>
      <c r="L173" s="6" t="s">
        <v>25</v>
      </c>
      <c r="M173" s="3"/>
      <c r="N173" s="3"/>
      <c r="O173" s="3"/>
    </row>
    <row r="174" spans="2:15" x14ac:dyDescent="0.25">
      <c r="B174" s="5"/>
      <c r="C174" s="5" t="s">
        <v>0</v>
      </c>
      <c r="D174" s="5">
        <v>65.36</v>
      </c>
      <c r="E174" s="5">
        <v>19.18</v>
      </c>
      <c r="F174" s="5">
        <v>11.77</v>
      </c>
      <c r="G174" s="5">
        <v>30</v>
      </c>
      <c r="H174" s="5">
        <v>35.82</v>
      </c>
      <c r="I174" s="5">
        <v>38</v>
      </c>
      <c r="J174" s="5">
        <v>54</v>
      </c>
      <c r="K174" s="5">
        <v>65.099999999999994</v>
      </c>
      <c r="L174" s="5">
        <v>81.91</v>
      </c>
      <c r="M174" s="3"/>
      <c r="N174" s="3"/>
      <c r="O174" s="3"/>
    </row>
    <row r="175" spans="2:15" x14ac:dyDescent="0.25">
      <c r="B175" s="5"/>
      <c r="C175" s="5" t="s">
        <v>14</v>
      </c>
      <c r="D175" s="5">
        <v>12.87</v>
      </c>
      <c r="E175" s="5">
        <v>7.87</v>
      </c>
      <c r="F175" s="5">
        <v>4.5</v>
      </c>
      <c r="G175" s="5">
        <v>9.6</v>
      </c>
      <c r="H175" s="5">
        <v>9.61</v>
      </c>
      <c r="I175" s="5">
        <v>9.6199999999999992</v>
      </c>
      <c r="J175" s="5">
        <v>13.25</v>
      </c>
      <c r="K175" s="5">
        <v>12.99</v>
      </c>
      <c r="L175" s="5">
        <v>13.21</v>
      </c>
      <c r="M175" s="3"/>
      <c r="N175" s="3"/>
      <c r="O175" s="3"/>
    </row>
    <row r="176" spans="2:15" x14ac:dyDescent="0.25">
      <c r="B176" s="5"/>
      <c r="C176" s="5" t="s">
        <v>21</v>
      </c>
      <c r="D176" s="5">
        <v>12</v>
      </c>
      <c r="E176" s="5">
        <v>12</v>
      </c>
      <c r="F176" s="5">
        <v>12</v>
      </c>
      <c r="G176" s="5">
        <v>12</v>
      </c>
      <c r="H176" s="5">
        <v>12</v>
      </c>
      <c r="I176" s="5">
        <v>12</v>
      </c>
      <c r="J176" s="5">
        <v>12</v>
      </c>
      <c r="K176" s="5">
        <v>12</v>
      </c>
      <c r="L176" s="5">
        <v>12</v>
      </c>
      <c r="M176" s="3"/>
      <c r="N176" s="3"/>
      <c r="O176" s="3"/>
    </row>
    <row r="177" spans="2:15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3"/>
      <c r="N177" s="3"/>
      <c r="O177" s="3"/>
    </row>
    <row r="178" spans="2:15" x14ac:dyDescent="0.25">
      <c r="B178" s="5"/>
      <c r="C178" s="5" t="s">
        <v>45</v>
      </c>
      <c r="D178" s="5"/>
      <c r="E178" s="5"/>
      <c r="F178" s="5"/>
      <c r="G178" s="5"/>
      <c r="H178" s="5"/>
      <c r="I178" s="5"/>
      <c r="J178" s="5"/>
      <c r="K178" s="5"/>
      <c r="L178" s="5"/>
      <c r="M178" s="3"/>
      <c r="N178" s="3"/>
      <c r="O178" s="3"/>
    </row>
    <row r="179" spans="2:15" x14ac:dyDescent="0.25">
      <c r="B179" s="5"/>
      <c r="C179" s="5" t="s">
        <v>46</v>
      </c>
      <c r="D179" s="5"/>
      <c r="E179" s="5"/>
      <c r="F179" s="5"/>
      <c r="G179" s="5"/>
      <c r="H179" s="5"/>
      <c r="I179" s="5"/>
      <c r="J179" s="5"/>
      <c r="K179" s="5"/>
      <c r="L179" s="5"/>
      <c r="M179" s="3"/>
      <c r="N179" s="3"/>
      <c r="O179" s="3"/>
    </row>
    <row r="180" spans="2:15" x14ac:dyDescent="0.25">
      <c r="B180" s="5"/>
      <c r="C180" s="5" t="s">
        <v>28</v>
      </c>
      <c r="D180" s="5"/>
      <c r="E180" s="5"/>
      <c r="F180" s="5"/>
      <c r="G180" s="5"/>
      <c r="H180" s="5"/>
      <c r="I180" s="5"/>
      <c r="J180" s="5"/>
      <c r="K180" s="5"/>
      <c r="L180" s="5"/>
      <c r="M180" s="3"/>
      <c r="N180" s="3"/>
      <c r="O180" s="3"/>
    </row>
    <row r="182" spans="2:15" x14ac:dyDescent="0.25">
      <c r="B182" s="9" t="s">
        <v>62</v>
      </c>
      <c r="C182" s="2" t="s">
        <v>20</v>
      </c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2:15" x14ac:dyDescent="0.25">
      <c r="B183" s="5"/>
      <c r="C183" s="6" t="s">
        <v>22</v>
      </c>
      <c r="D183" s="6" t="s">
        <v>4</v>
      </c>
      <c r="E183" s="6">
        <v>0</v>
      </c>
      <c r="F183" s="6">
        <v>15</v>
      </c>
      <c r="G183" s="6">
        <v>30</v>
      </c>
      <c r="H183" s="6">
        <v>45</v>
      </c>
      <c r="I183" s="6">
        <v>60</v>
      </c>
      <c r="J183" s="6">
        <v>90</v>
      </c>
      <c r="K183" s="6">
        <v>120</v>
      </c>
      <c r="L183" s="6">
        <v>180</v>
      </c>
      <c r="M183" s="6">
        <v>240</v>
      </c>
      <c r="N183" s="6">
        <v>300</v>
      </c>
      <c r="O183" s="6">
        <v>360</v>
      </c>
    </row>
    <row r="184" spans="2:15" x14ac:dyDescent="0.25">
      <c r="B184" s="5"/>
      <c r="C184" s="5" t="s">
        <v>5</v>
      </c>
      <c r="D184" s="5">
        <v>2707</v>
      </c>
      <c r="E184" s="7">
        <v>4.2136499999999995</v>
      </c>
      <c r="F184" s="7">
        <v>113.29</v>
      </c>
      <c r="G184" s="7">
        <v>269.82499999999999</v>
      </c>
      <c r="H184" s="7">
        <v>467.59750000000003</v>
      </c>
      <c r="I184" s="7">
        <v>346.03250000000003</v>
      </c>
      <c r="J184" s="7">
        <v>43.35125</v>
      </c>
      <c r="K184" s="7">
        <v>21.363</v>
      </c>
      <c r="L184" s="7">
        <v>15.303000000000001</v>
      </c>
      <c r="M184" s="7">
        <v>7.7842500000000001</v>
      </c>
      <c r="N184" s="7">
        <v>6.8575999999999997</v>
      </c>
      <c r="O184" s="7">
        <v>7.8970500000000001</v>
      </c>
    </row>
    <row r="185" spans="2:15" x14ac:dyDescent="0.25">
      <c r="B185" s="5"/>
      <c r="C185" s="5" t="s">
        <v>5</v>
      </c>
      <c r="D185" s="5">
        <v>2710</v>
      </c>
      <c r="E185" s="7">
        <v>4.2002500000000005</v>
      </c>
      <c r="F185" s="7">
        <v>68.877499999999998</v>
      </c>
      <c r="G185" s="7">
        <v>157.58000000000001</v>
      </c>
      <c r="H185" s="7">
        <v>206.01</v>
      </c>
      <c r="I185" s="7">
        <v>208.36500000000001</v>
      </c>
      <c r="J185" s="7">
        <v>33.897500000000001</v>
      </c>
      <c r="K185" s="7">
        <v>11.994</v>
      </c>
      <c r="L185" s="7">
        <v>6.2105499999999996</v>
      </c>
      <c r="M185" s="7">
        <v>4.2133000000000003</v>
      </c>
      <c r="N185" s="7">
        <v>4.1258999999999997</v>
      </c>
      <c r="O185" s="7">
        <v>3.7416</v>
      </c>
    </row>
    <row r="186" spans="2:15" x14ac:dyDescent="0.25">
      <c r="B186" s="5"/>
      <c r="C186" s="5" t="s">
        <v>5</v>
      </c>
      <c r="D186" s="5">
        <v>2716</v>
      </c>
      <c r="E186" s="7">
        <v>6.4478</v>
      </c>
      <c r="F186" s="7">
        <v>63.0655</v>
      </c>
      <c r="G186" s="7">
        <v>123.79</v>
      </c>
      <c r="H186" s="7">
        <v>183.08</v>
      </c>
      <c r="I186" s="7">
        <v>169.655</v>
      </c>
      <c r="J186" s="7">
        <v>50.332999999999998</v>
      </c>
      <c r="K186" s="7">
        <v>24.090499999999999</v>
      </c>
      <c r="L186" s="7">
        <v>7.2308000000000003</v>
      </c>
      <c r="M186" s="7">
        <v>5.7930999999999999</v>
      </c>
      <c r="N186" s="7">
        <v>4.8905499999999993</v>
      </c>
      <c r="O186" s="7">
        <v>4.4542999999999999</v>
      </c>
    </row>
    <row r="187" spans="2:15" x14ac:dyDescent="0.25">
      <c r="B187" s="5"/>
      <c r="C187" s="5" t="s">
        <v>5</v>
      </c>
      <c r="D187" s="5">
        <v>2717</v>
      </c>
      <c r="E187" s="7">
        <v>9.3065499999999997</v>
      </c>
      <c r="F187" s="7">
        <v>115.625</v>
      </c>
      <c r="G187" s="7">
        <v>154.51</v>
      </c>
      <c r="H187" s="7">
        <v>167.81</v>
      </c>
      <c r="I187" s="7">
        <v>99.150499999999994</v>
      </c>
      <c r="J187" s="7">
        <v>36.948</v>
      </c>
      <c r="K187" s="7">
        <v>21.453499999999998</v>
      </c>
      <c r="L187" s="7">
        <v>10.7105</v>
      </c>
      <c r="M187" s="7">
        <v>7.6105999999999998</v>
      </c>
      <c r="N187" s="7">
        <v>10.5785</v>
      </c>
      <c r="O187" s="7">
        <v>8.2140000000000004</v>
      </c>
    </row>
    <row r="188" spans="2:15" x14ac:dyDescent="0.25">
      <c r="B188" s="5"/>
      <c r="C188" s="5" t="s">
        <v>5</v>
      </c>
      <c r="D188" s="5">
        <v>2718</v>
      </c>
      <c r="E188" s="7">
        <v>6.6556499999999996</v>
      </c>
      <c r="F188" s="7">
        <v>82.902500000000003</v>
      </c>
      <c r="G188" s="7">
        <v>288.38</v>
      </c>
      <c r="H188" s="7">
        <v>153.905</v>
      </c>
      <c r="I188" s="7">
        <v>141.38</v>
      </c>
      <c r="J188" s="7">
        <v>32.363</v>
      </c>
      <c r="K188" s="7">
        <v>16.244</v>
      </c>
      <c r="L188" s="7">
        <v>10.247</v>
      </c>
      <c r="M188" s="7">
        <v>6.8007</v>
      </c>
      <c r="N188" s="7">
        <v>5.18215</v>
      </c>
      <c r="O188" s="7">
        <v>5.9056999999999995</v>
      </c>
    </row>
    <row r="189" spans="2:15" x14ac:dyDescent="0.25">
      <c r="B189" s="5"/>
      <c r="C189" s="5" t="s">
        <v>5</v>
      </c>
      <c r="D189" s="5">
        <v>2720</v>
      </c>
      <c r="E189" s="7">
        <v>6.6473499999999994</v>
      </c>
      <c r="F189" s="7">
        <v>59.414999999999999</v>
      </c>
      <c r="G189" s="7">
        <v>168.14499999999998</v>
      </c>
      <c r="H189" s="7">
        <v>342.68</v>
      </c>
      <c r="I189" s="7">
        <v>421.15</v>
      </c>
      <c r="J189" s="7">
        <v>60.445999999999998</v>
      </c>
      <c r="K189" s="7">
        <v>24.377499999999998</v>
      </c>
      <c r="L189" s="7">
        <v>8.516449999999999</v>
      </c>
      <c r="M189" s="7">
        <v>7.9711499999999997</v>
      </c>
      <c r="N189" s="7">
        <v>8.6156000000000006</v>
      </c>
      <c r="O189" s="7">
        <v>8.2230000000000008</v>
      </c>
    </row>
    <row r="190" spans="2:15" x14ac:dyDescent="0.25">
      <c r="B190" s="5"/>
      <c r="C190" s="5" t="s">
        <v>5</v>
      </c>
      <c r="D190" s="5">
        <v>2701</v>
      </c>
      <c r="E190" s="1">
        <v>9.5905500000000004</v>
      </c>
      <c r="F190" s="1" t="s">
        <v>17</v>
      </c>
      <c r="G190" s="1" t="s">
        <v>17</v>
      </c>
      <c r="H190" s="1">
        <v>151.80500000000001</v>
      </c>
      <c r="I190" s="1">
        <v>118.97</v>
      </c>
      <c r="J190" s="1">
        <v>26.4405</v>
      </c>
      <c r="K190" s="1">
        <v>12.9985</v>
      </c>
      <c r="L190" s="1">
        <v>9.6148500000000006</v>
      </c>
      <c r="M190" s="1">
        <v>8.5455500000000004</v>
      </c>
      <c r="N190" s="1">
        <v>8.6203500000000002</v>
      </c>
      <c r="O190" s="1">
        <v>8.1009999999999991</v>
      </c>
    </row>
    <row r="191" spans="2:15" x14ac:dyDescent="0.25">
      <c r="B191" s="5"/>
      <c r="C191" s="5" t="s">
        <v>5</v>
      </c>
      <c r="D191" s="5">
        <v>2719</v>
      </c>
      <c r="E191" s="1">
        <v>7.35975</v>
      </c>
      <c r="F191" s="1">
        <v>242.8</v>
      </c>
      <c r="G191" s="1">
        <v>478.13</v>
      </c>
      <c r="H191" s="1">
        <v>395.1</v>
      </c>
      <c r="I191" s="1">
        <v>685.56999999999994</v>
      </c>
      <c r="J191" s="1">
        <v>453.38</v>
      </c>
      <c r="K191" s="1">
        <v>68.183999999999997</v>
      </c>
      <c r="L191" s="1">
        <v>19.981000000000002</v>
      </c>
      <c r="M191" s="1">
        <v>10.8475</v>
      </c>
      <c r="N191" s="1">
        <v>9.6407500000000006</v>
      </c>
      <c r="O191" s="1">
        <v>10.56</v>
      </c>
    </row>
    <row r="192" spans="2:15" x14ac:dyDescent="0.25">
      <c r="B192" s="5"/>
      <c r="C192" s="5" t="s">
        <v>5</v>
      </c>
      <c r="D192" s="5">
        <v>2721</v>
      </c>
      <c r="E192" s="1">
        <v>9.9845000000000006</v>
      </c>
      <c r="F192" s="1">
        <v>261.97000000000003</v>
      </c>
      <c r="G192" s="1">
        <v>628.65000000000009</v>
      </c>
      <c r="H192" s="1">
        <v>636.91000000000008</v>
      </c>
      <c r="I192" s="1">
        <v>615.53</v>
      </c>
      <c r="J192" s="1">
        <v>195.23599999999999</v>
      </c>
      <c r="K192" s="1">
        <v>57.091999999999999</v>
      </c>
      <c r="L192" s="1">
        <v>16.512</v>
      </c>
      <c r="M192" s="1">
        <v>12.106</v>
      </c>
      <c r="N192" s="1">
        <v>10.24935</v>
      </c>
      <c r="O192" s="1">
        <v>10.39</v>
      </c>
    </row>
    <row r="193" spans="2:15" x14ac:dyDescent="0.25">
      <c r="B193" s="5"/>
      <c r="C193" s="5" t="s">
        <v>5</v>
      </c>
      <c r="D193" s="5">
        <v>2723</v>
      </c>
      <c r="E193" s="1">
        <v>0.45437</v>
      </c>
      <c r="F193" s="1">
        <v>37.951999999999998</v>
      </c>
      <c r="G193" s="1">
        <v>52.073</v>
      </c>
      <c r="H193" s="1">
        <v>28.5395</v>
      </c>
      <c r="I193" s="1">
        <v>19.587</v>
      </c>
      <c r="J193" s="1">
        <v>8.8688000000000002</v>
      </c>
      <c r="K193" s="1">
        <v>4.3810000000000002</v>
      </c>
      <c r="L193" s="1">
        <v>3.2408999999999999</v>
      </c>
      <c r="M193" s="1">
        <v>3.7103000000000002</v>
      </c>
      <c r="N193" s="1">
        <v>2.43045</v>
      </c>
      <c r="O193" s="1">
        <v>3.1436500000000001</v>
      </c>
    </row>
    <row r="194" spans="2:15" x14ac:dyDescent="0.25">
      <c r="B194" s="5"/>
      <c r="C194" s="5" t="s">
        <v>5</v>
      </c>
      <c r="D194" s="5">
        <v>2725</v>
      </c>
      <c r="E194" s="1">
        <v>2.49335</v>
      </c>
      <c r="F194" s="1">
        <v>99.518000000000001</v>
      </c>
      <c r="G194" s="1">
        <v>132.79</v>
      </c>
      <c r="H194" s="1">
        <v>139.10499999999999</v>
      </c>
      <c r="I194" s="1">
        <v>85.754500000000007</v>
      </c>
      <c r="J194" s="1">
        <v>20.107500000000002</v>
      </c>
      <c r="K194" s="1">
        <v>11.6135</v>
      </c>
      <c r="L194" s="1">
        <v>4.4261999999999997</v>
      </c>
      <c r="M194" s="1">
        <v>2.2092499999999999</v>
      </c>
      <c r="N194" s="1">
        <v>1.9136</v>
      </c>
      <c r="O194" s="1">
        <v>0.73006000000000004</v>
      </c>
    </row>
    <row r="195" spans="2:15" x14ac:dyDescent="0.25">
      <c r="B195" s="5"/>
      <c r="C195" s="5" t="s">
        <v>5</v>
      </c>
      <c r="D195" s="5">
        <v>2727</v>
      </c>
      <c r="E195" s="1">
        <v>1.3348499999999999</v>
      </c>
      <c r="F195" s="1">
        <v>78.019499999999994</v>
      </c>
      <c r="G195" s="1">
        <v>143.10500000000002</v>
      </c>
      <c r="H195" s="1">
        <v>307.14499999999998</v>
      </c>
      <c r="I195" s="1">
        <v>301.88</v>
      </c>
      <c r="J195" s="1">
        <v>77.261499999999998</v>
      </c>
      <c r="K195" s="1">
        <v>9.8638999999999992</v>
      </c>
      <c r="L195" s="1">
        <v>5.5252999999999997</v>
      </c>
      <c r="M195" s="1">
        <v>5.2207499999999998</v>
      </c>
      <c r="N195" s="1">
        <v>5.1128499999999999</v>
      </c>
      <c r="O195" s="1">
        <v>5.1546000000000003</v>
      </c>
    </row>
    <row r="196" spans="2:15" x14ac:dyDescent="0.25">
      <c r="B196" s="5"/>
      <c r="C196" s="5"/>
      <c r="D196" s="10" t="s">
        <v>0</v>
      </c>
      <c r="E196" s="13">
        <f t="shared" ref="E196:O196" si="20">AVERAGE(E184:E195)</f>
        <v>5.724051666666667</v>
      </c>
      <c r="F196" s="13">
        <f t="shared" si="20"/>
        <v>111.22136363636363</v>
      </c>
      <c r="G196" s="13">
        <f t="shared" si="20"/>
        <v>236.08890909090908</v>
      </c>
      <c r="H196" s="13">
        <f t="shared" si="20"/>
        <v>264.97391666666664</v>
      </c>
      <c r="I196" s="13">
        <f t="shared" si="20"/>
        <v>267.75204166666668</v>
      </c>
      <c r="J196" s="13">
        <f t="shared" si="20"/>
        <v>86.552754166666659</v>
      </c>
      <c r="K196" s="13">
        <f t="shared" si="20"/>
        <v>23.63795</v>
      </c>
      <c r="L196" s="13">
        <f t="shared" si="20"/>
        <v>9.793212500000001</v>
      </c>
      <c r="M196" s="13">
        <f t="shared" si="20"/>
        <v>6.9010374999999984</v>
      </c>
      <c r="N196" s="13">
        <f t="shared" si="20"/>
        <v>6.518137499999999</v>
      </c>
      <c r="O196" s="13">
        <f t="shared" si="20"/>
        <v>6.376246666666666</v>
      </c>
    </row>
    <row r="197" spans="2:15" x14ac:dyDescent="0.25">
      <c r="B197" s="5"/>
      <c r="C197" s="5"/>
      <c r="D197" s="11" t="s">
        <v>16</v>
      </c>
      <c r="E197" s="14">
        <f>STDEV(E184:E195)</f>
        <v>3.2041245256893882</v>
      </c>
      <c r="F197" s="14">
        <f t="shared" ref="F197:O197" si="21">STDEV(F184:F195)</f>
        <v>73.666369287854451</v>
      </c>
      <c r="G197" s="14">
        <f t="shared" si="21"/>
        <v>173.14308982772289</v>
      </c>
      <c r="H197" s="14">
        <f t="shared" si="21"/>
        <v>170.73480475510894</v>
      </c>
      <c r="I197" s="14">
        <f t="shared" si="21"/>
        <v>213.35760590991768</v>
      </c>
      <c r="J197" s="14">
        <f t="shared" si="21"/>
        <v>125.24644625805023</v>
      </c>
      <c r="K197" s="14">
        <f t="shared" si="21"/>
        <v>19.359787109155359</v>
      </c>
      <c r="L197" s="14">
        <f t="shared" si="21"/>
        <v>5.14652822798248</v>
      </c>
      <c r="M197" s="14">
        <f t="shared" si="21"/>
        <v>2.8806229453433612</v>
      </c>
      <c r="N197" s="14">
        <f t="shared" si="21"/>
        <v>3.0020534164986765</v>
      </c>
      <c r="O197" s="14">
        <f t="shared" si="21"/>
        <v>3.020650767910583</v>
      </c>
    </row>
    <row r="198" spans="2:15" x14ac:dyDescent="0.25">
      <c r="B198" s="6"/>
      <c r="C198" s="8"/>
      <c r="D198" s="11" t="s">
        <v>14</v>
      </c>
      <c r="E198" s="14">
        <f>E197/SQRT(12)</f>
        <v>0.92495107871192517</v>
      </c>
      <c r="F198" s="14">
        <f>F197/SQRT(11)</f>
        <v>22.211246054143068</v>
      </c>
      <c r="G198" s="14">
        <f>G197/SQRT(11)</f>
        <v>52.204605818305239</v>
      </c>
      <c r="H198" s="14">
        <f t="shared" ref="H198:O198" si="22">H197/SQRT(12)</f>
        <v>49.286892742700175</v>
      </c>
      <c r="I198" s="14">
        <f t="shared" si="22"/>
        <v>61.591035602872537</v>
      </c>
      <c r="J198" s="14">
        <f t="shared" si="22"/>
        <v>36.155534731064648</v>
      </c>
      <c r="K198" s="14">
        <f t="shared" si="22"/>
        <v>5.588689149462347</v>
      </c>
      <c r="L198" s="14">
        <f t="shared" si="22"/>
        <v>1.4856747289088463</v>
      </c>
      <c r="M198" s="14">
        <f t="shared" si="22"/>
        <v>0.83156421646390111</v>
      </c>
      <c r="N198" s="14">
        <f t="shared" si="22"/>
        <v>0.86661817406857333</v>
      </c>
      <c r="O198" s="14">
        <f t="shared" si="22"/>
        <v>0.87198676699051247</v>
      </c>
    </row>
    <row r="199" spans="2:15" x14ac:dyDescent="0.25">
      <c r="B199" s="6"/>
      <c r="C199" s="8"/>
      <c r="D199" s="11" t="s">
        <v>21</v>
      </c>
      <c r="E199" s="12">
        <f>COUNT(E184:E195)</f>
        <v>12</v>
      </c>
      <c r="F199" s="12">
        <f t="shared" ref="F199:O199" si="23">COUNT(F184:F195)</f>
        <v>11</v>
      </c>
      <c r="G199" s="12">
        <f t="shared" si="23"/>
        <v>11</v>
      </c>
      <c r="H199" s="12">
        <f t="shared" si="23"/>
        <v>12</v>
      </c>
      <c r="I199" s="12">
        <f t="shared" si="23"/>
        <v>12</v>
      </c>
      <c r="J199" s="12">
        <f t="shared" si="23"/>
        <v>12</v>
      </c>
      <c r="K199" s="12">
        <f t="shared" si="23"/>
        <v>12</v>
      </c>
      <c r="L199" s="12">
        <f t="shared" si="23"/>
        <v>12</v>
      </c>
      <c r="M199" s="12">
        <f t="shared" si="23"/>
        <v>12</v>
      </c>
      <c r="N199" s="12">
        <f t="shared" si="23"/>
        <v>12</v>
      </c>
      <c r="O199" s="12">
        <f t="shared" si="23"/>
        <v>12</v>
      </c>
    </row>
    <row r="200" spans="2:15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8"/>
      <c r="L200" s="8"/>
      <c r="M200" s="8"/>
      <c r="N200" s="5"/>
      <c r="O200" s="5"/>
    </row>
    <row r="201" spans="2:15" x14ac:dyDescent="0.25">
      <c r="B201" s="9" t="s">
        <v>64</v>
      </c>
      <c r="C201" s="6" t="s">
        <v>49</v>
      </c>
      <c r="D201" s="5"/>
      <c r="E201" s="5"/>
      <c r="F201" s="5"/>
      <c r="G201" s="5"/>
      <c r="H201" s="5"/>
      <c r="I201" s="5"/>
      <c r="J201" s="5"/>
      <c r="K201" s="5"/>
      <c r="L201" s="8"/>
      <c r="M201" s="8"/>
      <c r="N201" s="5"/>
      <c r="O201" s="5"/>
    </row>
    <row r="202" spans="2:15" x14ac:dyDescent="0.25">
      <c r="B202" s="5"/>
      <c r="C202" s="2" t="s">
        <v>50</v>
      </c>
      <c r="D202" s="5"/>
      <c r="E202" s="5"/>
      <c r="F202" s="5" t="s">
        <v>26</v>
      </c>
      <c r="G202" s="5"/>
      <c r="H202" s="5"/>
      <c r="I202" s="5"/>
      <c r="J202" s="5"/>
      <c r="K202" s="5"/>
      <c r="L202" s="8"/>
      <c r="M202" s="8"/>
      <c r="N202" s="5"/>
      <c r="O202" s="5"/>
    </row>
    <row r="203" spans="2:15" x14ac:dyDescent="0.25">
      <c r="B203" s="5"/>
      <c r="C203" s="5"/>
      <c r="D203" s="6" t="s">
        <v>6</v>
      </c>
      <c r="E203" s="6" t="s">
        <v>7</v>
      </c>
      <c r="F203" s="6" t="s">
        <v>10</v>
      </c>
      <c r="G203" s="6" t="s">
        <v>12</v>
      </c>
      <c r="H203" s="6" t="s">
        <v>13</v>
      </c>
      <c r="I203" s="6" t="s">
        <v>23</v>
      </c>
      <c r="J203" s="6" t="s">
        <v>24</v>
      </c>
      <c r="K203" s="6" t="s">
        <v>25</v>
      </c>
      <c r="L203" s="8"/>
      <c r="M203" s="8"/>
      <c r="N203" s="5"/>
      <c r="O203" s="5"/>
    </row>
    <row r="204" spans="2:15" x14ac:dyDescent="0.25">
      <c r="B204" s="5"/>
      <c r="C204" s="5" t="s">
        <v>0</v>
      </c>
      <c r="D204" s="7">
        <v>5.724051666666667</v>
      </c>
      <c r="E204" s="7">
        <v>111.22136363636363</v>
      </c>
      <c r="F204" s="7">
        <v>267.75204166666668</v>
      </c>
      <c r="G204" s="7">
        <v>23.63795</v>
      </c>
      <c r="H204" s="7">
        <v>9.793212500000001</v>
      </c>
      <c r="I204" s="7">
        <v>6.9010374999999984</v>
      </c>
      <c r="J204" s="7">
        <v>6.518137499999999</v>
      </c>
      <c r="K204" s="7">
        <v>6.376246666666666</v>
      </c>
      <c r="L204" s="5"/>
      <c r="M204" s="5"/>
      <c r="N204" s="5"/>
      <c r="O204" s="5"/>
    </row>
    <row r="205" spans="2:15" x14ac:dyDescent="0.25">
      <c r="B205" s="5"/>
      <c r="C205" s="5" t="s">
        <v>14</v>
      </c>
      <c r="D205" s="7">
        <v>0.92495107871192517</v>
      </c>
      <c r="E205" s="7">
        <v>22.211246054143068</v>
      </c>
      <c r="F205" s="7">
        <v>61.591035602872537</v>
      </c>
      <c r="G205" s="7">
        <v>5.588689149462347</v>
      </c>
      <c r="H205" s="7">
        <v>1.4856747289088463</v>
      </c>
      <c r="I205" s="7">
        <v>0.83156421646390111</v>
      </c>
      <c r="J205" s="7">
        <v>0.86661817406857333</v>
      </c>
      <c r="K205" s="7">
        <v>0.87198676699051247</v>
      </c>
      <c r="L205" s="5"/>
      <c r="M205" s="5"/>
      <c r="N205" s="5"/>
      <c r="O205" s="5"/>
    </row>
    <row r="206" spans="2:15" x14ac:dyDescent="0.25">
      <c r="B206" s="5"/>
      <c r="C206" s="5" t="s">
        <v>21</v>
      </c>
      <c r="D206" s="4">
        <v>12</v>
      </c>
      <c r="E206" s="4">
        <v>11</v>
      </c>
      <c r="F206" s="4">
        <v>12</v>
      </c>
      <c r="G206" s="4">
        <v>12</v>
      </c>
      <c r="H206" s="4">
        <v>12</v>
      </c>
      <c r="I206" s="4">
        <v>12</v>
      </c>
      <c r="J206" s="4">
        <v>12</v>
      </c>
      <c r="K206" s="4">
        <v>12</v>
      </c>
      <c r="L206" s="8"/>
      <c r="M206" s="8"/>
      <c r="N206" s="5"/>
      <c r="O206" s="5"/>
    </row>
    <row r="207" spans="2:15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8"/>
      <c r="M207" s="8"/>
      <c r="N207" s="5"/>
      <c r="O207" s="5"/>
    </row>
    <row r="208" spans="2:15" x14ac:dyDescent="0.25">
      <c r="B208" s="5"/>
      <c r="C208" s="6" t="s">
        <v>1</v>
      </c>
      <c r="D208" s="5" t="s">
        <v>27</v>
      </c>
      <c r="E208" s="5"/>
      <c r="F208" s="5"/>
      <c r="G208" s="5"/>
      <c r="H208" s="5"/>
      <c r="I208" s="5"/>
      <c r="J208" s="5"/>
      <c r="K208" s="5"/>
      <c r="L208" s="8"/>
      <c r="M208" s="8"/>
      <c r="N208" s="5"/>
      <c r="O208" s="5"/>
    </row>
    <row r="209" spans="2:15" x14ac:dyDescent="0.25">
      <c r="B209" s="5"/>
      <c r="C209" s="5"/>
      <c r="D209" s="6" t="s">
        <v>6</v>
      </c>
      <c r="E209" s="6" t="s">
        <v>7</v>
      </c>
      <c r="F209" s="6" t="s">
        <v>10</v>
      </c>
      <c r="G209" s="6" t="s">
        <v>12</v>
      </c>
      <c r="H209" s="6" t="s">
        <v>13</v>
      </c>
      <c r="I209" s="6" t="s">
        <v>23</v>
      </c>
      <c r="J209" s="6" t="s">
        <v>24</v>
      </c>
      <c r="K209" s="6" t="s">
        <v>25</v>
      </c>
      <c r="L209" s="8"/>
      <c r="M209" s="8"/>
      <c r="N209" s="5"/>
      <c r="O209" s="5"/>
    </row>
    <row r="210" spans="2:15" x14ac:dyDescent="0.25">
      <c r="B210" s="5"/>
      <c r="C210" s="5" t="s">
        <v>0</v>
      </c>
      <c r="D210" s="5">
        <v>67</v>
      </c>
      <c r="E210" s="5">
        <v>14.16</v>
      </c>
      <c r="F210" s="5">
        <v>26.33</v>
      </c>
      <c r="G210" s="5">
        <v>30.25</v>
      </c>
      <c r="H210" s="5">
        <v>52.41</v>
      </c>
      <c r="I210" s="5">
        <v>49</v>
      </c>
      <c r="J210" s="5">
        <v>58.58</v>
      </c>
      <c r="K210" s="5">
        <v>69.64</v>
      </c>
      <c r="L210" s="8"/>
      <c r="M210" s="8"/>
      <c r="N210" s="5"/>
      <c r="O210" s="5"/>
    </row>
    <row r="211" spans="2:15" x14ac:dyDescent="0.25">
      <c r="B211" s="5"/>
      <c r="C211" s="5" t="s">
        <v>14</v>
      </c>
      <c r="D211" s="5">
        <v>16.760000000000002</v>
      </c>
      <c r="E211" s="5">
        <v>11.11</v>
      </c>
      <c r="F211" s="5">
        <v>13.66</v>
      </c>
      <c r="G211" s="5">
        <v>13.91</v>
      </c>
      <c r="H211" s="5">
        <v>16</v>
      </c>
      <c r="I211" s="5">
        <v>16.61</v>
      </c>
      <c r="J211" s="5">
        <v>16.739999999999998</v>
      </c>
      <c r="K211" s="5">
        <v>17.399999999999999</v>
      </c>
      <c r="L211" s="8"/>
      <c r="M211" s="8"/>
      <c r="N211" s="5"/>
      <c r="O211" s="5"/>
    </row>
    <row r="212" spans="2:15" x14ac:dyDescent="0.25">
      <c r="B212" s="5"/>
      <c r="C212" s="5" t="s">
        <v>21</v>
      </c>
      <c r="D212" s="5">
        <v>12</v>
      </c>
      <c r="E212" s="5">
        <v>12</v>
      </c>
      <c r="F212" s="5">
        <v>12</v>
      </c>
      <c r="G212" s="5">
        <v>12</v>
      </c>
      <c r="H212" s="5">
        <v>12</v>
      </c>
      <c r="I212" s="5">
        <v>12</v>
      </c>
      <c r="J212" s="5">
        <v>12</v>
      </c>
      <c r="K212" s="5">
        <v>12</v>
      </c>
      <c r="L212" s="8"/>
      <c r="M212" s="8"/>
      <c r="N212" s="5"/>
      <c r="O212" s="5"/>
    </row>
    <row r="213" spans="2:15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8"/>
      <c r="M213" s="8"/>
      <c r="N213" s="5"/>
      <c r="O213" s="5"/>
    </row>
    <row r="214" spans="2:15" x14ac:dyDescent="0.25">
      <c r="B214" s="5"/>
      <c r="C214" s="5" t="s">
        <v>51</v>
      </c>
      <c r="D214" s="5"/>
      <c r="E214" s="5"/>
      <c r="F214" s="5"/>
      <c r="G214" s="5"/>
      <c r="H214" s="5"/>
      <c r="I214" s="5"/>
      <c r="J214" s="5"/>
      <c r="K214" s="5"/>
      <c r="L214" s="8"/>
      <c r="M214" s="8"/>
      <c r="N214" s="5"/>
      <c r="O214" s="5"/>
    </row>
    <row r="215" spans="2:15" x14ac:dyDescent="0.25">
      <c r="B215" s="5"/>
      <c r="C215" s="5" t="s">
        <v>52</v>
      </c>
      <c r="D215" s="5"/>
      <c r="E215" s="5"/>
      <c r="F215" s="5"/>
      <c r="G215" s="5"/>
      <c r="H215" s="5"/>
      <c r="I215" s="5"/>
      <c r="J215" s="5"/>
      <c r="K215" s="5"/>
      <c r="L215" s="8"/>
      <c r="M215" s="8"/>
      <c r="N215" s="5"/>
      <c r="O215" s="5"/>
    </row>
    <row r="216" spans="2:15" x14ac:dyDescent="0.25">
      <c r="B216" s="5"/>
      <c r="C216" s="5" t="s">
        <v>29</v>
      </c>
      <c r="D216" s="5"/>
      <c r="E216" s="5"/>
      <c r="F216" s="5"/>
      <c r="G216" s="5"/>
      <c r="H216" s="5"/>
      <c r="I216" s="5"/>
      <c r="J216" s="5"/>
      <c r="K216" s="5"/>
      <c r="L216" s="8"/>
      <c r="M216" s="8"/>
      <c r="N216" s="5"/>
      <c r="O216" s="5"/>
    </row>
    <row r="217" spans="2:15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8"/>
      <c r="M217" s="8"/>
      <c r="N217" s="5"/>
      <c r="O2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2019-05-09T12:42:00Z</dcterms:created>
  <dcterms:modified xsi:type="dcterms:W3CDTF">2020-10-21T21:45:03Z</dcterms:modified>
</cp:coreProperties>
</file>