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F:\Kelsi papers and unfinished projects\Simultaneous mass mutagenesis paper\Final submission\Full submission\Revisions\Final resubmission files\Source Data Files\"/>
    </mc:Choice>
  </mc:AlternateContent>
  <xr:revisionPtr revIDLastSave="0" documentId="8_{19202E66-BF8A-4E45-A858-AAAD41BE228E}" xr6:coauthVersionLast="44" xr6:coauthVersionMax="44" xr10:uidLastSave="{00000000-0000-0000-0000-000000000000}"/>
  <bookViews>
    <workbookView xWindow="-120" yWindow="-120" windowWidth="29040" windowHeight="15840" activeTab="3" xr2:uid="{00000000-000D-0000-FFFF-FFFF00000000}"/>
  </bookViews>
  <sheets>
    <sheet name="Fig 4A" sheetId="25" r:id="rId1"/>
    <sheet name="Fig 4B" sheetId="27" r:id="rId2"/>
    <sheet name="Fig 4C &amp; E" sheetId="15" r:id="rId3"/>
    <sheet name="Fig 4D &amp; F" sheetId="1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M54" i="16" l="1"/>
  <c r="AH54" i="16"/>
  <c r="X54" i="16"/>
  <c r="S54" i="16"/>
  <c r="N54" i="16"/>
  <c r="I54" i="16"/>
  <c r="D54" i="16"/>
  <c r="C54" i="16"/>
  <c r="AL53" i="16"/>
  <c r="AL54" i="16" s="1"/>
  <c r="AG53" i="16"/>
  <c r="AG54" i="16" s="1"/>
  <c r="W53" i="16"/>
  <c r="W54" i="16" s="1"/>
  <c r="R53" i="16"/>
  <c r="R54" i="16" s="1"/>
  <c r="M53" i="16"/>
  <c r="M54" i="16" s="1"/>
  <c r="H53" i="16"/>
  <c r="H54" i="16" s="1"/>
  <c r="C53" i="16"/>
  <c r="AN22" i="16"/>
  <c r="AM22" i="16"/>
  <c r="AL22" i="16"/>
  <c r="AI22" i="16"/>
  <c r="AH22" i="16"/>
  <c r="AG22" i="16"/>
  <c r="AD22" i="16"/>
  <c r="AC22" i="16"/>
  <c r="AB22" i="16"/>
  <c r="Y22" i="16"/>
  <c r="X22" i="16"/>
  <c r="W22" i="16"/>
  <c r="T22" i="16"/>
  <c r="S22" i="16"/>
  <c r="R22" i="16"/>
  <c r="O22" i="16"/>
  <c r="N22" i="16"/>
  <c r="M22" i="16"/>
  <c r="J22" i="16"/>
  <c r="I22" i="16"/>
  <c r="H22" i="16"/>
  <c r="E22" i="16"/>
  <c r="D22" i="16"/>
  <c r="C22" i="16"/>
  <c r="AN21" i="16"/>
  <c r="AM21" i="16"/>
  <c r="AL21" i="16"/>
  <c r="AI21" i="16"/>
  <c r="AH21" i="16"/>
  <c r="AG21" i="16"/>
  <c r="AD21" i="16"/>
  <c r="AC21" i="16"/>
  <c r="AB21" i="16"/>
  <c r="Y21" i="16"/>
  <c r="X21" i="16"/>
  <c r="W21" i="16"/>
  <c r="T21" i="16"/>
  <c r="S21" i="16"/>
  <c r="R21" i="16"/>
  <c r="O21" i="16"/>
  <c r="N21" i="16"/>
  <c r="M21" i="16"/>
  <c r="J21" i="16"/>
  <c r="I21" i="16"/>
  <c r="H21" i="16"/>
  <c r="E21" i="16"/>
  <c r="D21" i="16"/>
  <c r="C21" i="16"/>
  <c r="AN20" i="16"/>
  <c r="AM20" i="16"/>
  <c r="AL20" i="16"/>
  <c r="AI20" i="16"/>
  <c r="AH20" i="16"/>
  <c r="AG20" i="16"/>
  <c r="AD20" i="16"/>
  <c r="AC20" i="16"/>
  <c r="AB20" i="16"/>
  <c r="Y20" i="16"/>
  <c r="X20" i="16"/>
  <c r="W20" i="16"/>
  <c r="T20" i="16"/>
  <c r="S20" i="16"/>
  <c r="R20" i="16"/>
  <c r="O20" i="16"/>
  <c r="N20" i="16"/>
  <c r="M20" i="16"/>
  <c r="J20" i="16"/>
  <c r="I20" i="16"/>
  <c r="H20" i="16"/>
  <c r="E20" i="16"/>
  <c r="D20" i="16"/>
  <c r="C20" i="16"/>
  <c r="AN19" i="16"/>
  <c r="AM19" i="16"/>
  <c r="AL19" i="16"/>
  <c r="AI19" i="16"/>
  <c r="AH19" i="16"/>
  <c r="AG19" i="16"/>
  <c r="AD19" i="16"/>
  <c r="AC19" i="16"/>
  <c r="AB19" i="16"/>
  <c r="Y19" i="16"/>
  <c r="X19" i="16"/>
  <c r="W19" i="16"/>
  <c r="T19" i="16"/>
  <c r="S19" i="16"/>
  <c r="R19" i="16"/>
  <c r="O19" i="16"/>
  <c r="N19" i="16"/>
  <c r="M19" i="16"/>
  <c r="J19" i="16"/>
  <c r="I19" i="16"/>
  <c r="H19" i="16"/>
  <c r="E19" i="16"/>
  <c r="D19" i="16"/>
  <c r="C19" i="16"/>
  <c r="AN18" i="16"/>
  <c r="AM18" i="16"/>
  <c r="AL18" i="16"/>
  <c r="AI18" i="16"/>
  <c r="AH18" i="16"/>
  <c r="AG18" i="16"/>
  <c r="AD18" i="16"/>
  <c r="AC18" i="16"/>
  <c r="AB18" i="16"/>
  <c r="Y18" i="16"/>
  <c r="X18" i="16"/>
  <c r="W18" i="16"/>
  <c r="T18" i="16"/>
  <c r="S18" i="16"/>
  <c r="R18" i="16"/>
  <c r="O18" i="16"/>
  <c r="N18" i="16"/>
  <c r="M18" i="16"/>
  <c r="J18" i="16"/>
  <c r="I18" i="16"/>
  <c r="H18" i="16"/>
  <c r="E18" i="16"/>
  <c r="D18" i="16"/>
  <c r="C18" i="16"/>
  <c r="AN17" i="16"/>
  <c r="AM17" i="16"/>
  <c r="AL17" i="16"/>
  <c r="AI17" i="16"/>
  <c r="AH17" i="16"/>
  <c r="AG17" i="16"/>
  <c r="AD17" i="16"/>
  <c r="AC17" i="16"/>
  <c r="AB17" i="16"/>
  <c r="Y17" i="16"/>
  <c r="X17" i="16"/>
  <c r="W17" i="16"/>
  <c r="T17" i="16"/>
  <c r="S17" i="16"/>
  <c r="R17" i="16"/>
  <c r="O17" i="16"/>
  <c r="N17" i="16"/>
  <c r="M17" i="16"/>
  <c r="J17" i="16"/>
  <c r="I17" i="16"/>
  <c r="H17" i="16"/>
  <c r="E17" i="16"/>
  <c r="D17" i="16"/>
  <c r="C17" i="16"/>
  <c r="AN16" i="16"/>
  <c r="AM16" i="16"/>
  <c r="AL16" i="16"/>
  <c r="AI16" i="16"/>
  <c r="AH16" i="16"/>
  <c r="AG16" i="16"/>
  <c r="AD16" i="16"/>
  <c r="AC16" i="16"/>
  <c r="AB16" i="16"/>
  <c r="Y16" i="16"/>
  <c r="X16" i="16"/>
  <c r="W16" i="16"/>
  <c r="T16" i="16"/>
  <c r="S16" i="16"/>
  <c r="R16" i="16"/>
  <c r="O16" i="16"/>
  <c r="N16" i="16"/>
  <c r="M16" i="16"/>
  <c r="J16" i="16"/>
  <c r="I16" i="16"/>
  <c r="H16" i="16"/>
  <c r="E16" i="16"/>
  <c r="D16" i="16"/>
  <c r="C16" i="16"/>
  <c r="AN15" i="16"/>
  <c r="AM15" i="16"/>
  <c r="AM25" i="16" s="1"/>
  <c r="AM36" i="16" s="1"/>
  <c r="AL15" i="16"/>
  <c r="AI15" i="16"/>
  <c r="AH15" i="16"/>
  <c r="AG15" i="16"/>
  <c r="AG25" i="16" s="1"/>
  <c r="AG36" i="16" s="1"/>
  <c r="AD15" i="16"/>
  <c r="AC15" i="16"/>
  <c r="AB15" i="16"/>
  <c r="AB25" i="16" s="1"/>
  <c r="AB36" i="16" s="1"/>
  <c r="Y15" i="16"/>
  <c r="Y25" i="16" s="1"/>
  <c r="Y36" i="16" s="1"/>
  <c r="X15" i="16"/>
  <c r="W15" i="16"/>
  <c r="T15" i="16"/>
  <c r="S15" i="16"/>
  <c r="S25" i="16" s="1"/>
  <c r="S36" i="16" s="1"/>
  <c r="R15" i="16"/>
  <c r="O15" i="16"/>
  <c r="N15" i="16"/>
  <c r="M15" i="16"/>
  <c r="M25" i="16" s="1"/>
  <c r="M36" i="16" s="1"/>
  <c r="J15" i="16"/>
  <c r="I15" i="16"/>
  <c r="H15" i="16"/>
  <c r="H25" i="16" s="1"/>
  <c r="H36" i="16" s="1"/>
  <c r="E15" i="16"/>
  <c r="E25" i="16" s="1"/>
  <c r="E36" i="16" s="1"/>
  <c r="D15" i="16"/>
  <c r="C15" i="16"/>
  <c r="AM54" i="15"/>
  <c r="AH54" i="15"/>
  <c r="AC54" i="15"/>
  <c r="X54" i="15"/>
  <c r="S54" i="15"/>
  <c r="N54" i="15"/>
  <c r="I54" i="15"/>
  <c r="D54" i="15"/>
  <c r="AL53" i="15"/>
  <c r="AL54" i="15" s="1"/>
  <c r="AG53" i="15"/>
  <c r="AG54" i="15" s="1"/>
  <c r="AB53" i="15"/>
  <c r="AB54" i="15" s="1"/>
  <c r="W53" i="15"/>
  <c r="W54" i="15" s="1"/>
  <c r="R53" i="15"/>
  <c r="R54" i="15" s="1"/>
  <c r="M53" i="15"/>
  <c r="M54" i="15" s="1"/>
  <c r="H53" i="15"/>
  <c r="H54" i="15" s="1"/>
  <c r="C53" i="15"/>
  <c r="C54" i="15" s="1"/>
  <c r="AN22" i="15"/>
  <c r="AM22" i="15"/>
  <c r="AL22" i="15"/>
  <c r="AI22" i="15"/>
  <c r="AH22" i="15"/>
  <c r="AG22" i="15"/>
  <c r="AD22" i="15"/>
  <c r="AC22" i="15"/>
  <c r="AB22" i="15"/>
  <c r="Y22" i="15"/>
  <c r="X22" i="15"/>
  <c r="W22" i="15"/>
  <c r="T22" i="15"/>
  <c r="S22" i="15"/>
  <c r="R22" i="15"/>
  <c r="J22" i="15"/>
  <c r="I22" i="15"/>
  <c r="H22" i="15"/>
  <c r="E22" i="15"/>
  <c r="D22" i="15"/>
  <c r="C22" i="15"/>
  <c r="AN21" i="15"/>
  <c r="AM21" i="15"/>
  <c r="AL21" i="15"/>
  <c r="AI21" i="15"/>
  <c r="AH21" i="15"/>
  <c r="AG21" i="15"/>
  <c r="AD21" i="15"/>
  <c r="AC21" i="15"/>
  <c r="AB21" i="15"/>
  <c r="Y21" i="15"/>
  <c r="X21" i="15"/>
  <c r="W21" i="15"/>
  <c r="T21" i="15"/>
  <c r="S21" i="15"/>
  <c r="R21" i="15"/>
  <c r="O21" i="15"/>
  <c r="N21" i="15"/>
  <c r="M21" i="15"/>
  <c r="J21" i="15"/>
  <c r="I21" i="15"/>
  <c r="H21" i="15"/>
  <c r="E21" i="15"/>
  <c r="D21" i="15"/>
  <c r="C21" i="15"/>
  <c r="AN20" i="15"/>
  <c r="AM20" i="15"/>
  <c r="AL20" i="15"/>
  <c r="AI20" i="15"/>
  <c r="AH20" i="15"/>
  <c r="AG20" i="15"/>
  <c r="AD20" i="15"/>
  <c r="AC20" i="15"/>
  <c r="AB20" i="15"/>
  <c r="Y20" i="15"/>
  <c r="X20" i="15"/>
  <c r="W20" i="15"/>
  <c r="T20" i="15"/>
  <c r="S20" i="15"/>
  <c r="R20" i="15"/>
  <c r="O20" i="15"/>
  <c r="N20" i="15"/>
  <c r="M20" i="15"/>
  <c r="J20" i="15"/>
  <c r="I20" i="15"/>
  <c r="H20" i="15"/>
  <c r="E20" i="15"/>
  <c r="D20" i="15"/>
  <c r="C20" i="15"/>
  <c r="AN19" i="15"/>
  <c r="AM19" i="15"/>
  <c r="AL19" i="15"/>
  <c r="AI19" i="15"/>
  <c r="AH19" i="15"/>
  <c r="AG19" i="15"/>
  <c r="AD19" i="15"/>
  <c r="AC19" i="15"/>
  <c r="AB19" i="15"/>
  <c r="Y19" i="15"/>
  <c r="X19" i="15"/>
  <c r="W19" i="15"/>
  <c r="T19" i="15"/>
  <c r="S19" i="15"/>
  <c r="R19" i="15"/>
  <c r="O19" i="15"/>
  <c r="N19" i="15"/>
  <c r="M19" i="15"/>
  <c r="J19" i="15"/>
  <c r="I19" i="15"/>
  <c r="H19" i="15"/>
  <c r="E19" i="15"/>
  <c r="D19" i="15"/>
  <c r="C19" i="15"/>
  <c r="AN18" i="15"/>
  <c r="AM18" i="15"/>
  <c r="AL18" i="15"/>
  <c r="AI18" i="15"/>
  <c r="AH18" i="15"/>
  <c r="AG18" i="15"/>
  <c r="AD18" i="15"/>
  <c r="AC18" i="15"/>
  <c r="AB18" i="15"/>
  <c r="Y18" i="15"/>
  <c r="X18" i="15"/>
  <c r="W18" i="15"/>
  <c r="T18" i="15"/>
  <c r="S18" i="15"/>
  <c r="R18" i="15"/>
  <c r="O18" i="15"/>
  <c r="N18" i="15"/>
  <c r="M18" i="15"/>
  <c r="J18" i="15"/>
  <c r="I18" i="15"/>
  <c r="H18" i="15"/>
  <c r="E18" i="15"/>
  <c r="D18" i="15"/>
  <c r="C18" i="15"/>
  <c r="AN17" i="15"/>
  <c r="AM17" i="15"/>
  <c r="AL17" i="15"/>
  <c r="AI17" i="15"/>
  <c r="AH17" i="15"/>
  <c r="AG17" i="15"/>
  <c r="AD17" i="15"/>
  <c r="AC17" i="15"/>
  <c r="AB17" i="15"/>
  <c r="Y17" i="15"/>
  <c r="X17" i="15"/>
  <c r="W17" i="15"/>
  <c r="T17" i="15"/>
  <c r="S17" i="15"/>
  <c r="R17" i="15"/>
  <c r="O17" i="15"/>
  <c r="N17" i="15"/>
  <c r="M17" i="15"/>
  <c r="J17" i="15"/>
  <c r="I17" i="15"/>
  <c r="H17" i="15"/>
  <c r="E17" i="15"/>
  <c r="D17" i="15"/>
  <c r="C17" i="15"/>
  <c r="AN16" i="15"/>
  <c r="AM16" i="15"/>
  <c r="AL16" i="15"/>
  <c r="AI16" i="15"/>
  <c r="AH16" i="15"/>
  <c r="AG16" i="15"/>
  <c r="AD16" i="15"/>
  <c r="AC16" i="15"/>
  <c r="AB16" i="15"/>
  <c r="Y16" i="15"/>
  <c r="X16" i="15"/>
  <c r="W16" i="15"/>
  <c r="T16" i="15"/>
  <c r="S16" i="15"/>
  <c r="R16" i="15"/>
  <c r="O16" i="15"/>
  <c r="N16" i="15"/>
  <c r="M16" i="15"/>
  <c r="J16" i="15"/>
  <c r="I16" i="15"/>
  <c r="H16" i="15"/>
  <c r="E16" i="15"/>
  <c r="E26" i="15" s="1"/>
  <c r="E37" i="15" s="1"/>
  <c r="D16" i="15"/>
  <c r="C16" i="15"/>
  <c r="AN15" i="15"/>
  <c r="AM15" i="15"/>
  <c r="AM25" i="15" s="1"/>
  <c r="AM36" i="15" s="1"/>
  <c r="AL15" i="15"/>
  <c r="AI15" i="15"/>
  <c r="AH15" i="15"/>
  <c r="AG15" i="15"/>
  <c r="AG28" i="15" s="1"/>
  <c r="AG39" i="15" s="1"/>
  <c r="AD15" i="15"/>
  <c r="AC15" i="15"/>
  <c r="AB15" i="15"/>
  <c r="AB25" i="15" s="1"/>
  <c r="AB36" i="15" s="1"/>
  <c r="Y15" i="15"/>
  <c r="Y25" i="15" s="1"/>
  <c r="Y36" i="15" s="1"/>
  <c r="X15" i="15"/>
  <c r="W15" i="15"/>
  <c r="T15" i="15"/>
  <c r="S15" i="15"/>
  <c r="S25" i="15" s="1"/>
  <c r="S36" i="15" s="1"/>
  <c r="R15" i="15"/>
  <c r="O15" i="15"/>
  <c r="N15" i="15"/>
  <c r="M15" i="15"/>
  <c r="M25" i="15" s="1"/>
  <c r="M36" i="15" s="1"/>
  <c r="J15" i="15"/>
  <c r="I15" i="15"/>
  <c r="H15" i="15"/>
  <c r="H25" i="15" s="1"/>
  <c r="H36" i="15" s="1"/>
  <c r="E15" i="15"/>
  <c r="E25" i="15" s="1"/>
  <c r="E36" i="15" s="1"/>
  <c r="D15" i="15"/>
  <c r="C15" i="15"/>
  <c r="M26" i="15" l="1"/>
  <c r="M37" i="15" s="1"/>
  <c r="S26" i="15"/>
  <c r="S37" i="15" s="1"/>
  <c r="Y26" i="15"/>
  <c r="Y37" i="15" s="1"/>
  <c r="AG26" i="15"/>
  <c r="AG37" i="15" s="1"/>
  <c r="AG27" i="15"/>
  <c r="AG38" i="15" s="1"/>
  <c r="E28" i="15"/>
  <c r="E39" i="15" s="1"/>
  <c r="E29" i="15"/>
  <c r="E40" i="15" s="1"/>
  <c r="S29" i="15"/>
  <c r="S40" i="15" s="1"/>
  <c r="S30" i="15"/>
  <c r="S41" i="15" s="1"/>
  <c r="AG30" i="15"/>
  <c r="AG41" i="15" s="1"/>
  <c r="AG31" i="15"/>
  <c r="AG42" i="15" s="1"/>
  <c r="E32" i="15"/>
  <c r="E43" i="15" s="1"/>
  <c r="AG29" i="15"/>
  <c r="AG40" i="15" s="1"/>
  <c r="N25" i="15"/>
  <c r="N36" i="15" s="1"/>
  <c r="T25" i="15"/>
  <c r="T36" i="15" s="1"/>
  <c r="AH25" i="15"/>
  <c r="AH36" i="15" s="1"/>
  <c r="AN25" i="15"/>
  <c r="AN36" i="15" s="1"/>
  <c r="H26" i="15"/>
  <c r="H37" i="15" s="1"/>
  <c r="N26" i="15"/>
  <c r="N37" i="15" s="1"/>
  <c r="T26" i="15"/>
  <c r="T37" i="15" s="1"/>
  <c r="AB26" i="15"/>
  <c r="AB37" i="15" s="1"/>
  <c r="AH26" i="15"/>
  <c r="AH37" i="15" s="1"/>
  <c r="AN26" i="15"/>
  <c r="AN37" i="15" s="1"/>
  <c r="H27" i="15"/>
  <c r="H38" i="15" s="1"/>
  <c r="N27" i="15"/>
  <c r="N38" i="15" s="1"/>
  <c r="T27" i="15"/>
  <c r="T38" i="15" s="1"/>
  <c r="AB27" i="15"/>
  <c r="AB38" i="15" s="1"/>
  <c r="AH27" i="15"/>
  <c r="AH38" i="15" s="1"/>
  <c r="AN27" i="15"/>
  <c r="AN38" i="15" s="1"/>
  <c r="H28" i="15"/>
  <c r="H39" i="15" s="1"/>
  <c r="N28" i="15"/>
  <c r="N39" i="15" s="1"/>
  <c r="T28" i="15"/>
  <c r="T39" i="15" s="1"/>
  <c r="AB28" i="15"/>
  <c r="AB39" i="15" s="1"/>
  <c r="AH28" i="15"/>
  <c r="AH39" i="15" s="1"/>
  <c r="AN28" i="15"/>
  <c r="AN39" i="15" s="1"/>
  <c r="H29" i="15"/>
  <c r="H40" i="15" s="1"/>
  <c r="N29" i="15"/>
  <c r="N40" i="15" s="1"/>
  <c r="T29" i="15"/>
  <c r="T40" i="15" s="1"/>
  <c r="AB29" i="15"/>
  <c r="AB40" i="15" s="1"/>
  <c r="AH29" i="15"/>
  <c r="AH40" i="15" s="1"/>
  <c r="AN29" i="15"/>
  <c r="AN40" i="15" s="1"/>
  <c r="H30" i="15"/>
  <c r="H41" i="15" s="1"/>
  <c r="N30" i="15"/>
  <c r="N41" i="15" s="1"/>
  <c r="T30" i="15"/>
  <c r="T41" i="15" s="1"/>
  <c r="AB30" i="15"/>
  <c r="AB41" i="15" s="1"/>
  <c r="AH30" i="15"/>
  <c r="AH41" i="15" s="1"/>
  <c r="AN30" i="15"/>
  <c r="AN41" i="15" s="1"/>
  <c r="H31" i="15"/>
  <c r="H42" i="15" s="1"/>
  <c r="N31" i="15"/>
  <c r="N42" i="15" s="1"/>
  <c r="T31" i="15"/>
  <c r="T42" i="15" s="1"/>
  <c r="AB31" i="15"/>
  <c r="AB42" i="15" s="1"/>
  <c r="AH31" i="15"/>
  <c r="AH42" i="15" s="1"/>
  <c r="AN31" i="15"/>
  <c r="AN42" i="15" s="1"/>
  <c r="H32" i="15"/>
  <c r="H43" i="15" s="1"/>
  <c r="S32" i="15"/>
  <c r="S43" i="15" s="1"/>
  <c r="Y32" i="15"/>
  <c r="Y43" i="15" s="1"/>
  <c r="AG32" i="15"/>
  <c r="AG43" i="15" s="1"/>
  <c r="AM32" i="15"/>
  <c r="AM43" i="15" s="1"/>
  <c r="E27" i="15"/>
  <c r="E38" i="15" s="1"/>
  <c r="E31" i="15"/>
  <c r="E42" i="15" s="1"/>
  <c r="C25" i="15"/>
  <c r="C36" i="15" s="1"/>
  <c r="E30" i="15"/>
  <c r="E41" i="15" s="1"/>
  <c r="I25" i="15"/>
  <c r="I36" i="15" s="1"/>
  <c r="O25" i="15"/>
  <c r="O36" i="15" s="1"/>
  <c r="W25" i="15"/>
  <c r="W36" i="15" s="1"/>
  <c r="AC25" i="15"/>
  <c r="AC36" i="15" s="1"/>
  <c r="AI25" i="15"/>
  <c r="AI36" i="15" s="1"/>
  <c r="C26" i="15"/>
  <c r="C37" i="15" s="1"/>
  <c r="I26" i="15"/>
  <c r="I37" i="15" s="1"/>
  <c r="O26" i="15"/>
  <c r="O37" i="15" s="1"/>
  <c r="W26" i="15"/>
  <c r="W37" i="15" s="1"/>
  <c r="AC26" i="15"/>
  <c r="AC37" i="15" s="1"/>
  <c r="AI26" i="15"/>
  <c r="AI37" i="15" s="1"/>
  <c r="S28" i="15"/>
  <c r="S39" i="15" s="1"/>
  <c r="S31" i="15"/>
  <c r="S42" i="15" s="1"/>
  <c r="E26" i="16"/>
  <c r="E37" i="16" s="1"/>
  <c r="M26" i="16"/>
  <c r="M37" i="16" s="1"/>
  <c r="S26" i="16"/>
  <c r="S37" i="16" s="1"/>
  <c r="Y26" i="16"/>
  <c r="Y37" i="16" s="1"/>
  <c r="AG26" i="16"/>
  <c r="AG37" i="16" s="1"/>
  <c r="AM26" i="16"/>
  <c r="AM37" i="16" s="1"/>
  <c r="E27" i="16"/>
  <c r="E38" i="16" s="1"/>
  <c r="M27" i="16"/>
  <c r="M38" i="16" s="1"/>
  <c r="S27" i="16"/>
  <c r="S38" i="16" s="1"/>
  <c r="Y27" i="16"/>
  <c r="Y38" i="16" s="1"/>
  <c r="AG27" i="16"/>
  <c r="AG38" i="16" s="1"/>
  <c r="AM27" i="16"/>
  <c r="AM38" i="16" s="1"/>
  <c r="E28" i="16"/>
  <c r="E39" i="16" s="1"/>
  <c r="M28" i="16"/>
  <c r="M39" i="16" s="1"/>
  <c r="S28" i="16"/>
  <c r="S39" i="16" s="1"/>
  <c r="Y28" i="16"/>
  <c r="Y39" i="16" s="1"/>
  <c r="AG28" i="16"/>
  <c r="AG39" i="16" s="1"/>
  <c r="AM28" i="16"/>
  <c r="AM39" i="16" s="1"/>
  <c r="E29" i="16"/>
  <c r="E40" i="16" s="1"/>
  <c r="M29" i="16"/>
  <c r="M40" i="16" s="1"/>
  <c r="S29" i="16"/>
  <c r="S40" i="16" s="1"/>
  <c r="Y29" i="16"/>
  <c r="Y40" i="16" s="1"/>
  <c r="AG29" i="16"/>
  <c r="AG40" i="16" s="1"/>
  <c r="AM29" i="16"/>
  <c r="AM40" i="16" s="1"/>
  <c r="E30" i="16"/>
  <c r="E41" i="16" s="1"/>
  <c r="M30" i="16"/>
  <c r="M41" i="16" s="1"/>
  <c r="S30" i="16"/>
  <c r="S41" i="16" s="1"/>
  <c r="Y30" i="16"/>
  <c r="Y41" i="16" s="1"/>
  <c r="AG30" i="16"/>
  <c r="AG41" i="16" s="1"/>
  <c r="AM30" i="16"/>
  <c r="AM41" i="16" s="1"/>
  <c r="E31" i="16"/>
  <c r="E42" i="16" s="1"/>
  <c r="M31" i="16"/>
  <c r="M42" i="16" s="1"/>
  <c r="S31" i="16"/>
  <c r="S42" i="16" s="1"/>
  <c r="Y31" i="16"/>
  <c r="Y42" i="16" s="1"/>
  <c r="AG31" i="16"/>
  <c r="AG42" i="16" s="1"/>
  <c r="AM31" i="16"/>
  <c r="AM42" i="16" s="1"/>
  <c r="E32" i="16"/>
  <c r="E43" i="16" s="1"/>
  <c r="M32" i="16"/>
  <c r="M43" i="16" s="1"/>
  <c r="S32" i="16"/>
  <c r="S43" i="16" s="1"/>
  <c r="Y32" i="16"/>
  <c r="Y43" i="16" s="1"/>
  <c r="AG32" i="16"/>
  <c r="AG43" i="16" s="1"/>
  <c r="AM32" i="16"/>
  <c r="AM43" i="16" s="1"/>
  <c r="D25" i="15"/>
  <c r="D36" i="15" s="1"/>
  <c r="J25" i="15"/>
  <c r="J36" i="15" s="1"/>
  <c r="R25" i="15"/>
  <c r="R36" i="15" s="1"/>
  <c r="S27" i="15"/>
  <c r="S38" i="15" s="1"/>
  <c r="X25" i="15"/>
  <c r="X36" i="15" s="1"/>
  <c r="AD25" i="15"/>
  <c r="AD36" i="15" s="1"/>
  <c r="AL25" i="15"/>
  <c r="AL36" i="15" s="1"/>
  <c r="D26" i="15"/>
  <c r="D37" i="15" s="1"/>
  <c r="J26" i="15"/>
  <c r="J37" i="15" s="1"/>
  <c r="R26" i="15"/>
  <c r="R37" i="15" s="1"/>
  <c r="X26" i="15"/>
  <c r="X37" i="15" s="1"/>
  <c r="AD26" i="15"/>
  <c r="AD37" i="15" s="1"/>
  <c r="AL26" i="15"/>
  <c r="AL37" i="15" s="1"/>
  <c r="D27" i="15"/>
  <c r="D38" i="15" s="1"/>
  <c r="J27" i="15"/>
  <c r="J38" i="15" s="1"/>
  <c r="R27" i="15"/>
  <c r="R38" i="15" s="1"/>
  <c r="X27" i="15"/>
  <c r="X38" i="15" s="1"/>
  <c r="AD27" i="15"/>
  <c r="AD38" i="15" s="1"/>
  <c r="AG25" i="15"/>
  <c r="AG36" i="15" s="1"/>
  <c r="X32" i="15"/>
  <c r="X43" i="15" s="1"/>
  <c r="C27" i="15"/>
  <c r="C38" i="15" s="1"/>
  <c r="I27" i="15"/>
  <c r="I38" i="15" s="1"/>
  <c r="O27" i="15"/>
  <c r="O38" i="15" s="1"/>
  <c r="W27" i="15"/>
  <c r="W38" i="15" s="1"/>
  <c r="AC27" i="15"/>
  <c r="AC38" i="15" s="1"/>
  <c r="AI27" i="15"/>
  <c r="AI38" i="15" s="1"/>
  <c r="C28" i="15"/>
  <c r="C39" i="15" s="1"/>
  <c r="I28" i="15"/>
  <c r="I39" i="15" s="1"/>
  <c r="O28" i="15"/>
  <c r="O39" i="15" s="1"/>
  <c r="W28" i="15"/>
  <c r="W39" i="15" s="1"/>
  <c r="AC28" i="15"/>
  <c r="AC39" i="15" s="1"/>
  <c r="AI28" i="15"/>
  <c r="AI39" i="15" s="1"/>
  <c r="C29" i="15"/>
  <c r="C40" i="15" s="1"/>
  <c r="I29" i="15"/>
  <c r="I40" i="15" s="1"/>
  <c r="O29" i="15"/>
  <c r="O40" i="15" s="1"/>
  <c r="W29" i="15"/>
  <c r="W40" i="15" s="1"/>
  <c r="AC29" i="15"/>
  <c r="AC40" i="15" s="1"/>
  <c r="AI29" i="15"/>
  <c r="AI40" i="15" s="1"/>
  <c r="C30" i="15"/>
  <c r="C41" i="15" s="1"/>
  <c r="I30" i="15"/>
  <c r="I41" i="15" s="1"/>
  <c r="O30" i="15"/>
  <c r="O41" i="15" s="1"/>
  <c r="W30" i="15"/>
  <c r="W41" i="15" s="1"/>
  <c r="AC30" i="15"/>
  <c r="AC41" i="15" s="1"/>
  <c r="AI30" i="15"/>
  <c r="AI41" i="15" s="1"/>
  <c r="C31" i="15"/>
  <c r="C42" i="15" s="1"/>
  <c r="I31" i="15"/>
  <c r="I42" i="15" s="1"/>
  <c r="O31" i="15"/>
  <c r="O42" i="15" s="1"/>
  <c r="W31" i="15"/>
  <c r="W42" i="15" s="1"/>
  <c r="AC31" i="15"/>
  <c r="AC42" i="15" s="1"/>
  <c r="AI31" i="15"/>
  <c r="AI42" i="15" s="1"/>
  <c r="C32" i="15"/>
  <c r="C43" i="15" s="1"/>
  <c r="I32" i="15"/>
  <c r="I43" i="15" s="1"/>
  <c r="T32" i="15"/>
  <c r="T43" i="15" s="1"/>
  <c r="AB32" i="15"/>
  <c r="AB43" i="15" s="1"/>
  <c r="AH32" i="15"/>
  <c r="AH43" i="15" s="1"/>
  <c r="AN32" i="15"/>
  <c r="AN43" i="15" s="1"/>
  <c r="N25" i="16"/>
  <c r="N36" i="16" s="1"/>
  <c r="T25" i="16"/>
  <c r="T36" i="16" s="1"/>
  <c r="AH25" i="16"/>
  <c r="AH36" i="16" s="1"/>
  <c r="AN25" i="16"/>
  <c r="AN36" i="16" s="1"/>
  <c r="H26" i="16"/>
  <c r="H37" i="16" s="1"/>
  <c r="N26" i="16"/>
  <c r="N37" i="16" s="1"/>
  <c r="T26" i="16"/>
  <c r="T37" i="16" s="1"/>
  <c r="AB26" i="16"/>
  <c r="AB37" i="16" s="1"/>
  <c r="AH26" i="16"/>
  <c r="AH37" i="16" s="1"/>
  <c r="AN26" i="16"/>
  <c r="AN37" i="16" s="1"/>
  <c r="H27" i="16"/>
  <c r="H38" i="16" s="1"/>
  <c r="N27" i="16"/>
  <c r="N38" i="16" s="1"/>
  <c r="T27" i="16"/>
  <c r="T38" i="16" s="1"/>
  <c r="AB27" i="16"/>
  <c r="AB38" i="16" s="1"/>
  <c r="AH27" i="16"/>
  <c r="AH38" i="16" s="1"/>
  <c r="AN27" i="16"/>
  <c r="AN38" i="16" s="1"/>
  <c r="H28" i="16"/>
  <c r="H39" i="16" s="1"/>
  <c r="N28" i="16"/>
  <c r="N39" i="16" s="1"/>
  <c r="T28" i="16"/>
  <c r="T39" i="16" s="1"/>
  <c r="AB28" i="16"/>
  <c r="AB39" i="16" s="1"/>
  <c r="AH28" i="16"/>
  <c r="AH39" i="16" s="1"/>
  <c r="AN28" i="16"/>
  <c r="AN39" i="16" s="1"/>
  <c r="H29" i="16"/>
  <c r="H40" i="16" s="1"/>
  <c r="N29" i="16"/>
  <c r="N40" i="16" s="1"/>
  <c r="T29" i="16"/>
  <c r="T40" i="16" s="1"/>
  <c r="AB29" i="16"/>
  <c r="AB40" i="16" s="1"/>
  <c r="AH29" i="16"/>
  <c r="AH40" i="16" s="1"/>
  <c r="AN29" i="16"/>
  <c r="AN40" i="16" s="1"/>
  <c r="H30" i="16"/>
  <c r="H41" i="16" s="1"/>
  <c r="N30" i="16"/>
  <c r="N41" i="16" s="1"/>
  <c r="T30" i="16"/>
  <c r="T41" i="16" s="1"/>
  <c r="AB30" i="16"/>
  <c r="AB41" i="16" s="1"/>
  <c r="AH30" i="16"/>
  <c r="AH41" i="16" s="1"/>
  <c r="AN30" i="16"/>
  <c r="AN41" i="16" s="1"/>
  <c r="H31" i="16"/>
  <c r="H42" i="16" s="1"/>
  <c r="N31" i="16"/>
  <c r="N42" i="16" s="1"/>
  <c r="T31" i="16"/>
  <c r="T42" i="16" s="1"/>
  <c r="AB31" i="16"/>
  <c r="AB42" i="16" s="1"/>
  <c r="AH31" i="16"/>
  <c r="AH42" i="16" s="1"/>
  <c r="AN31" i="16"/>
  <c r="AN42" i="16" s="1"/>
  <c r="H32" i="16"/>
  <c r="H43" i="16" s="1"/>
  <c r="N32" i="16"/>
  <c r="N43" i="16" s="1"/>
  <c r="T32" i="16"/>
  <c r="T43" i="16" s="1"/>
  <c r="AB32" i="16"/>
  <c r="AB43" i="16" s="1"/>
  <c r="AH32" i="16"/>
  <c r="AH43" i="16" s="1"/>
  <c r="AN32" i="16"/>
  <c r="AN43" i="16" s="1"/>
  <c r="AL27" i="15"/>
  <c r="AL38" i="15" s="1"/>
  <c r="D28" i="15"/>
  <c r="D39" i="15" s="1"/>
  <c r="J28" i="15"/>
  <c r="J39" i="15" s="1"/>
  <c r="R28" i="15"/>
  <c r="R39" i="15" s="1"/>
  <c r="X28" i="15"/>
  <c r="X39" i="15" s="1"/>
  <c r="AD28" i="15"/>
  <c r="AD39" i="15" s="1"/>
  <c r="AL28" i="15"/>
  <c r="AL39" i="15" s="1"/>
  <c r="D29" i="15"/>
  <c r="D40" i="15" s="1"/>
  <c r="J29" i="15"/>
  <c r="J40" i="15" s="1"/>
  <c r="R29" i="15"/>
  <c r="R40" i="15" s="1"/>
  <c r="X29" i="15"/>
  <c r="X40" i="15" s="1"/>
  <c r="AD29" i="15"/>
  <c r="AD40" i="15" s="1"/>
  <c r="AL29" i="15"/>
  <c r="AL40" i="15" s="1"/>
  <c r="D30" i="15"/>
  <c r="D41" i="15" s="1"/>
  <c r="J30" i="15"/>
  <c r="J41" i="15" s="1"/>
  <c r="R30" i="15"/>
  <c r="R41" i="15" s="1"/>
  <c r="X30" i="15"/>
  <c r="X41" i="15" s="1"/>
  <c r="AD30" i="15"/>
  <c r="AD41" i="15" s="1"/>
  <c r="AL30" i="15"/>
  <c r="AL41" i="15" s="1"/>
  <c r="D31" i="15"/>
  <c r="D42" i="15" s="1"/>
  <c r="J31" i="15"/>
  <c r="J42" i="15" s="1"/>
  <c r="R31" i="15"/>
  <c r="R42" i="15" s="1"/>
  <c r="X31" i="15"/>
  <c r="X42" i="15" s="1"/>
  <c r="AD31" i="15"/>
  <c r="AD42" i="15" s="1"/>
  <c r="AL31" i="15"/>
  <c r="AL42" i="15" s="1"/>
  <c r="D32" i="15"/>
  <c r="D43" i="15" s="1"/>
  <c r="J32" i="15"/>
  <c r="J43" i="15" s="1"/>
  <c r="W32" i="15"/>
  <c r="W43" i="15" s="1"/>
  <c r="AC32" i="15"/>
  <c r="AC43" i="15" s="1"/>
  <c r="AI32" i="15"/>
  <c r="AI43" i="15" s="1"/>
  <c r="C25" i="16"/>
  <c r="C36" i="16" s="1"/>
  <c r="I25" i="16"/>
  <c r="I36" i="16" s="1"/>
  <c r="O25" i="16"/>
  <c r="O36" i="16" s="1"/>
  <c r="W25" i="16"/>
  <c r="W36" i="16" s="1"/>
  <c r="AC25" i="16"/>
  <c r="AC36" i="16" s="1"/>
  <c r="AI25" i="16"/>
  <c r="AI36" i="16" s="1"/>
  <c r="C26" i="16"/>
  <c r="C37" i="16" s="1"/>
  <c r="I26" i="16"/>
  <c r="I37" i="16" s="1"/>
  <c r="O26" i="16"/>
  <c r="O37" i="16" s="1"/>
  <c r="W26" i="16"/>
  <c r="W37" i="16" s="1"/>
  <c r="AC26" i="16"/>
  <c r="AC37" i="16" s="1"/>
  <c r="AI26" i="16"/>
  <c r="AI37" i="16" s="1"/>
  <c r="C27" i="16"/>
  <c r="C38" i="16" s="1"/>
  <c r="I27" i="16"/>
  <c r="I38" i="16" s="1"/>
  <c r="O27" i="16"/>
  <c r="O38" i="16" s="1"/>
  <c r="W27" i="16"/>
  <c r="W38" i="16" s="1"/>
  <c r="AC27" i="16"/>
  <c r="AC38" i="16" s="1"/>
  <c r="AI27" i="16"/>
  <c r="AI38" i="16" s="1"/>
  <c r="C28" i="16"/>
  <c r="C39" i="16" s="1"/>
  <c r="I28" i="16"/>
  <c r="I39" i="16" s="1"/>
  <c r="O28" i="16"/>
  <c r="O39" i="16" s="1"/>
  <c r="W28" i="16"/>
  <c r="W39" i="16" s="1"/>
  <c r="AC28" i="16"/>
  <c r="AC39" i="16" s="1"/>
  <c r="AI28" i="16"/>
  <c r="AI39" i="16" s="1"/>
  <c r="C29" i="16"/>
  <c r="C40" i="16" s="1"/>
  <c r="I29" i="16"/>
  <c r="I40" i="16" s="1"/>
  <c r="O29" i="16"/>
  <c r="O40" i="16" s="1"/>
  <c r="W29" i="16"/>
  <c r="W40" i="16" s="1"/>
  <c r="AC29" i="16"/>
  <c r="AC40" i="16" s="1"/>
  <c r="AI29" i="16"/>
  <c r="AI40" i="16" s="1"/>
  <c r="C30" i="16"/>
  <c r="C41" i="16" s="1"/>
  <c r="I30" i="16"/>
  <c r="I41" i="16" s="1"/>
  <c r="O30" i="16"/>
  <c r="O41" i="16" s="1"/>
  <c r="W30" i="16"/>
  <c r="W41" i="16" s="1"/>
  <c r="AC30" i="16"/>
  <c r="AC41" i="16" s="1"/>
  <c r="AI30" i="16"/>
  <c r="AI41" i="16" s="1"/>
  <c r="C31" i="16"/>
  <c r="C42" i="16" s="1"/>
  <c r="I31" i="16"/>
  <c r="I42" i="16" s="1"/>
  <c r="O31" i="16"/>
  <c r="O42" i="16" s="1"/>
  <c r="W31" i="16"/>
  <c r="W42" i="16" s="1"/>
  <c r="AC31" i="16"/>
  <c r="AC42" i="16" s="1"/>
  <c r="AI31" i="16"/>
  <c r="AI42" i="16" s="1"/>
  <c r="C32" i="16"/>
  <c r="C43" i="16" s="1"/>
  <c r="I32" i="16"/>
  <c r="I43" i="16" s="1"/>
  <c r="O32" i="16"/>
  <c r="O43" i="16" s="1"/>
  <c r="W32" i="16"/>
  <c r="W43" i="16" s="1"/>
  <c r="AC32" i="16"/>
  <c r="AC43" i="16" s="1"/>
  <c r="AI32" i="16"/>
  <c r="AI43" i="16" s="1"/>
  <c r="AM26" i="15"/>
  <c r="AM37" i="15" s="1"/>
  <c r="M27" i="15"/>
  <c r="M38" i="15" s="1"/>
  <c r="Y27" i="15"/>
  <c r="Y38" i="15" s="1"/>
  <c r="AM27" i="15"/>
  <c r="AM38" i="15" s="1"/>
  <c r="M28" i="15"/>
  <c r="M39" i="15" s="1"/>
  <c r="Y28" i="15"/>
  <c r="Y39" i="15" s="1"/>
  <c r="AM28" i="15"/>
  <c r="AM39" i="15" s="1"/>
  <c r="M29" i="15"/>
  <c r="M40" i="15" s="1"/>
  <c r="Y29" i="15"/>
  <c r="Y40" i="15" s="1"/>
  <c r="AM29" i="15"/>
  <c r="AM40" i="15" s="1"/>
  <c r="M30" i="15"/>
  <c r="M41" i="15" s="1"/>
  <c r="Y30" i="15"/>
  <c r="Y41" i="15" s="1"/>
  <c r="AM30" i="15"/>
  <c r="AM41" i="15" s="1"/>
  <c r="M31" i="15"/>
  <c r="M42" i="15" s="1"/>
  <c r="Y31" i="15"/>
  <c r="Y42" i="15" s="1"/>
  <c r="AM31" i="15"/>
  <c r="AM42" i="15" s="1"/>
  <c r="R32" i="15"/>
  <c r="R43" i="15" s="1"/>
  <c r="AD32" i="15"/>
  <c r="AD43" i="15" s="1"/>
  <c r="D25" i="16"/>
  <c r="D36" i="16" s="1"/>
  <c r="J25" i="16"/>
  <c r="J36" i="16" s="1"/>
  <c r="R25" i="16"/>
  <c r="R36" i="16" s="1"/>
  <c r="X25" i="16"/>
  <c r="X36" i="16" s="1"/>
  <c r="AD25" i="16"/>
  <c r="AD36" i="16" s="1"/>
  <c r="AL25" i="16"/>
  <c r="AL36" i="16" s="1"/>
  <c r="D26" i="16"/>
  <c r="D37" i="16" s="1"/>
  <c r="J26" i="16"/>
  <c r="J37" i="16" s="1"/>
  <c r="R26" i="16"/>
  <c r="R37" i="16" s="1"/>
  <c r="X26" i="16"/>
  <c r="X37" i="16" s="1"/>
  <c r="AD26" i="16"/>
  <c r="AD37" i="16" s="1"/>
  <c r="AL26" i="16"/>
  <c r="AL37" i="16" s="1"/>
  <c r="D27" i="16"/>
  <c r="D38" i="16" s="1"/>
  <c r="J27" i="16"/>
  <c r="J38" i="16" s="1"/>
  <c r="R27" i="16"/>
  <c r="R38" i="16" s="1"/>
  <c r="X27" i="16"/>
  <c r="X38" i="16" s="1"/>
  <c r="AD27" i="16"/>
  <c r="AD38" i="16" s="1"/>
  <c r="AL27" i="16"/>
  <c r="AL38" i="16" s="1"/>
  <c r="D28" i="16"/>
  <c r="D39" i="16" s="1"/>
  <c r="J28" i="16"/>
  <c r="J39" i="16" s="1"/>
  <c r="R28" i="16"/>
  <c r="R39" i="16" s="1"/>
  <c r="X28" i="16"/>
  <c r="X39" i="16" s="1"/>
  <c r="AD28" i="16"/>
  <c r="AD39" i="16" s="1"/>
  <c r="AL28" i="16"/>
  <c r="AL39" i="16" s="1"/>
  <c r="D29" i="16"/>
  <c r="D40" i="16" s="1"/>
  <c r="J29" i="16"/>
  <c r="J40" i="16" s="1"/>
  <c r="R29" i="16"/>
  <c r="R40" i="16" s="1"/>
  <c r="X29" i="16"/>
  <c r="X40" i="16" s="1"/>
  <c r="AD29" i="16"/>
  <c r="AD40" i="16" s="1"/>
  <c r="AL29" i="16"/>
  <c r="AL40" i="16" s="1"/>
  <c r="D30" i="16"/>
  <c r="D41" i="16" s="1"/>
  <c r="J30" i="16"/>
  <c r="J41" i="16" s="1"/>
  <c r="R30" i="16"/>
  <c r="R41" i="16" s="1"/>
  <c r="X30" i="16"/>
  <c r="X41" i="16" s="1"/>
  <c r="AD30" i="16"/>
  <c r="AD41" i="16" s="1"/>
  <c r="AL30" i="16"/>
  <c r="AL41" i="16" s="1"/>
  <c r="D31" i="16"/>
  <c r="D42" i="16" s="1"/>
  <c r="J31" i="16"/>
  <c r="J42" i="16" s="1"/>
  <c r="R31" i="16"/>
  <c r="R42" i="16" s="1"/>
  <c r="X31" i="16"/>
  <c r="X42" i="16" s="1"/>
  <c r="AD31" i="16"/>
  <c r="AD42" i="16" s="1"/>
  <c r="AL31" i="16"/>
  <c r="AL42" i="16" s="1"/>
  <c r="D32" i="16"/>
  <c r="D43" i="16" s="1"/>
  <c r="J32" i="16"/>
  <c r="J43" i="16" s="1"/>
  <c r="R32" i="16"/>
  <c r="R43" i="16" s="1"/>
  <c r="X32" i="16"/>
  <c r="X43" i="16" s="1"/>
  <c r="AD32" i="16"/>
  <c r="AD43" i="16" s="1"/>
  <c r="AL32" i="16"/>
  <c r="AL43" i="16" s="1"/>
  <c r="AL32" i="15"/>
  <c r="AL43" i="15" s="1"/>
  <c r="K11" i="27" l="1"/>
  <c r="N11" i="27" s="1"/>
  <c r="J11" i="27"/>
  <c r="M11" i="27" s="1"/>
  <c r="I11" i="27"/>
  <c r="L11" i="27" s="1"/>
  <c r="M10" i="27"/>
  <c r="K10" i="27"/>
  <c r="N10" i="27" s="1"/>
  <c r="J10" i="27"/>
  <c r="I10" i="27"/>
  <c r="L10" i="27" s="1"/>
  <c r="N9" i="27"/>
  <c r="K9" i="27"/>
  <c r="J9" i="27"/>
  <c r="M9" i="27" s="1"/>
  <c r="I9" i="27"/>
  <c r="L9" i="27" s="1"/>
  <c r="K8" i="27"/>
  <c r="N8" i="27" s="1"/>
  <c r="J8" i="27"/>
  <c r="M8" i="27" s="1"/>
  <c r="I8" i="27"/>
  <c r="L8" i="27" s="1"/>
  <c r="K7" i="27"/>
  <c r="N7" i="27" s="1"/>
  <c r="J7" i="27"/>
  <c r="M7" i="27" s="1"/>
  <c r="I7" i="27"/>
  <c r="L7" i="27" s="1"/>
  <c r="K6" i="27"/>
  <c r="N6" i="27" s="1"/>
  <c r="J6" i="27"/>
  <c r="M6" i="27" s="1"/>
  <c r="I6" i="27"/>
  <c r="L6" i="27" s="1"/>
  <c r="K5" i="27"/>
  <c r="N5" i="27" s="1"/>
  <c r="J5" i="27"/>
  <c r="M5" i="27" s="1"/>
  <c r="I5" i="27"/>
  <c r="L5" i="27" s="1"/>
  <c r="K4" i="27"/>
  <c r="N4" i="27" s="1"/>
  <c r="J4" i="27"/>
  <c r="M4" i="27" s="1"/>
  <c r="I4" i="27"/>
  <c r="L4" i="27" s="1"/>
  <c r="I10" i="25"/>
  <c r="J10" i="25"/>
  <c r="K10" i="25"/>
  <c r="I6" i="25"/>
  <c r="L6" i="25" s="1"/>
  <c r="P10" i="27" l="1"/>
  <c r="O10" i="27"/>
  <c r="P4" i="27"/>
  <c r="O4" i="27"/>
  <c r="Q4" i="27" s="1"/>
  <c r="P8" i="27"/>
  <c r="O8" i="27"/>
  <c r="P5" i="27"/>
  <c r="O5" i="27"/>
  <c r="Q5" i="27" s="1"/>
  <c r="P9" i="27"/>
  <c r="O9" i="27"/>
  <c r="P6" i="27"/>
  <c r="O6" i="27"/>
  <c r="P7" i="27"/>
  <c r="O7" i="27"/>
  <c r="P11" i="27"/>
  <c r="O11" i="27"/>
  <c r="L10" i="25"/>
  <c r="M10" i="25"/>
  <c r="N10" i="25"/>
  <c r="I4" i="25"/>
  <c r="L4" i="25" s="1"/>
  <c r="J11" i="25"/>
  <c r="M11" i="25" s="1"/>
  <c r="K9" i="25"/>
  <c r="N9" i="25" s="1"/>
  <c r="J9" i="25"/>
  <c r="M9" i="25" s="1"/>
  <c r="J8" i="25"/>
  <c r="M8" i="25" s="1"/>
  <c r="J7" i="25"/>
  <c r="M7" i="25" s="1"/>
  <c r="J6" i="25"/>
  <c r="M6" i="25" s="1"/>
  <c r="K5" i="25"/>
  <c r="N5" i="25" s="1"/>
  <c r="J5" i="25"/>
  <c r="M5" i="25" s="1"/>
  <c r="K4" i="25"/>
  <c r="N4" i="25" s="1"/>
  <c r="O10" i="25" l="1"/>
  <c r="P10" i="25"/>
  <c r="K6" i="25"/>
  <c r="N6" i="25" s="1"/>
  <c r="O6" i="25" s="1"/>
  <c r="K7" i="25"/>
  <c r="N7" i="25" s="1"/>
  <c r="K11" i="25"/>
  <c r="N11" i="25" s="1"/>
  <c r="J4" i="25"/>
  <c r="M4" i="25" s="1"/>
  <c r="P4" i="25" s="1"/>
  <c r="K8" i="25"/>
  <c r="N8" i="25" s="1"/>
  <c r="I9" i="25"/>
  <c r="L9" i="25" s="1"/>
  <c r="I5" i="25"/>
  <c r="L5" i="25" s="1"/>
  <c r="I7" i="25"/>
  <c r="L7" i="25" s="1"/>
  <c r="I8" i="25"/>
  <c r="L8" i="25" s="1"/>
  <c r="I11" i="25"/>
  <c r="L11" i="25" s="1"/>
  <c r="O8" i="25" l="1"/>
  <c r="O11" i="25"/>
  <c r="P5" i="25"/>
  <c r="O5" i="25"/>
  <c r="Q5" i="25" s="1"/>
  <c r="O4" i="25"/>
  <c r="Q4" i="25" s="1"/>
  <c r="P8" i="25"/>
  <c r="P7" i="25"/>
  <c r="O7" i="25"/>
  <c r="P6" i="25"/>
  <c r="P9" i="25"/>
  <c r="O9" i="25"/>
  <c r="P11" i="25"/>
</calcChain>
</file>

<file path=xl/sharedStrings.xml><?xml version="1.0" encoding="utf-8"?>
<sst xmlns="http://schemas.openxmlformats.org/spreadsheetml/2006/main" count="392" uniqueCount="60">
  <si>
    <t>StDev</t>
  </si>
  <si>
    <t>Repeat 1</t>
  </si>
  <si>
    <t>Repeat 2</t>
  </si>
  <si>
    <t>Repeat 3</t>
  </si>
  <si>
    <t>Raw Data</t>
  </si>
  <si>
    <t>Normalised for 0 uM</t>
  </si>
  <si>
    <t>Catalytic Parameters</t>
  </si>
  <si>
    <t>Value</t>
  </si>
  <si>
    <t>Error</t>
  </si>
  <si>
    <t>vmax</t>
  </si>
  <si>
    <t>kcat</t>
  </si>
  <si>
    <t>Km</t>
  </si>
  <si>
    <t>kcat/KM</t>
  </si>
  <si>
    <t>Adjusted for Pathlength and Extinction Coefficient</t>
  </si>
  <si>
    <t>Catalytic Parameters from Prism</t>
  </si>
  <si>
    <t>Prism Input</t>
  </si>
  <si>
    <t>Normalised for [Enzmye]</t>
  </si>
  <si>
    <t>error propagation equation</t>
  </si>
  <si>
    <t>M-1.s-1</t>
  </si>
  <si>
    <t>uM-1.s-1</t>
  </si>
  <si>
    <t>uM</t>
  </si>
  <si>
    <t>s-1</t>
  </si>
  <si>
    <t>Unit</t>
  </si>
  <si>
    <t xml:space="preserve">*kcat/KM error calculated using </t>
  </si>
  <si>
    <t>[WT NfsA]</t>
  </si>
  <si>
    <t>WT NfsA</t>
  </si>
  <si>
    <t>Fold Activity</t>
  </si>
  <si>
    <t>36_37_3 (+R225V)</t>
  </si>
  <si>
    <t>36_37_64 (+S41Y)</t>
  </si>
  <si>
    <t>36_37_80 (+T219Y)</t>
  </si>
  <si>
    <t>36_37_79 (+F227G)</t>
  </si>
  <si>
    <t>36_37_83 (+S224R)</t>
  </si>
  <si>
    <t>36_37_122 (+H215C)</t>
  </si>
  <si>
    <t>36_37 (+K222V)</t>
  </si>
  <si>
    <t>20_39_118 (+R225D)</t>
  </si>
  <si>
    <t>20_39_85 (+S41Y)</t>
  </si>
  <si>
    <t>20_39_84 (+F227H)</t>
  </si>
  <si>
    <t>20_39_100 (+T219Y)</t>
  </si>
  <si>
    <t>20_39_74 (+H215N)</t>
  </si>
  <si>
    <t>20_39_124 (+K222R)</t>
  </si>
  <si>
    <t>20_39 (+S224Y)</t>
  </si>
  <si>
    <t>[Reaction]</t>
  </si>
  <si>
    <t>Rate No Enzyme</t>
  </si>
  <si>
    <t>Rate No Quinone</t>
  </si>
  <si>
    <t>Rate Adjusted for Background</t>
  </si>
  <si>
    <t>Rate Adjusted [Enzyme] Pathlength</t>
  </si>
  <si>
    <t>Average Rate</t>
  </si>
  <si>
    <t>N.D less 
than 0.1</t>
  </si>
  <si>
    <t>[+R225V]</t>
  </si>
  <si>
    <t>[+S41Y]</t>
  </si>
  <si>
    <t>[+T219Y]</t>
  </si>
  <si>
    <t>[+F227G]</t>
  </si>
  <si>
    <t>[+S224R]</t>
  </si>
  <si>
    <t>[+H215C]</t>
  </si>
  <si>
    <t>[+K222V]</t>
  </si>
  <si>
    <t>[+R225D]</t>
  </si>
  <si>
    <t>[+F227H]</t>
  </si>
  <si>
    <t>[+H215N]</t>
  </si>
  <si>
    <t>[+K222R]</t>
  </si>
  <si>
    <t>[+S224Y]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</si>
</sst>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"/>
    <numFmt numFmtId="166" formatCode="0.0000"/>
    <numFmt numFmtId="167" formatCode="0.00000"/>
    <numFmt numFmtId="168" formatCode="0.000000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Arial"/>
      <family val="2"/>
    </font>
    <font>
      <sz val="13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2" fillId="0" borderId="0"/>
  </cellStyleXfs>
  <cellXfs count="52">
    <xf numFmtId="0" fontId="0" fillId="0" borderId="0" xfId="0"/>
    <xf numFmtId="0" fontId="7" fillId="0" borderId="0" xfId="0" applyFont="1"/>
    <xf numFmtId="0" fontId="3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64" fontId="7" fillId="0" borderId="0" xfId="0" applyNumberFormat="1" applyFont="1" applyAlignment="1">
      <alignment horizontal="right"/>
    </xf>
    <xf numFmtId="2" fontId="0" fillId="0" borderId="0" xfId="0" applyNumberFormat="1"/>
    <xf numFmtId="165" fontId="0" fillId="0" borderId="0" xfId="0" applyNumberFormat="1"/>
    <xf numFmtId="1" fontId="0" fillId="0" borderId="0" xfId="0" applyNumberFormat="1"/>
    <xf numFmtId="167" fontId="0" fillId="0" borderId="0" xfId="0" applyNumberFormat="1"/>
    <xf numFmtId="168" fontId="0" fillId="0" borderId="0" xfId="0" applyNumberFormat="1"/>
    <xf numFmtId="166" fontId="0" fillId="0" borderId="0" xfId="0" applyNumberFormat="1"/>
    <xf numFmtId="164" fontId="0" fillId="0" borderId="0" xfId="0" applyNumberFormat="1"/>
    <xf numFmtId="0" fontId="0" fillId="0" borderId="0" xfId="0" applyBorder="1"/>
    <xf numFmtId="0" fontId="0" fillId="0" borderId="1" xfId="0" applyBorder="1"/>
    <xf numFmtId="0" fontId="3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168" fontId="8" fillId="0" borderId="0" xfId="0" applyNumberFormat="1" applyFont="1"/>
    <xf numFmtId="167" fontId="8" fillId="0" borderId="0" xfId="0" applyNumberFormat="1" applyFont="1"/>
    <xf numFmtId="2" fontId="8" fillId="0" borderId="0" xfId="0" applyNumberFormat="1" applyFont="1"/>
    <xf numFmtId="165" fontId="8" fillId="0" borderId="0" xfId="0" applyNumberFormat="1" applyFont="1"/>
    <xf numFmtId="1" fontId="8" fillId="0" borderId="0" xfId="0" applyNumberFormat="1" applyFont="1"/>
    <xf numFmtId="0" fontId="3" fillId="0" borderId="1" xfId="0" applyFont="1" applyBorder="1" applyAlignment="1">
      <alignment horizontal="right"/>
    </xf>
    <xf numFmtId="0" fontId="3" fillId="0" borderId="1" xfId="1" applyFont="1" applyBorder="1" applyAlignment="1">
      <alignment horizontal="right"/>
    </xf>
    <xf numFmtId="0" fontId="10" fillId="0" borderId="0" xfId="0" applyFont="1" applyAlignment="1">
      <alignment horizontal="right"/>
    </xf>
    <xf numFmtId="0" fontId="12" fillId="0" borderId="0" xfId="0" applyFont="1"/>
    <xf numFmtId="0" fontId="11" fillId="0" borderId="0" xfId="0" applyFont="1"/>
    <xf numFmtId="0" fontId="5" fillId="0" borderId="0" xfId="0" applyFont="1"/>
    <xf numFmtId="0" fontId="6" fillId="0" borderId="0" xfId="0" applyFont="1"/>
    <xf numFmtId="0" fontId="1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right"/>
    </xf>
    <xf numFmtId="2" fontId="0" fillId="0" borderId="1" xfId="0" applyNumberFormat="1" applyBorder="1"/>
    <xf numFmtId="0" fontId="8" fillId="0" borderId="1" xfId="0" applyFont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2" fontId="3" fillId="0" borderId="8" xfId="0" applyNumberFormat="1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00000000-0005-0000-0000-000002000000}"/>
    <cellStyle name="Normal 2 2" xfId="2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3" Type="http://schemas.openxmlformats.org/officeDocument/2006/relationships/image" Target="../media/image11.emf"/><Relationship Id="rId7" Type="http://schemas.openxmlformats.org/officeDocument/2006/relationships/image" Target="../media/image15.emf"/><Relationship Id="rId2" Type="http://schemas.openxmlformats.org/officeDocument/2006/relationships/image" Target="../media/image10.emf"/><Relationship Id="rId1" Type="http://schemas.openxmlformats.org/officeDocument/2006/relationships/image" Target="../media/image9.emf"/><Relationship Id="rId6" Type="http://schemas.openxmlformats.org/officeDocument/2006/relationships/image" Target="../media/image14.emf"/><Relationship Id="rId5" Type="http://schemas.openxmlformats.org/officeDocument/2006/relationships/image" Target="../media/image13.emf"/><Relationship Id="rId4" Type="http://schemas.openxmlformats.org/officeDocument/2006/relationships/image" Target="../media/image1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</xdr:colOff>
      <xdr:row>54</xdr:row>
      <xdr:rowOff>63500</xdr:rowOff>
    </xdr:from>
    <xdr:to>
      <xdr:col>4</xdr:col>
      <xdr:colOff>746760</xdr:colOff>
      <xdr:row>65</xdr:row>
      <xdr:rowOff>55063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7880" y="9954260"/>
          <a:ext cx="3075940" cy="200324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0</xdr:colOff>
      <xdr:row>54</xdr:row>
      <xdr:rowOff>76200</xdr:rowOff>
    </xdr:from>
    <xdr:to>
      <xdr:col>9</xdr:col>
      <xdr:colOff>683260</xdr:colOff>
      <xdr:row>65</xdr:row>
      <xdr:rowOff>108527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54880" y="9966960"/>
          <a:ext cx="3037840" cy="204400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11</xdr:col>
      <xdr:colOff>0</xdr:colOff>
      <xdr:row>54</xdr:row>
      <xdr:rowOff>25401</xdr:rowOff>
    </xdr:from>
    <xdr:to>
      <xdr:col>15</xdr:col>
      <xdr:colOff>25400</xdr:colOff>
      <xdr:row>65</xdr:row>
      <xdr:rowOff>12044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717280" y="9916161"/>
          <a:ext cx="3164840" cy="199832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16</xdr:col>
      <xdr:colOff>0</xdr:colOff>
      <xdr:row>54</xdr:row>
      <xdr:rowOff>0</xdr:rowOff>
    </xdr:from>
    <xdr:to>
      <xdr:col>20</xdr:col>
      <xdr:colOff>132080</xdr:colOff>
      <xdr:row>65</xdr:row>
      <xdr:rowOff>106129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679680" y="9890760"/>
          <a:ext cx="3271520" cy="211780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21</xdr:col>
      <xdr:colOff>0</xdr:colOff>
      <xdr:row>54</xdr:row>
      <xdr:rowOff>63500</xdr:rowOff>
    </xdr:from>
    <xdr:to>
      <xdr:col>25</xdr:col>
      <xdr:colOff>12700</xdr:colOff>
      <xdr:row>65</xdr:row>
      <xdr:rowOff>128044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642080" y="9954260"/>
          <a:ext cx="3152140" cy="207622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26</xdr:col>
      <xdr:colOff>0</xdr:colOff>
      <xdr:row>54</xdr:row>
      <xdr:rowOff>25400</xdr:rowOff>
    </xdr:from>
    <xdr:to>
      <xdr:col>30</xdr:col>
      <xdr:colOff>81280</xdr:colOff>
      <xdr:row>65</xdr:row>
      <xdr:rowOff>133839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0604480" y="9916160"/>
          <a:ext cx="3220720" cy="212011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31</xdr:col>
      <xdr:colOff>12700</xdr:colOff>
      <xdr:row>54</xdr:row>
      <xdr:rowOff>76200</xdr:rowOff>
    </xdr:from>
    <xdr:to>
      <xdr:col>35</xdr:col>
      <xdr:colOff>93980</xdr:colOff>
      <xdr:row>65</xdr:row>
      <xdr:rowOff>139352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4579580" y="9966960"/>
          <a:ext cx="3220720" cy="207483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36</xdr:col>
      <xdr:colOff>0</xdr:colOff>
      <xdr:row>54</xdr:row>
      <xdr:rowOff>0</xdr:rowOff>
    </xdr:from>
    <xdr:to>
      <xdr:col>40</xdr:col>
      <xdr:colOff>233680</xdr:colOff>
      <xdr:row>65</xdr:row>
      <xdr:rowOff>125260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8529280" y="9890760"/>
          <a:ext cx="3373120" cy="213694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54</xdr:row>
      <xdr:rowOff>25400</xdr:rowOff>
    </xdr:from>
    <xdr:to>
      <xdr:col>5</xdr:col>
      <xdr:colOff>27940</xdr:colOff>
      <xdr:row>65</xdr:row>
      <xdr:rowOff>92097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" y="9916160"/>
          <a:ext cx="3167380" cy="207837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25400</xdr:colOff>
      <xdr:row>54</xdr:row>
      <xdr:rowOff>38100</xdr:rowOff>
    </xdr:from>
    <xdr:to>
      <xdr:col>10</xdr:col>
      <xdr:colOff>27940</xdr:colOff>
      <xdr:row>65</xdr:row>
      <xdr:rowOff>88100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80280" y="9928860"/>
          <a:ext cx="3141980" cy="206168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15</xdr:col>
      <xdr:colOff>220980</xdr:colOff>
      <xdr:row>65</xdr:row>
      <xdr:rowOff>117214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717280" y="9890760"/>
          <a:ext cx="3360420" cy="212889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16</xdr:col>
      <xdr:colOff>0</xdr:colOff>
      <xdr:row>54</xdr:row>
      <xdr:rowOff>0</xdr:rowOff>
    </xdr:from>
    <xdr:to>
      <xdr:col>20</xdr:col>
      <xdr:colOff>170180</xdr:colOff>
      <xdr:row>65</xdr:row>
      <xdr:rowOff>85029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679680" y="9890760"/>
          <a:ext cx="3309620" cy="209670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21</xdr:col>
      <xdr:colOff>0</xdr:colOff>
      <xdr:row>54</xdr:row>
      <xdr:rowOff>0</xdr:rowOff>
    </xdr:from>
    <xdr:to>
      <xdr:col>25</xdr:col>
      <xdr:colOff>119380</xdr:colOff>
      <xdr:row>65</xdr:row>
      <xdr:rowOff>157358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D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642080" y="9890760"/>
          <a:ext cx="3258820" cy="216903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26</xdr:col>
      <xdr:colOff>0</xdr:colOff>
      <xdr:row>54</xdr:row>
      <xdr:rowOff>0</xdr:rowOff>
    </xdr:from>
    <xdr:to>
      <xdr:col>30</xdr:col>
      <xdr:colOff>68580</xdr:colOff>
      <xdr:row>65</xdr:row>
      <xdr:rowOff>65054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D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0604480" y="9890760"/>
          <a:ext cx="3208020" cy="207673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31</xdr:col>
      <xdr:colOff>0</xdr:colOff>
      <xdr:row>54</xdr:row>
      <xdr:rowOff>0</xdr:rowOff>
    </xdr:from>
    <xdr:to>
      <xdr:col>35</xdr:col>
      <xdr:colOff>170180</xdr:colOff>
      <xdr:row>65</xdr:row>
      <xdr:rowOff>120389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D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4566880" y="9890760"/>
          <a:ext cx="3309620" cy="213206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36</xdr:col>
      <xdr:colOff>0</xdr:colOff>
      <xdr:row>54</xdr:row>
      <xdr:rowOff>0</xdr:rowOff>
    </xdr:from>
    <xdr:to>
      <xdr:col>40</xdr:col>
      <xdr:colOff>170180</xdr:colOff>
      <xdr:row>65</xdr:row>
      <xdr:rowOff>120389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D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8529280" y="9890760"/>
          <a:ext cx="3309620" cy="213206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T51"/>
  <sheetViews>
    <sheetView workbookViewId="0">
      <selection activeCell="N20" sqref="N20"/>
    </sheetView>
  </sheetViews>
  <sheetFormatPr defaultColWidth="8.85546875" defaultRowHeight="15" x14ac:dyDescent="0.25"/>
  <cols>
    <col min="1" max="1" width="17.28515625" bestFit="1" customWidth="1"/>
    <col min="2" max="2" width="17.42578125" style="16" customWidth="1"/>
    <col min="3" max="3" width="9.28515625" bestFit="1" customWidth="1"/>
    <col min="4" max="4" width="9.140625" bestFit="1" customWidth="1"/>
    <col min="5" max="6" width="8.7109375" bestFit="1" customWidth="1"/>
    <col min="7" max="7" width="13.28515625" bestFit="1" customWidth="1"/>
    <col min="8" max="8" width="14.28515625" bestFit="1" customWidth="1"/>
    <col min="9" max="11" width="11.7109375" customWidth="1"/>
    <col min="12" max="13" width="8.7109375" customWidth="1"/>
    <col min="14" max="14" width="12.7109375" bestFit="1" customWidth="1"/>
    <col min="15" max="15" width="11.28515625" bestFit="1" customWidth="1"/>
    <col min="17" max="17" width="10.85546875" bestFit="1" customWidth="1"/>
  </cols>
  <sheetData>
    <row r="2" spans="1:20" x14ac:dyDescent="0.25">
      <c r="B2" s="42"/>
      <c r="C2" s="43"/>
      <c r="D2" s="43"/>
      <c r="E2" s="43"/>
      <c r="F2" s="43"/>
      <c r="G2" s="43"/>
      <c r="H2" s="44"/>
      <c r="I2" s="45" t="s">
        <v>44</v>
      </c>
      <c r="J2" s="45"/>
      <c r="K2" s="45"/>
      <c r="L2" s="45" t="s">
        <v>45</v>
      </c>
      <c r="M2" s="45"/>
      <c r="N2" s="45"/>
      <c r="O2" s="46"/>
      <c r="P2" s="47"/>
      <c r="Q2" s="48"/>
    </row>
    <row r="3" spans="1:20" x14ac:dyDescent="0.25">
      <c r="B3" s="33"/>
      <c r="C3" s="34" t="s">
        <v>41</v>
      </c>
      <c r="D3" s="34" t="s">
        <v>1</v>
      </c>
      <c r="E3" s="34" t="s">
        <v>2</v>
      </c>
      <c r="F3" s="34" t="s">
        <v>3</v>
      </c>
      <c r="G3" s="34" t="s">
        <v>42</v>
      </c>
      <c r="H3" s="34" t="s">
        <v>43</v>
      </c>
      <c r="I3" s="35">
        <v>1</v>
      </c>
      <c r="J3" s="35">
        <v>2</v>
      </c>
      <c r="K3" s="35">
        <v>3</v>
      </c>
      <c r="L3" s="35">
        <v>1</v>
      </c>
      <c r="M3" s="35">
        <v>2</v>
      </c>
      <c r="N3" s="35">
        <v>3</v>
      </c>
      <c r="O3" s="34" t="s">
        <v>46</v>
      </c>
      <c r="P3" s="34" t="s">
        <v>0</v>
      </c>
      <c r="Q3" s="34" t="s">
        <v>26</v>
      </c>
      <c r="R3" s="4"/>
      <c r="S3" s="4"/>
      <c r="T3" s="4"/>
    </row>
    <row r="4" spans="1:20" ht="15.75" x14ac:dyDescent="0.25">
      <c r="B4" s="36" t="s">
        <v>25</v>
      </c>
      <c r="C4" s="37">
        <v>0.08</v>
      </c>
      <c r="D4" s="15">
        <v>2.4139999999999999E-3</v>
      </c>
      <c r="E4" s="15">
        <v>2.6450000000000002E-3</v>
      </c>
      <c r="F4" s="15">
        <v>2.496E-3</v>
      </c>
      <c r="G4" s="15">
        <v>3.8999999999999999E-4</v>
      </c>
      <c r="H4" s="15">
        <v>1.12E-4</v>
      </c>
      <c r="I4" s="15">
        <f t="shared" ref="I4:I11" si="0">(D4-$G4-$H4)/C4</f>
        <v>2.3899999999999998E-2</v>
      </c>
      <c r="J4" s="15">
        <f t="shared" ref="J4:J11" si="1">(E4-$G4-$H4)/C4</f>
        <v>2.6787499999999999E-2</v>
      </c>
      <c r="K4" s="15">
        <f t="shared" ref="K4:K11" si="2">(F4-$G4-$H4)/C4</f>
        <v>2.4924999999999996E-2</v>
      </c>
      <c r="L4" s="15">
        <f t="shared" ref="L4:N11" si="3">(I4/6220)*2.22*1000000</f>
        <v>8.5302250803858506</v>
      </c>
      <c r="M4" s="15">
        <f t="shared" si="3"/>
        <v>9.5608118971061096</v>
      </c>
      <c r="N4" s="15">
        <f t="shared" si="3"/>
        <v>8.896061093247587</v>
      </c>
      <c r="O4" s="37">
        <f>AVERAGE(L4,M4,N4)</f>
        <v>8.9956993569131836</v>
      </c>
      <c r="P4" s="37">
        <f>STDEV(L4,M4,N4)</f>
        <v>0.52246830945916733</v>
      </c>
      <c r="Q4" s="37">
        <f>O4/$O$4</f>
        <v>1</v>
      </c>
      <c r="R4" s="7"/>
      <c r="S4" s="27"/>
      <c r="T4" s="27"/>
    </row>
    <row r="5" spans="1:20" ht="15.75" x14ac:dyDescent="0.25">
      <c r="A5" s="32"/>
      <c r="B5" s="23" t="s">
        <v>27</v>
      </c>
      <c r="C5" s="37">
        <v>0.8</v>
      </c>
      <c r="D5" s="15">
        <v>3.4770000000000001E-3</v>
      </c>
      <c r="E5" s="15">
        <v>3.3730000000000001E-3</v>
      </c>
      <c r="F5" s="15">
        <v>2.9369999999999999E-3</v>
      </c>
      <c r="G5" s="15">
        <v>3.8999999999999999E-4</v>
      </c>
      <c r="H5" s="15">
        <v>5.7300000000000005E-4</v>
      </c>
      <c r="I5" s="15">
        <f t="shared" si="0"/>
        <v>3.1424999999999995E-3</v>
      </c>
      <c r="J5" s="15">
        <f t="shared" si="1"/>
        <v>3.0124999999999996E-3</v>
      </c>
      <c r="K5" s="15">
        <f t="shared" si="2"/>
        <v>2.4674999999999992E-3</v>
      </c>
      <c r="L5" s="15">
        <f t="shared" si="3"/>
        <v>1.1215996784565916</v>
      </c>
      <c r="M5" s="15">
        <f t="shared" si="3"/>
        <v>1.0752009646302252</v>
      </c>
      <c r="N5" s="15">
        <f t="shared" si="3"/>
        <v>0.88068327974276506</v>
      </c>
      <c r="O5" s="37">
        <f>AVERAGE(L5,M5,N5)</f>
        <v>1.0258279742765273</v>
      </c>
      <c r="P5" s="37">
        <f>STDEV(L5,M5,N5)</f>
        <v>0.12782193444264528</v>
      </c>
      <c r="Q5" s="37">
        <f>O5/$O$4</f>
        <v>0.11403537774838815</v>
      </c>
      <c r="R5" s="7"/>
      <c r="S5" s="27"/>
      <c r="T5" s="27"/>
    </row>
    <row r="6" spans="1:20" ht="15.75" x14ac:dyDescent="0.25">
      <c r="A6" s="32"/>
      <c r="B6" s="23" t="s">
        <v>28</v>
      </c>
      <c r="C6" s="37">
        <v>0.8</v>
      </c>
      <c r="D6" s="15">
        <v>8.4999999999999995E-4</v>
      </c>
      <c r="E6" s="15">
        <v>9.2100000000000005E-4</v>
      </c>
      <c r="F6" s="15">
        <v>9.9599999999999992E-4</v>
      </c>
      <c r="G6" s="15">
        <v>3.8999999999999999E-4</v>
      </c>
      <c r="H6" s="15">
        <v>3.1599999999999998E-4</v>
      </c>
      <c r="I6" s="15">
        <f t="shared" si="0"/>
        <v>1.7999999999999996E-4</v>
      </c>
      <c r="J6" s="15">
        <f t="shared" si="1"/>
        <v>2.6875E-4</v>
      </c>
      <c r="K6" s="15">
        <f t="shared" si="2"/>
        <v>3.6249999999999998E-4</v>
      </c>
      <c r="L6" s="15">
        <f t="shared" si="3"/>
        <v>6.4244372990353696E-2</v>
      </c>
      <c r="M6" s="15">
        <f t="shared" si="3"/>
        <v>9.5920418006430863E-2</v>
      </c>
      <c r="N6" s="15">
        <f t="shared" si="3"/>
        <v>0.12938102893890677</v>
      </c>
      <c r="O6" s="37">
        <f>AVERAGE(L6,M6,N6)</f>
        <v>9.651527331189709E-2</v>
      </c>
      <c r="P6" s="37">
        <f t="shared" ref="P6:P11" si="4">STDEV(L6,M6,N6)</f>
        <v>3.257240207086174E-2</v>
      </c>
      <c r="Q6" s="49" t="s">
        <v>47</v>
      </c>
      <c r="R6" s="27"/>
      <c r="S6" s="27"/>
    </row>
    <row r="7" spans="1:20" ht="15.75" x14ac:dyDescent="0.25">
      <c r="A7" s="32"/>
      <c r="B7" s="23" t="s">
        <v>29</v>
      </c>
      <c r="C7" s="37">
        <v>0.8</v>
      </c>
      <c r="D7" s="15">
        <v>7.9799999999999999E-4</v>
      </c>
      <c r="E7" s="15">
        <v>8.7900000000000001E-4</v>
      </c>
      <c r="F7" s="15">
        <v>7.6599999999999997E-4</v>
      </c>
      <c r="G7" s="15">
        <v>3.8999999999999999E-4</v>
      </c>
      <c r="H7" s="15">
        <v>4.08E-4</v>
      </c>
      <c r="I7" s="15">
        <f t="shared" si="0"/>
        <v>0</v>
      </c>
      <c r="J7" s="15">
        <f t="shared" si="1"/>
        <v>1.0125000000000009E-4</v>
      </c>
      <c r="K7" s="15">
        <f t="shared" si="2"/>
        <v>-4.0000000000000024E-5</v>
      </c>
      <c r="L7" s="15">
        <f t="shared" si="3"/>
        <v>0</v>
      </c>
      <c r="M7" s="15">
        <f t="shared" si="3"/>
        <v>3.6137459807073995E-2</v>
      </c>
      <c r="N7" s="15">
        <f t="shared" si="3"/>
        <v>-1.4276527331189719E-2</v>
      </c>
      <c r="O7" s="37">
        <f t="shared" ref="O7:O11" si="5">AVERAGE(L7,M7,N7)</f>
        <v>7.2869774919614256E-3</v>
      </c>
      <c r="P7" s="37">
        <f t="shared" si="4"/>
        <v>2.5984948634171265E-2</v>
      </c>
      <c r="Q7" s="50"/>
      <c r="R7" s="27"/>
      <c r="S7" s="27"/>
    </row>
    <row r="8" spans="1:20" ht="15.75" x14ac:dyDescent="0.25">
      <c r="A8" s="32"/>
      <c r="B8" s="23" t="s">
        <v>30</v>
      </c>
      <c r="C8" s="37">
        <v>0.8</v>
      </c>
      <c r="D8" s="15">
        <v>1.116E-3</v>
      </c>
      <c r="E8" s="15">
        <v>1.0740000000000001E-3</v>
      </c>
      <c r="F8" s="15">
        <v>9.990000000000001E-4</v>
      </c>
      <c r="G8" s="15">
        <v>3.8999999999999999E-4</v>
      </c>
      <c r="H8" s="15">
        <v>6.9099999999999999E-4</v>
      </c>
      <c r="I8" s="15">
        <f t="shared" si="0"/>
        <v>4.3750000000000115E-5</v>
      </c>
      <c r="J8" s="15">
        <f t="shared" si="1"/>
        <v>-8.7499999999998061E-6</v>
      </c>
      <c r="K8" s="15">
        <f t="shared" si="2"/>
        <v>-1.0249999999999978E-4</v>
      </c>
      <c r="L8" s="15">
        <f t="shared" si="3"/>
        <v>1.5614951768488788E-2</v>
      </c>
      <c r="M8" s="15">
        <f t="shared" si="3"/>
        <v>-3.1229903536976801E-3</v>
      </c>
      <c r="N8" s="15">
        <f t="shared" si="3"/>
        <v>-3.6583601286173557E-2</v>
      </c>
      <c r="O8" s="37">
        <f t="shared" si="5"/>
        <v>-8.0305466237941495E-3</v>
      </c>
      <c r="P8" s="37">
        <f t="shared" si="4"/>
        <v>2.6443058005045903E-2</v>
      </c>
      <c r="Q8" s="50"/>
      <c r="R8" s="27"/>
      <c r="S8" s="27"/>
    </row>
    <row r="9" spans="1:20" ht="15.75" x14ac:dyDescent="0.25">
      <c r="A9" s="32"/>
      <c r="B9" s="23" t="s">
        <v>31</v>
      </c>
      <c r="C9" s="37">
        <v>0.8</v>
      </c>
      <c r="D9" s="15">
        <v>1.256E-3</v>
      </c>
      <c r="E9" s="15">
        <v>1.3320000000000001E-3</v>
      </c>
      <c r="F9" s="15">
        <v>1.377E-3</v>
      </c>
      <c r="G9" s="15">
        <v>3.8999999999999999E-4</v>
      </c>
      <c r="H9" s="15">
        <v>6.5200000000000002E-4</v>
      </c>
      <c r="I9" s="15">
        <f t="shared" si="0"/>
        <v>2.675E-4</v>
      </c>
      <c r="J9" s="15">
        <f t="shared" si="1"/>
        <v>3.6250000000000014E-4</v>
      </c>
      <c r="K9" s="15">
        <f t="shared" si="2"/>
        <v>4.1875000000000001E-4</v>
      </c>
      <c r="L9" s="15">
        <f t="shared" si="3"/>
        <v>9.5474276527331189E-2</v>
      </c>
      <c r="M9" s="15">
        <f t="shared" si="3"/>
        <v>0.12938102893890679</v>
      </c>
      <c r="N9" s="15">
        <f t="shared" si="3"/>
        <v>0.14945739549839232</v>
      </c>
      <c r="O9" s="37">
        <f t="shared" si="5"/>
        <v>0.12477090032154343</v>
      </c>
      <c r="P9" s="37">
        <f t="shared" si="4"/>
        <v>2.7285238644043492E-2</v>
      </c>
      <c r="Q9" s="50"/>
      <c r="R9" s="27"/>
      <c r="S9" s="27"/>
    </row>
    <row r="10" spans="1:20" ht="15.75" x14ac:dyDescent="0.25">
      <c r="A10" s="32"/>
      <c r="B10" s="23" t="s">
        <v>32</v>
      </c>
      <c r="C10" s="37">
        <v>0.8</v>
      </c>
      <c r="D10" s="15">
        <v>5.1699999999999999E-4</v>
      </c>
      <c r="E10" s="15">
        <v>5.2800000000000004E-4</v>
      </c>
      <c r="F10" s="15">
        <v>5.5500000000000005E-4</v>
      </c>
      <c r="G10" s="15">
        <v>3.8999999999999999E-4</v>
      </c>
      <c r="H10" s="15">
        <v>3.8900000000000002E-4</v>
      </c>
      <c r="I10" s="15">
        <f t="shared" si="0"/>
        <v>-3.2749999999999999E-4</v>
      </c>
      <c r="J10" s="15">
        <f t="shared" si="1"/>
        <v>-3.1374999999999996E-4</v>
      </c>
      <c r="K10" s="15">
        <f t="shared" si="2"/>
        <v>-2.7999999999999992E-4</v>
      </c>
      <c r="L10" s="15">
        <f t="shared" si="3"/>
        <v>-0.11688906752411576</v>
      </c>
      <c r="M10" s="15">
        <f t="shared" si="3"/>
        <v>-0.11198151125401928</v>
      </c>
      <c r="N10" s="15">
        <f t="shared" si="3"/>
        <v>-9.9935691318327941E-2</v>
      </c>
      <c r="O10" s="37">
        <f t="shared" si="5"/>
        <v>-0.10960209003215433</v>
      </c>
      <c r="P10" s="37">
        <f>STDEV(L10,M10,N10)</f>
        <v>8.7235586320629013E-3</v>
      </c>
      <c r="Q10" s="50"/>
      <c r="R10" s="27"/>
      <c r="S10" s="27"/>
    </row>
    <row r="11" spans="1:20" ht="15.75" x14ac:dyDescent="0.25">
      <c r="A11" s="32"/>
      <c r="B11" s="23" t="s">
        <v>33</v>
      </c>
      <c r="C11" s="37">
        <v>0.8</v>
      </c>
      <c r="D11" s="15">
        <v>9.6299999999999999E-4</v>
      </c>
      <c r="E11" s="15">
        <v>8.8900000000000003E-4</v>
      </c>
      <c r="F11" s="15">
        <v>8.7799999999999998E-4</v>
      </c>
      <c r="G11" s="15">
        <v>3.8999999999999999E-4</v>
      </c>
      <c r="H11" s="15">
        <v>6.7199999999999996E-4</v>
      </c>
      <c r="I11" s="15">
        <f t="shared" si="0"/>
        <v>-1.2375000000000003E-4</v>
      </c>
      <c r="J11" s="15">
        <f t="shared" si="1"/>
        <v>-2.1624999999999984E-4</v>
      </c>
      <c r="K11" s="15">
        <f t="shared" si="2"/>
        <v>-2.2999999999999995E-4</v>
      </c>
      <c r="L11" s="15">
        <f t="shared" si="3"/>
        <v>-4.4168006430868184E-2</v>
      </c>
      <c r="M11" s="15">
        <f t="shared" si="3"/>
        <v>-7.7182475884244317E-2</v>
      </c>
      <c r="N11" s="15">
        <f t="shared" si="3"/>
        <v>-8.2090032154340825E-2</v>
      </c>
      <c r="O11" s="37">
        <f t="shared" si="5"/>
        <v>-6.7813504823151113E-2</v>
      </c>
      <c r="P11" s="37">
        <f t="shared" si="4"/>
        <v>2.0624093260083749E-2</v>
      </c>
      <c r="Q11" s="51"/>
      <c r="R11" s="27"/>
      <c r="S11" s="27"/>
    </row>
    <row r="12" spans="1:20" x14ac:dyDescent="0.25">
      <c r="A12" s="32"/>
      <c r="B12" s="32"/>
      <c r="C12" s="7"/>
      <c r="O12" s="7"/>
      <c r="P12" s="7"/>
      <c r="Q12" s="7"/>
      <c r="R12" s="7"/>
      <c r="S12" s="7"/>
      <c r="T12" s="7"/>
    </row>
    <row r="13" spans="1:20" x14ac:dyDescent="0.25">
      <c r="B13" s="17"/>
      <c r="C13" s="3"/>
      <c r="D13" s="3"/>
      <c r="E13" s="4"/>
    </row>
    <row r="14" spans="1:20" x14ac:dyDescent="0.25">
      <c r="B14" s="17"/>
      <c r="C14" s="4"/>
      <c r="D14" s="3"/>
    </row>
    <row r="15" spans="1:20" x14ac:dyDescent="0.25">
      <c r="B15" s="17"/>
      <c r="D15" s="3"/>
    </row>
    <row r="16" spans="1:20" x14ac:dyDescent="0.25">
      <c r="B16" s="17"/>
      <c r="D16" s="3"/>
    </row>
    <row r="17" spans="2:14" x14ac:dyDescent="0.25">
      <c r="B17" s="17"/>
      <c r="D17" s="3"/>
    </row>
    <row r="18" spans="2:14" x14ac:dyDescent="0.25">
      <c r="B18" s="17"/>
      <c r="D18" s="3"/>
    </row>
    <row r="19" spans="2:14" x14ac:dyDescent="0.25">
      <c r="B19" s="17"/>
      <c r="D19" s="3"/>
    </row>
    <row r="20" spans="2:14" x14ac:dyDescent="0.25">
      <c r="B20" s="17"/>
      <c r="D20" s="3"/>
    </row>
    <row r="21" spans="2:14" x14ac:dyDescent="0.25">
      <c r="B21" s="25"/>
      <c r="D21" s="3"/>
    </row>
    <row r="22" spans="2:14" x14ac:dyDescent="0.25">
      <c r="B22" s="25"/>
      <c r="D22" s="3"/>
      <c r="F22" s="3"/>
      <c r="G22" s="3"/>
      <c r="H22" s="3"/>
      <c r="I22" s="3"/>
      <c r="J22" s="3"/>
      <c r="K22" s="3"/>
      <c r="L22" s="3"/>
      <c r="M22" s="3"/>
      <c r="N22" s="3"/>
    </row>
    <row r="23" spans="2:14" x14ac:dyDescent="0.25">
      <c r="B23" s="25"/>
      <c r="D23" s="3"/>
      <c r="F23" s="3"/>
      <c r="G23" s="3"/>
      <c r="H23" s="3"/>
      <c r="I23" s="3"/>
      <c r="J23" s="3"/>
      <c r="K23" s="3"/>
      <c r="L23" s="3"/>
      <c r="M23" s="3"/>
      <c r="N23" s="3"/>
    </row>
    <row r="24" spans="2:14" ht="16.5" x14ac:dyDescent="0.25">
      <c r="B24" s="25"/>
      <c r="D24" s="3"/>
      <c r="E24" s="26"/>
      <c r="F24" s="3"/>
      <c r="G24" s="3"/>
      <c r="H24" s="3"/>
      <c r="I24" s="3"/>
      <c r="J24" s="3"/>
      <c r="K24" s="3"/>
      <c r="L24" s="3"/>
      <c r="M24" s="3"/>
      <c r="N24" s="3"/>
    </row>
    <row r="25" spans="2:14" ht="16.5" x14ac:dyDescent="0.25">
      <c r="B25" s="25"/>
      <c r="D25" s="3"/>
      <c r="E25" s="26"/>
      <c r="F25" s="26"/>
      <c r="G25" s="3"/>
      <c r="H25" s="3"/>
      <c r="I25" s="3"/>
      <c r="J25" s="3"/>
      <c r="K25" s="3"/>
      <c r="L25" s="3"/>
      <c r="M25" s="3"/>
      <c r="N25" s="3"/>
    </row>
    <row r="26" spans="2:14" ht="16.5" x14ac:dyDescent="0.25">
      <c r="B26" s="25"/>
      <c r="D26" s="3"/>
      <c r="E26" s="26"/>
    </row>
    <row r="27" spans="2:14" ht="16.5" x14ac:dyDescent="0.25">
      <c r="B27" s="25"/>
      <c r="D27" s="3"/>
      <c r="E27" s="26"/>
    </row>
    <row r="28" spans="2:14" ht="16.5" x14ac:dyDescent="0.25">
      <c r="B28" s="25"/>
      <c r="D28" s="26"/>
      <c r="E28" s="26"/>
    </row>
    <row r="29" spans="2:14" ht="16.5" x14ac:dyDescent="0.25">
      <c r="B29" s="25"/>
      <c r="D29" s="26"/>
      <c r="E29" s="26"/>
    </row>
    <row r="30" spans="2:14" ht="16.5" x14ac:dyDescent="0.25">
      <c r="B30" s="25"/>
      <c r="D30" s="26"/>
      <c r="E30" s="27"/>
      <c r="F30" s="28"/>
      <c r="G30" s="28"/>
      <c r="H30" s="28"/>
      <c r="I30" s="28"/>
      <c r="J30" s="28"/>
      <c r="K30" s="28"/>
      <c r="L30" s="28"/>
      <c r="M30" s="28"/>
      <c r="N30" s="28"/>
    </row>
    <row r="31" spans="2:14" ht="16.5" x14ac:dyDescent="0.25">
      <c r="B31" s="25"/>
      <c r="D31" s="26"/>
      <c r="E31" s="27"/>
      <c r="F31" s="28"/>
      <c r="G31" s="28"/>
      <c r="H31" s="28"/>
      <c r="I31" s="28"/>
      <c r="J31" s="28"/>
      <c r="K31" s="28"/>
      <c r="L31" s="28"/>
      <c r="M31" s="28"/>
      <c r="N31" s="28"/>
    </row>
    <row r="32" spans="2:14" ht="15.75" x14ac:dyDescent="0.25">
      <c r="B32" s="25"/>
      <c r="D32" s="3"/>
      <c r="E32" s="29"/>
      <c r="F32" s="28"/>
      <c r="G32" s="28"/>
      <c r="H32" s="28"/>
      <c r="I32" s="28"/>
      <c r="J32" s="28"/>
      <c r="K32" s="28"/>
      <c r="L32" s="28"/>
      <c r="M32" s="28"/>
      <c r="N32" s="28"/>
    </row>
    <row r="33" spans="2:14" ht="15.75" x14ac:dyDescent="0.25">
      <c r="B33" s="25"/>
      <c r="D33" s="3"/>
      <c r="E33" s="29"/>
      <c r="F33" s="28"/>
      <c r="G33" s="28"/>
      <c r="H33" s="28"/>
      <c r="I33" s="28"/>
      <c r="J33" s="28"/>
      <c r="K33" s="28"/>
      <c r="L33" s="28"/>
      <c r="M33" s="28"/>
      <c r="N33" s="28"/>
    </row>
    <row r="34" spans="2:14" ht="15.75" x14ac:dyDescent="0.25">
      <c r="B34" s="25"/>
      <c r="D34" s="3"/>
      <c r="E34" s="29"/>
      <c r="F34" s="30"/>
      <c r="G34" s="28"/>
      <c r="H34" s="28"/>
      <c r="I34" s="28"/>
      <c r="J34" s="28"/>
      <c r="K34" s="28"/>
      <c r="L34" s="28"/>
      <c r="M34" s="28"/>
      <c r="N34" s="28"/>
    </row>
    <row r="35" spans="2:14" ht="15.75" x14ac:dyDescent="0.25">
      <c r="B35" s="25"/>
      <c r="D35" s="3"/>
      <c r="E35" s="29"/>
      <c r="G35" s="28"/>
      <c r="H35" s="28"/>
      <c r="I35" s="28"/>
      <c r="J35" s="28"/>
      <c r="K35" s="28"/>
      <c r="L35" s="28"/>
      <c r="M35" s="28"/>
      <c r="N35" s="28"/>
    </row>
    <row r="36" spans="2:14" ht="15.75" x14ac:dyDescent="0.25">
      <c r="E36" s="30"/>
      <c r="G36" s="30"/>
      <c r="H36" s="30"/>
      <c r="I36" s="30"/>
      <c r="J36" s="30"/>
      <c r="K36" s="30"/>
      <c r="L36" s="30"/>
      <c r="M36" s="30"/>
      <c r="N36" s="30"/>
    </row>
    <row r="38" spans="2:14" x14ac:dyDescent="0.25">
      <c r="C38" s="1"/>
    </row>
    <row r="39" spans="2:14" x14ac:dyDescent="0.25">
      <c r="C39" s="1"/>
    </row>
    <row r="40" spans="2:14" x14ac:dyDescent="0.25">
      <c r="C40" s="1"/>
    </row>
    <row r="41" spans="2:14" x14ac:dyDescent="0.25">
      <c r="C41" s="31"/>
    </row>
    <row r="42" spans="2:14" x14ac:dyDescent="0.25">
      <c r="C42" s="6"/>
    </row>
    <row r="43" spans="2:14" x14ac:dyDescent="0.25">
      <c r="C43" s="7"/>
    </row>
    <row r="44" spans="2:14" x14ac:dyDescent="0.25">
      <c r="C44" s="13"/>
    </row>
    <row r="45" spans="2:14" x14ac:dyDescent="0.25">
      <c r="C45" s="2"/>
    </row>
    <row r="46" spans="2:14" x14ac:dyDescent="0.25">
      <c r="C46" s="2"/>
    </row>
    <row r="47" spans="2:14" x14ac:dyDescent="0.25">
      <c r="C47" s="7"/>
    </row>
    <row r="48" spans="2:14" x14ac:dyDescent="0.25">
      <c r="C48" s="7"/>
    </row>
    <row r="49" spans="3:3" x14ac:dyDescent="0.25">
      <c r="C49" s="9"/>
    </row>
    <row r="50" spans="3:3" x14ac:dyDescent="0.25">
      <c r="C50" s="12"/>
    </row>
    <row r="51" spans="3:3" x14ac:dyDescent="0.25">
      <c r="C51" s="9"/>
    </row>
  </sheetData>
  <mergeCells count="5">
    <mergeCell ref="B2:H2"/>
    <mergeCell ref="O2:Q2"/>
    <mergeCell ref="I2:K2"/>
    <mergeCell ref="L2:N2"/>
    <mergeCell ref="Q6:Q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S12"/>
  <sheetViews>
    <sheetView workbookViewId="0">
      <selection activeCell="H21" sqref="H21"/>
    </sheetView>
  </sheetViews>
  <sheetFormatPr defaultColWidth="11.42578125" defaultRowHeight="15" x14ac:dyDescent="0.25"/>
  <cols>
    <col min="2" max="2" width="17.28515625" bestFit="1" customWidth="1"/>
  </cols>
  <sheetData>
    <row r="2" spans="1:19" x14ac:dyDescent="0.25">
      <c r="B2" s="42"/>
      <c r="C2" s="43"/>
      <c r="D2" s="43"/>
      <c r="E2" s="43"/>
      <c r="F2" s="43"/>
      <c r="G2" s="43"/>
      <c r="H2" s="44"/>
      <c r="I2" s="45" t="s">
        <v>44</v>
      </c>
      <c r="J2" s="45"/>
      <c r="K2" s="45"/>
      <c r="L2" s="45" t="s">
        <v>45</v>
      </c>
      <c r="M2" s="45"/>
      <c r="N2" s="45"/>
      <c r="O2" s="46"/>
      <c r="P2" s="47"/>
      <c r="Q2" s="48"/>
    </row>
    <row r="3" spans="1:19" x14ac:dyDescent="0.25">
      <c r="B3" s="33"/>
      <c r="C3" s="34" t="s">
        <v>41</v>
      </c>
      <c r="D3" s="34" t="s">
        <v>1</v>
      </c>
      <c r="E3" s="34" t="s">
        <v>2</v>
      </c>
      <c r="F3" s="34" t="s">
        <v>3</v>
      </c>
      <c r="G3" s="34" t="s">
        <v>42</v>
      </c>
      <c r="H3" s="34" t="s">
        <v>43</v>
      </c>
      <c r="I3" s="35">
        <v>1</v>
      </c>
      <c r="J3" s="35">
        <v>2</v>
      </c>
      <c r="K3" s="35">
        <v>3</v>
      </c>
      <c r="L3" s="35">
        <v>1</v>
      </c>
      <c r="M3" s="35">
        <v>2</v>
      </c>
      <c r="N3" s="35">
        <v>3</v>
      </c>
      <c r="O3" s="34" t="s">
        <v>46</v>
      </c>
      <c r="P3" s="34" t="s">
        <v>0</v>
      </c>
      <c r="Q3" s="34" t="s">
        <v>26</v>
      </c>
      <c r="R3" s="4"/>
      <c r="S3" s="4"/>
    </row>
    <row r="4" spans="1:19" ht="15.75" x14ac:dyDescent="0.25">
      <c r="B4" s="36" t="s">
        <v>25</v>
      </c>
      <c r="C4" s="37">
        <v>0.08</v>
      </c>
      <c r="D4" s="15">
        <v>2.4139999999999999E-3</v>
      </c>
      <c r="E4" s="15">
        <v>2.6450000000000002E-3</v>
      </c>
      <c r="F4" s="15">
        <v>2.496E-3</v>
      </c>
      <c r="G4" s="15">
        <v>3.8999999999999999E-4</v>
      </c>
      <c r="H4" s="15">
        <v>1.12E-4</v>
      </c>
      <c r="I4" s="15">
        <f t="shared" ref="I4:I11" si="0">(D4-$G4-$H4)/C4</f>
        <v>2.3899999999999998E-2</v>
      </c>
      <c r="J4" s="15">
        <f t="shared" ref="J4:J11" si="1">(E4-$G4-$H4)/C4</f>
        <v>2.6787499999999999E-2</v>
      </c>
      <c r="K4" s="15">
        <f t="shared" ref="K4:K11" si="2">(F4-$G4-$H4)/C4</f>
        <v>2.4924999999999996E-2</v>
      </c>
      <c r="L4" s="15">
        <f t="shared" ref="L4:N11" si="3">(I4/6220)*2.22*1000000</f>
        <v>8.5302250803858506</v>
      </c>
      <c r="M4" s="15">
        <f t="shared" si="3"/>
        <v>9.5608118971061096</v>
      </c>
      <c r="N4" s="15">
        <f t="shared" si="3"/>
        <v>8.896061093247587</v>
      </c>
      <c r="O4" s="37">
        <f>AVERAGE(L4,M4,N4)</f>
        <v>8.9956993569131836</v>
      </c>
      <c r="P4" s="37">
        <f>STDEV(L4,M4,N4)</f>
        <v>0.52246830945916733</v>
      </c>
      <c r="Q4" s="37">
        <f>O4/$O$4</f>
        <v>1</v>
      </c>
      <c r="R4" s="27"/>
      <c r="S4" s="27"/>
    </row>
    <row r="5" spans="1:19" x14ac:dyDescent="0.25">
      <c r="A5" s="32"/>
      <c r="B5" s="24" t="s">
        <v>34</v>
      </c>
      <c r="C5" s="37">
        <v>0.8</v>
      </c>
      <c r="D5" s="15">
        <v>1.696E-3</v>
      </c>
      <c r="E5" s="38">
        <v>1.9870000000000001E-3</v>
      </c>
      <c r="F5" s="38">
        <v>1.843E-3</v>
      </c>
      <c r="G5" s="15">
        <v>3.8999999999999999E-4</v>
      </c>
      <c r="H5" s="38">
        <v>8.83E-4</v>
      </c>
      <c r="I5" s="15">
        <f t="shared" si="0"/>
        <v>5.2875000000000003E-4</v>
      </c>
      <c r="J5" s="15">
        <f t="shared" si="1"/>
        <v>8.9250000000000006E-4</v>
      </c>
      <c r="K5" s="15">
        <f t="shared" si="2"/>
        <v>7.1250000000000003E-4</v>
      </c>
      <c r="L5" s="15">
        <f t="shared" si="3"/>
        <v>0.188717845659164</v>
      </c>
      <c r="M5" s="15">
        <f t="shared" si="3"/>
        <v>0.31854501607717045</v>
      </c>
      <c r="N5" s="15">
        <f t="shared" si="3"/>
        <v>0.25430064308681677</v>
      </c>
      <c r="O5" s="37">
        <f t="shared" ref="O5:O11" si="4">AVERAGE(L5,M5,N5)</f>
        <v>0.25385450160771705</v>
      </c>
      <c r="P5" s="37">
        <f t="shared" ref="P5:P11" si="5">STDEV(L5,M5,N5)</f>
        <v>6.49147350479925E-2</v>
      </c>
      <c r="Q5" s="37">
        <f>O5/$O$4</f>
        <v>2.8219540419904116E-2</v>
      </c>
      <c r="R5" s="7"/>
      <c r="S5" s="7"/>
    </row>
    <row r="6" spans="1:19" x14ac:dyDescent="0.25">
      <c r="A6" s="14"/>
      <c r="B6" s="24" t="s">
        <v>35</v>
      </c>
      <c r="C6" s="37">
        <v>0.8</v>
      </c>
      <c r="D6" s="15">
        <v>8.4099999999999995E-4</v>
      </c>
      <c r="E6" s="38">
        <v>7.6099999999999996E-4</v>
      </c>
      <c r="F6" s="38">
        <v>7.0299999999999996E-4</v>
      </c>
      <c r="G6" s="15">
        <v>3.8999999999999999E-4</v>
      </c>
      <c r="H6" s="38">
        <v>5.0299999999999997E-4</v>
      </c>
      <c r="I6" s="15">
        <f t="shared" si="0"/>
        <v>-6.5000000000000021E-5</v>
      </c>
      <c r="J6" s="15">
        <f t="shared" si="1"/>
        <v>-1.65E-4</v>
      </c>
      <c r="K6" s="15">
        <f t="shared" si="2"/>
        <v>-2.375E-4</v>
      </c>
      <c r="L6" s="15">
        <f t="shared" si="3"/>
        <v>-2.319935691318329E-2</v>
      </c>
      <c r="M6" s="15">
        <f t="shared" si="3"/>
        <v>-5.8890675241157563E-2</v>
      </c>
      <c r="N6" s="15">
        <f t="shared" si="3"/>
        <v>-8.4766881028938923E-2</v>
      </c>
      <c r="O6" s="37">
        <f t="shared" si="4"/>
        <v>-5.5618971061093259E-2</v>
      </c>
      <c r="P6" s="37">
        <f t="shared" si="5"/>
        <v>3.0913881066883624E-2</v>
      </c>
      <c r="Q6" s="49" t="s">
        <v>47</v>
      </c>
      <c r="R6" s="7"/>
      <c r="S6" s="7"/>
    </row>
    <row r="7" spans="1:19" x14ac:dyDescent="0.25">
      <c r="B7" s="24" t="s">
        <v>36</v>
      </c>
      <c r="C7" s="37">
        <v>0.8</v>
      </c>
      <c r="D7" s="15">
        <v>7.6099999999999996E-4</v>
      </c>
      <c r="E7" s="38">
        <v>8.4500000000000005E-4</v>
      </c>
      <c r="F7" s="38">
        <v>8.5999999999999998E-4</v>
      </c>
      <c r="G7" s="15">
        <v>3.8999999999999999E-4</v>
      </c>
      <c r="H7" s="38">
        <v>4.75E-4</v>
      </c>
      <c r="I7" s="15">
        <f t="shared" si="0"/>
        <v>-1.3000000000000004E-4</v>
      </c>
      <c r="J7" s="15">
        <f t="shared" si="1"/>
        <v>-2.499999999999993E-5</v>
      </c>
      <c r="K7" s="15">
        <f t="shared" si="2"/>
        <v>-6.2500000000000164E-6</v>
      </c>
      <c r="L7" s="15">
        <f t="shared" si="3"/>
        <v>-4.639871382636658E-2</v>
      </c>
      <c r="M7" s="15">
        <f t="shared" si="3"/>
        <v>-8.9228295819935455E-3</v>
      </c>
      <c r="N7" s="15">
        <f t="shared" si="3"/>
        <v>-2.2307073954983981E-3</v>
      </c>
      <c r="O7" s="37">
        <f t="shared" si="4"/>
        <v>-1.9184083601286175E-2</v>
      </c>
      <c r="P7" s="37">
        <f t="shared" si="5"/>
        <v>2.3804898625191417E-2</v>
      </c>
      <c r="Q7" s="50"/>
      <c r="R7" s="7"/>
      <c r="S7" s="7"/>
    </row>
    <row r="8" spans="1:19" x14ac:dyDescent="0.25">
      <c r="B8" s="24" t="s">
        <v>37</v>
      </c>
      <c r="C8" s="37">
        <v>0.8</v>
      </c>
      <c r="D8" s="15">
        <v>1.4090000000000001E-3</v>
      </c>
      <c r="E8" s="38">
        <v>1.322E-3</v>
      </c>
      <c r="F8" s="38">
        <v>1.24E-3</v>
      </c>
      <c r="G8" s="15">
        <v>3.8999999999999999E-4</v>
      </c>
      <c r="H8" s="38">
        <v>8.4000000000000003E-4</v>
      </c>
      <c r="I8" s="15">
        <f t="shared" si="0"/>
        <v>2.2375000000000015E-4</v>
      </c>
      <c r="J8" s="15">
        <f t="shared" si="1"/>
        <v>1.1500000000000008E-4</v>
      </c>
      <c r="K8" s="15">
        <f t="shared" si="2"/>
        <v>1.2500000000000033E-5</v>
      </c>
      <c r="L8" s="15">
        <f t="shared" si="3"/>
        <v>7.9859324758842512E-2</v>
      </c>
      <c r="M8" s="15">
        <f t="shared" si="3"/>
        <v>4.1045016077170454E-2</v>
      </c>
      <c r="N8" s="15">
        <f t="shared" si="3"/>
        <v>4.4614147909967962E-3</v>
      </c>
      <c r="O8" s="37">
        <f t="shared" si="4"/>
        <v>4.1788585209003255E-2</v>
      </c>
      <c r="P8" s="37">
        <f t="shared" si="5"/>
        <v>3.7704454354495077E-2</v>
      </c>
      <c r="Q8" s="50"/>
      <c r="R8" s="7"/>
      <c r="S8" s="7"/>
    </row>
    <row r="9" spans="1:19" x14ac:dyDescent="0.25">
      <c r="B9" s="24" t="s">
        <v>38</v>
      </c>
      <c r="C9" s="37">
        <v>0.8</v>
      </c>
      <c r="D9" s="15">
        <v>1.036E-3</v>
      </c>
      <c r="E9" s="38">
        <v>1.0449999999999999E-3</v>
      </c>
      <c r="F9" s="38">
        <v>1.09E-3</v>
      </c>
      <c r="G9" s="15">
        <v>3.8999999999999999E-4</v>
      </c>
      <c r="H9" s="38">
        <v>7.1299999999999998E-4</v>
      </c>
      <c r="I9" s="15">
        <f t="shared" si="0"/>
        <v>-8.3749999999999867E-5</v>
      </c>
      <c r="J9" s="15">
        <f t="shared" si="1"/>
        <v>-7.25E-5</v>
      </c>
      <c r="K9" s="15">
        <f t="shared" si="2"/>
        <v>-1.6249999999999853E-5</v>
      </c>
      <c r="L9" s="15">
        <f t="shared" si="3"/>
        <v>-2.989147909967841E-2</v>
      </c>
      <c r="M9" s="15">
        <f t="shared" si="3"/>
        <v>-2.587620578778135E-2</v>
      </c>
      <c r="N9" s="15">
        <f t="shared" si="3"/>
        <v>-5.7998392282957679E-3</v>
      </c>
      <c r="O9" s="37">
        <f t="shared" si="4"/>
        <v>-2.0522508038585175E-2</v>
      </c>
      <c r="P9" s="37">
        <f t="shared" si="5"/>
        <v>1.290729784329043E-2</v>
      </c>
      <c r="Q9" s="50"/>
      <c r="R9" s="7"/>
      <c r="S9" s="7"/>
    </row>
    <row r="10" spans="1:19" x14ac:dyDescent="0.25">
      <c r="B10" s="24" t="s">
        <v>39</v>
      </c>
      <c r="C10" s="37">
        <v>0.8</v>
      </c>
      <c r="D10" s="15">
        <v>9.8499999999999998E-4</v>
      </c>
      <c r="E10" s="38">
        <v>9.4700000000000003E-4</v>
      </c>
      <c r="F10" s="38">
        <v>9.8200000000000002E-4</v>
      </c>
      <c r="G10" s="15">
        <v>3.8999999999999999E-4</v>
      </c>
      <c r="H10" s="38">
        <v>5.62E-4</v>
      </c>
      <c r="I10" s="15">
        <f t="shared" si="0"/>
        <v>4.1250000000000054E-5</v>
      </c>
      <c r="J10" s="15">
        <f t="shared" si="1"/>
        <v>-6.2500000000000164E-6</v>
      </c>
      <c r="K10" s="15">
        <f t="shared" si="2"/>
        <v>3.7500000000000098E-5</v>
      </c>
      <c r="L10" s="15">
        <f t="shared" si="3"/>
        <v>1.472266881028941E-2</v>
      </c>
      <c r="M10" s="15">
        <f t="shared" si="3"/>
        <v>-2.2307073954983981E-3</v>
      </c>
      <c r="N10" s="15">
        <f t="shared" si="3"/>
        <v>1.338424437299039E-2</v>
      </c>
      <c r="O10" s="37">
        <f t="shared" si="4"/>
        <v>8.6254019292604667E-3</v>
      </c>
      <c r="P10" s="37">
        <f t="shared" si="5"/>
        <v>9.4254536891826661E-3</v>
      </c>
      <c r="Q10" s="50"/>
      <c r="R10" s="7"/>
      <c r="S10" s="7"/>
    </row>
    <row r="11" spans="1:19" x14ac:dyDescent="0.25">
      <c r="B11" s="24" t="s">
        <v>40</v>
      </c>
      <c r="C11" s="37">
        <v>0.8</v>
      </c>
      <c r="D11" s="15">
        <v>7.6599999999999997E-4</v>
      </c>
      <c r="E11" s="38">
        <v>7.3899999999999997E-4</v>
      </c>
      <c r="F11" s="38">
        <v>6.8400000000000004E-4</v>
      </c>
      <c r="G11" s="15">
        <v>3.8999999999999999E-4</v>
      </c>
      <c r="H11" s="38">
        <v>4.4000000000000002E-4</v>
      </c>
      <c r="I11" s="15">
        <f t="shared" si="0"/>
        <v>-8.0000000000000047E-5</v>
      </c>
      <c r="J11" s="15">
        <f t="shared" si="1"/>
        <v>-1.1375000000000005E-4</v>
      </c>
      <c r="K11" s="15">
        <f t="shared" si="2"/>
        <v>-1.8249999999999996E-4</v>
      </c>
      <c r="L11" s="15">
        <f t="shared" si="3"/>
        <v>-2.8553054662379437E-2</v>
      </c>
      <c r="M11" s="15">
        <f t="shared" si="3"/>
        <v>-4.059887459807076E-2</v>
      </c>
      <c r="N11" s="15">
        <f t="shared" si="3"/>
        <v>-6.5136655948553057E-2</v>
      </c>
      <c r="O11" s="37">
        <f t="shared" si="4"/>
        <v>-4.4762861736334418E-2</v>
      </c>
      <c r="P11" s="37">
        <f t="shared" si="5"/>
        <v>1.8643874662530584E-2</v>
      </c>
      <c r="Q11" s="51"/>
      <c r="R11" s="7"/>
      <c r="S11" s="7"/>
    </row>
    <row r="12" spans="1:19" x14ac:dyDescent="0.25">
      <c r="B12" s="25"/>
      <c r="C12" s="7"/>
      <c r="E12" s="3"/>
      <c r="F12" s="3"/>
      <c r="H12" s="3"/>
      <c r="O12" s="7"/>
      <c r="P12" s="7"/>
      <c r="Q12" s="7"/>
      <c r="R12" s="7"/>
      <c r="S12" s="7"/>
    </row>
  </sheetData>
  <mergeCells count="5">
    <mergeCell ref="B2:H2"/>
    <mergeCell ref="I2:K2"/>
    <mergeCell ref="L2:N2"/>
    <mergeCell ref="Q6:Q11"/>
    <mergeCell ref="O2:Q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AN68"/>
  <sheetViews>
    <sheetView topLeftCell="F1" workbookViewId="0">
      <selection activeCell="AQ69" sqref="A1:AQ69"/>
    </sheetView>
  </sheetViews>
  <sheetFormatPr defaultColWidth="11.42578125" defaultRowHeight="15" x14ac:dyDescent="0.25"/>
  <sheetData>
    <row r="1" spans="2:40" ht="15.75" thickBot="1" x14ac:dyDescent="0.3"/>
    <row r="2" spans="2:40" ht="15.75" thickBot="1" x14ac:dyDescent="0.3">
      <c r="B2" s="39" t="s">
        <v>25</v>
      </c>
      <c r="C2" s="40"/>
      <c r="D2" s="40"/>
      <c r="E2" s="41"/>
      <c r="F2" s="2"/>
      <c r="G2" s="39" t="s">
        <v>27</v>
      </c>
      <c r="H2" s="40"/>
      <c r="I2" s="40"/>
      <c r="J2" s="41"/>
      <c r="K2" s="2"/>
      <c r="L2" s="39" t="s">
        <v>28</v>
      </c>
      <c r="M2" s="40"/>
      <c r="N2" s="40"/>
      <c r="O2" s="41"/>
      <c r="Q2" s="39" t="s">
        <v>29</v>
      </c>
      <c r="R2" s="40"/>
      <c r="S2" s="40"/>
      <c r="T2" s="41"/>
      <c r="V2" s="39" t="s">
        <v>30</v>
      </c>
      <c r="W2" s="40"/>
      <c r="X2" s="40"/>
      <c r="Y2" s="41"/>
      <c r="AA2" s="39" t="s">
        <v>31</v>
      </c>
      <c r="AB2" s="40"/>
      <c r="AC2" s="40"/>
      <c r="AD2" s="41"/>
      <c r="AF2" s="39" t="s">
        <v>32</v>
      </c>
      <c r="AG2" s="40"/>
      <c r="AH2" s="40"/>
      <c r="AI2" s="41"/>
      <c r="AK2" s="39" t="s">
        <v>33</v>
      </c>
      <c r="AL2" s="40"/>
      <c r="AM2" s="40"/>
      <c r="AN2" s="41"/>
    </row>
    <row r="4" spans="2:40" x14ac:dyDescent="0.25">
      <c r="B4" s="4" t="s">
        <v>4</v>
      </c>
      <c r="C4" s="3"/>
      <c r="D4" s="3"/>
      <c r="E4" s="3"/>
      <c r="G4" s="4" t="s">
        <v>4</v>
      </c>
      <c r="H4" s="3"/>
      <c r="I4" s="3"/>
      <c r="J4" s="3"/>
      <c r="L4" s="4" t="s">
        <v>4</v>
      </c>
      <c r="M4" s="3"/>
      <c r="N4" s="3"/>
      <c r="O4" s="3"/>
      <c r="Q4" s="4" t="s">
        <v>4</v>
      </c>
      <c r="R4" s="3"/>
      <c r="S4" s="3"/>
      <c r="T4" s="3"/>
      <c r="V4" s="4" t="s">
        <v>4</v>
      </c>
      <c r="W4" s="3"/>
      <c r="X4" s="3"/>
      <c r="Y4" s="3"/>
      <c r="AA4" s="4" t="s">
        <v>4</v>
      </c>
      <c r="AB4" s="3"/>
      <c r="AC4" s="3"/>
      <c r="AD4" s="3"/>
      <c r="AF4" s="4" t="s">
        <v>4</v>
      </c>
      <c r="AG4" s="3"/>
      <c r="AH4" s="3"/>
      <c r="AI4" s="3"/>
      <c r="AK4" s="4" t="s">
        <v>4</v>
      </c>
      <c r="AL4" s="3"/>
      <c r="AM4" s="3"/>
      <c r="AN4" s="3"/>
    </row>
    <row r="5" spans="2:40" x14ac:dyDescent="0.25">
      <c r="B5" s="1">
        <v>0</v>
      </c>
      <c r="C5">
        <v>1.17E-3</v>
      </c>
      <c r="D5">
        <v>1.3780000000000001E-3</v>
      </c>
      <c r="E5">
        <v>1.237E-3</v>
      </c>
      <c r="G5" s="1">
        <v>0</v>
      </c>
      <c r="H5">
        <v>5.4600000000000004E-4</v>
      </c>
      <c r="I5">
        <v>5.6099999999999998E-4</v>
      </c>
      <c r="J5">
        <v>4.1199999999999999E-4</v>
      </c>
      <c r="L5" s="1">
        <v>0</v>
      </c>
      <c r="M5">
        <v>2.2499999999999999E-4</v>
      </c>
      <c r="N5">
        <v>2.22E-4</v>
      </c>
      <c r="O5">
        <v>2.3000000000000001E-4</v>
      </c>
      <c r="Q5" s="1">
        <v>0</v>
      </c>
      <c r="R5">
        <v>4.64E-4</v>
      </c>
      <c r="S5">
        <v>5.0500000000000002E-4</v>
      </c>
      <c r="T5">
        <v>5.0100000000000003E-4</v>
      </c>
      <c r="V5" s="1">
        <v>0</v>
      </c>
      <c r="W5">
        <v>2.13E-4</v>
      </c>
      <c r="X5">
        <v>2.6899999999999998E-4</v>
      </c>
      <c r="Y5">
        <v>2.0699999999999999E-4</v>
      </c>
      <c r="AA5" s="1">
        <v>0</v>
      </c>
      <c r="AB5">
        <v>3.8400000000000001E-4</v>
      </c>
      <c r="AC5">
        <v>3.7599999999999998E-4</v>
      </c>
      <c r="AD5">
        <v>4.0900000000000002E-4</v>
      </c>
      <c r="AF5" s="1">
        <v>0</v>
      </c>
      <c r="AG5">
        <v>3.7500000000000001E-4</v>
      </c>
      <c r="AH5">
        <v>3.7599999999999998E-4</v>
      </c>
      <c r="AI5">
        <v>3.28E-4</v>
      </c>
      <c r="AK5" s="1">
        <v>0</v>
      </c>
      <c r="AL5">
        <v>2.9999999999999997E-4</v>
      </c>
      <c r="AM5">
        <v>2.8899999999999998E-4</v>
      </c>
      <c r="AN5">
        <v>2.7500000000000002E-4</v>
      </c>
    </row>
    <row r="6" spans="2:40" x14ac:dyDescent="0.25">
      <c r="B6" s="1">
        <v>100</v>
      </c>
      <c r="C6">
        <v>1.567E-3</v>
      </c>
      <c r="D6">
        <v>1.5410000000000001E-3</v>
      </c>
      <c r="E6">
        <v>1.511E-3</v>
      </c>
      <c r="G6" s="1">
        <v>100</v>
      </c>
      <c r="H6">
        <v>1.0219999999999999E-3</v>
      </c>
      <c r="I6">
        <v>9.2000000000000003E-4</v>
      </c>
      <c r="J6">
        <v>1.08E-3</v>
      </c>
      <c r="L6" s="1">
        <v>50</v>
      </c>
      <c r="M6">
        <v>3.8499999999999998E-4</v>
      </c>
      <c r="N6">
        <v>3.57E-4</v>
      </c>
      <c r="O6">
        <v>4.0900000000000002E-4</v>
      </c>
      <c r="Q6" s="1">
        <v>25</v>
      </c>
      <c r="R6">
        <v>5.4600000000000004E-4</v>
      </c>
      <c r="S6">
        <v>5.9000000000000003E-4</v>
      </c>
      <c r="T6">
        <v>5.8799999999999998E-4</v>
      </c>
      <c r="V6" s="1">
        <v>50</v>
      </c>
      <c r="W6">
        <v>4.1899999999999999E-4</v>
      </c>
      <c r="X6">
        <v>3.9199999999999999E-4</v>
      </c>
      <c r="Y6">
        <v>4.0000000000000002E-4</v>
      </c>
      <c r="AA6" s="1">
        <v>50</v>
      </c>
      <c r="AB6">
        <v>8.25E-4</v>
      </c>
      <c r="AC6">
        <v>8.3500000000000002E-4</v>
      </c>
      <c r="AD6">
        <v>8.1499999999999997E-4</v>
      </c>
      <c r="AF6" s="1">
        <v>25</v>
      </c>
      <c r="AG6">
        <v>5.5099999999999995E-4</v>
      </c>
      <c r="AH6">
        <v>5.1800000000000001E-4</v>
      </c>
      <c r="AI6">
        <v>5.5000000000000003E-4</v>
      </c>
      <c r="AK6" s="1">
        <v>50</v>
      </c>
      <c r="AL6">
        <v>4.6000000000000001E-4</v>
      </c>
      <c r="AM6">
        <v>4.57E-4</v>
      </c>
      <c r="AN6">
        <v>4.0000000000000002E-4</v>
      </c>
    </row>
    <row r="7" spans="2:40" x14ac:dyDescent="0.25">
      <c r="B7" s="1">
        <v>400</v>
      </c>
      <c r="C7">
        <v>2.317E-3</v>
      </c>
      <c r="D7">
        <v>2.4729999999999999E-3</v>
      </c>
      <c r="E7">
        <v>2.1640000000000001E-3</v>
      </c>
      <c r="G7" s="1">
        <v>400</v>
      </c>
      <c r="H7">
        <v>1.7650000000000001E-3</v>
      </c>
      <c r="I7">
        <v>1.877E-3</v>
      </c>
      <c r="J7">
        <v>1.9849999999999998E-3</v>
      </c>
      <c r="L7" s="1">
        <v>200</v>
      </c>
      <c r="M7">
        <v>6.4599999999999998E-4</v>
      </c>
      <c r="N7">
        <v>6.6399999999999999E-4</v>
      </c>
      <c r="O7">
        <v>6.2200000000000005E-4</v>
      </c>
      <c r="Q7" s="1">
        <v>50</v>
      </c>
      <c r="R7">
        <v>6.4099999999999997E-4</v>
      </c>
      <c r="S7">
        <v>7.2499999999999995E-4</v>
      </c>
      <c r="T7">
        <v>7.0799999999999997E-4</v>
      </c>
      <c r="V7" s="1">
        <v>100</v>
      </c>
      <c r="W7">
        <v>5.6400000000000005E-4</v>
      </c>
      <c r="X7">
        <v>5.2599999999999999E-4</v>
      </c>
      <c r="Y7">
        <v>5.2499999999999997E-4</v>
      </c>
      <c r="AA7" s="1">
        <v>100</v>
      </c>
      <c r="AB7">
        <v>9.2500000000000004E-4</v>
      </c>
      <c r="AC7">
        <v>1.013E-3</v>
      </c>
      <c r="AD7">
        <v>1.036E-3</v>
      </c>
      <c r="AF7" s="1">
        <v>50</v>
      </c>
      <c r="AG7">
        <v>6.2699999999999995E-4</v>
      </c>
      <c r="AH7">
        <v>6.6100000000000002E-4</v>
      </c>
      <c r="AI7">
        <v>5.9100000000000005E-4</v>
      </c>
      <c r="AK7" s="1">
        <v>100</v>
      </c>
      <c r="AL7">
        <v>5.5000000000000003E-4</v>
      </c>
      <c r="AM7">
        <v>5.6300000000000002E-4</v>
      </c>
      <c r="AN7">
        <v>5.5000000000000003E-4</v>
      </c>
    </row>
    <row r="8" spans="2:40" x14ac:dyDescent="0.25">
      <c r="B8" s="1">
        <v>800</v>
      </c>
      <c r="C8">
        <v>3.0869999999999999E-3</v>
      </c>
      <c r="D8">
        <v>2.934E-3</v>
      </c>
      <c r="E8">
        <v>3.0070000000000001E-3</v>
      </c>
      <c r="G8" s="1">
        <v>600</v>
      </c>
      <c r="H8">
        <v>2.2190000000000001E-3</v>
      </c>
      <c r="I8">
        <v>2.464E-3</v>
      </c>
      <c r="J8">
        <v>2.3549999999999999E-3</v>
      </c>
      <c r="L8" s="1">
        <v>400</v>
      </c>
      <c r="M8">
        <v>7.2000000000000005E-4</v>
      </c>
      <c r="N8">
        <v>6.8800000000000003E-4</v>
      </c>
      <c r="O8">
        <v>7.0600000000000003E-4</v>
      </c>
      <c r="Q8" s="1">
        <v>100</v>
      </c>
      <c r="R8">
        <v>1.096E-3</v>
      </c>
      <c r="S8">
        <v>1.0859999999999999E-3</v>
      </c>
      <c r="T8">
        <v>1.078E-3</v>
      </c>
      <c r="V8" s="1">
        <v>200</v>
      </c>
      <c r="W8">
        <v>7.8200000000000003E-4</v>
      </c>
      <c r="X8">
        <v>7.1299999999999998E-4</v>
      </c>
      <c r="Y8">
        <v>7.0899999999999999E-4</v>
      </c>
      <c r="AA8" s="1">
        <v>200</v>
      </c>
      <c r="AB8">
        <v>1.209E-3</v>
      </c>
      <c r="AC8">
        <v>1.1039999999999999E-3</v>
      </c>
      <c r="AD8">
        <v>1.1429999999999999E-3</v>
      </c>
      <c r="AF8" s="1">
        <v>100</v>
      </c>
      <c r="AG8">
        <v>7.5500000000000003E-4</v>
      </c>
      <c r="AH8">
        <v>7.5100000000000004E-4</v>
      </c>
      <c r="AI8">
        <v>7.6300000000000001E-4</v>
      </c>
      <c r="AK8" s="1">
        <v>200</v>
      </c>
      <c r="AL8">
        <v>7.2199999999999999E-4</v>
      </c>
      <c r="AM8">
        <v>6.9300000000000004E-4</v>
      </c>
      <c r="AN8">
        <v>7.3899999999999997E-4</v>
      </c>
    </row>
    <row r="9" spans="2:40" x14ac:dyDescent="0.25">
      <c r="B9" s="1">
        <v>1500</v>
      </c>
      <c r="C9">
        <v>3.4450000000000001E-3</v>
      </c>
      <c r="D9">
        <v>3.8349999999999999E-3</v>
      </c>
      <c r="E9">
        <v>3.6410000000000001E-3</v>
      </c>
      <c r="G9" s="1">
        <v>800</v>
      </c>
      <c r="H9">
        <v>3.081E-3</v>
      </c>
      <c r="I9">
        <v>2.9450000000000001E-3</v>
      </c>
      <c r="J9">
        <v>3.088E-3</v>
      </c>
      <c r="L9" s="1">
        <v>600</v>
      </c>
      <c r="M9">
        <v>7.8600000000000002E-4</v>
      </c>
      <c r="N9">
        <v>7.8899999999999999E-4</v>
      </c>
      <c r="O9">
        <v>7.6900000000000004E-4</v>
      </c>
      <c r="Q9" s="1">
        <v>200</v>
      </c>
      <c r="R9">
        <v>1.0399999999999999E-3</v>
      </c>
      <c r="S9">
        <v>1.2329999999999999E-3</v>
      </c>
      <c r="T9">
        <v>1.1150000000000001E-3</v>
      </c>
      <c r="V9" s="1">
        <v>400</v>
      </c>
      <c r="W9">
        <v>7.4100000000000001E-4</v>
      </c>
      <c r="X9">
        <v>8.3500000000000002E-4</v>
      </c>
      <c r="Y9">
        <v>8.7000000000000001E-4</v>
      </c>
      <c r="AA9" s="1">
        <v>400</v>
      </c>
      <c r="AB9">
        <v>1.3320000000000001E-3</v>
      </c>
      <c r="AC9">
        <v>1.3339999999999999E-3</v>
      </c>
      <c r="AD9">
        <v>1.3940000000000001E-3</v>
      </c>
      <c r="AF9" s="1">
        <v>200</v>
      </c>
      <c r="AG9">
        <v>8.43E-4</v>
      </c>
      <c r="AH9">
        <v>8.6600000000000002E-4</v>
      </c>
      <c r="AI9">
        <v>8.7500000000000002E-4</v>
      </c>
      <c r="AK9" s="1">
        <v>400</v>
      </c>
      <c r="AL9">
        <v>6.7699999999999998E-4</v>
      </c>
      <c r="AM9">
        <v>6.7299999999999999E-4</v>
      </c>
      <c r="AN9">
        <v>7.7200000000000001E-4</v>
      </c>
    </row>
    <row r="10" spans="2:40" x14ac:dyDescent="0.25">
      <c r="B10" s="1">
        <v>2000</v>
      </c>
      <c r="C10">
        <v>4.0489999999999996E-3</v>
      </c>
      <c r="D10">
        <v>3.9399999999999999E-3</v>
      </c>
      <c r="E10">
        <v>4.1060000000000003E-3</v>
      </c>
      <c r="G10" s="1">
        <v>1000</v>
      </c>
      <c r="H10">
        <v>3.1340000000000001E-3</v>
      </c>
      <c r="I10">
        <v>3.186E-3</v>
      </c>
      <c r="J10">
        <v>3.274E-3</v>
      </c>
      <c r="L10" s="1">
        <v>1000</v>
      </c>
      <c r="M10">
        <v>8.4999999999999995E-4</v>
      </c>
      <c r="N10">
        <v>8.1099999999999998E-4</v>
      </c>
      <c r="O10">
        <v>8.5400000000000005E-4</v>
      </c>
      <c r="Q10" s="1">
        <v>400</v>
      </c>
      <c r="R10">
        <v>1.387E-3</v>
      </c>
      <c r="S10">
        <v>1.2440000000000001E-3</v>
      </c>
      <c r="T10">
        <v>1.225E-3</v>
      </c>
      <c r="V10" s="1">
        <v>600</v>
      </c>
      <c r="W10">
        <v>8.9999999999999998E-4</v>
      </c>
      <c r="X10">
        <v>8.8999999999999995E-4</v>
      </c>
      <c r="Y10">
        <v>9.8499999999999998E-4</v>
      </c>
      <c r="AA10" s="1">
        <v>600</v>
      </c>
      <c r="AB10">
        <v>1.5399999999999999E-3</v>
      </c>
      <c r="AC10">
        <v>1.58E-3</v>
      </c>
      <c r="AD10">
        <v>1.5410000000000001E-3</v>
      </c>
      <c r="AF10" s="1">
        <v>400</v>
      </c>
      <c r="AG10">
        <v>9.8200000000000002E-4</v>
      </c>
      <c r="AH10">
        <v>9.68E-4</v>
      </c>
      <c r="AI10">
        <v>9.3300000000000002E-4</v>
      </c>
      <c r="AK10" s="1">
        <v>600</v>
      </c>
      <c r="AL10">
        <v>8.2100000000000001E-4</v>
      </c>
      <c r="AM10">
        <v>8.1999999999999998E-4</v>
      </c>
      <c r="AN10">
        <v>8.0999999999999996E-4</v>
      </c>
    </row>
    <row r="11" spans="2:40" x14ac:dyDescent="0.25">
      <c r="B11" s="1">
        <v>3000</v>
      </c>
      <c r="C11">
        <v>4.0549999999999996E-3</v>
      </c>
      <c r="D11">
        <v>4.365E-3</v>
      </c>
      <c r="E11">
        <v>4.0369999999999998E-3</v>
      </c>
      <c r="G11" s="1">
        <v>2000</v>
      </c>
      <c r="H11">
        <v>3.9029999999999998E-3</v>
      </c>
      <c r="I11">
        <v>3.9189999999999997E-3</v>
      </c>
      <c r="J11">
        <v>3.7569999999999999E-3</v>
      </c>
      <c r="L11" s="1">
        <v>1500</v>
      </c>
      <c r="M11">
        <v>8.1700000000000002E-4</v>
      </c>
      <c r="N11">
        <v>8.0400000000000003E-4</v>
      </c>
      <c r="O11">
        <v>8.0400000000000003E-4</v>
      </c>
      <c r="Q11" s="1">
        <v>600</v>
      </c>
      <c r="R11">
        <v>1.2589999999999999E-3</v>
      </c>
      <c r="S11">
        <v>1.292E-3</v>
      </c>
      <c r="T11">
        <v>1.322E-3</v>
      </c>
      <c r="V11" s="1">
        <v>1000</v>
      </c>
      <c r="W11">
        <v>1.003E-3</v>
      </c>
      <c r="X11">
        <v>9.8400000000000007E-4</v>
      </c>
      <c r="Y11">
        <v>1.1000000000000001E-3</v>
      </c>
      <c r="AA11" s="1">
        <v>1000</v>
      </c>
      <c r="AB11">
        <v>1.629E-3</v>
      </c>
      <c r="AC11">
        <v>1.688E-3</v>
      </c>
      <c r="AD11">
        <v>1.67E-3</v>
      </c>
      <c r="AF11" s="1">
        <v>600</v>
      </c>
      <c r="AG11">
        <v>1.147E-3</v>
      </c>
      <c r="AH11">
        <v>1.0319999999999999E-3</v>
      </c>
      <c r="AI11">
        <v>1.0430000000000001E-3</v>
      </c>
      <c r="AK11" s="1">
        <v>1000</v>
      </c>
      <c r="AL11">
        <v>8.5599999999999999E-4</v>
      </c>
      <c r="AM11">
        <v>8.7000000000000001E-4</v>
      </c>
      <c r="AN11">
        <v>8.7600000000000004E-4</v>
      </c>
    </row>
    <row r="12" spans="2:40" x14ac:dyDescent="0.25">
      <c r="B12" s="1">
        <v>4000</v>
      </c>
      <c r="C12">
        <v>4.313E-3</v>
      </c>
      <c r="D12">
        <v>4.5329999999999997E-3</v>
      </c>
      <c r="E12">
        <v>4.3920000000000001E-3</v>
      </c>
      <c r="G12" s="1">
        <v>3000</v>
      </c>
      <c r="H12">
        <v>3.7390000000000001E-3</v>
      </c>
      <c r="I12">
        <v>3.8969999999999999E-3</v>
      </c>
      <c r="J12">
        <v>3.679E-3</v>
      </c>
      <c r="L12" s="1"/>
      <c r="Q12" s="1">
        <v>1000</v>
      </c>
      <c r="R12">
        <v>1.7340000000000001E-3</v>
      </c>
      <c r="S12">
        <v>1.691E-3</v>
      </c>
      <c r="T12">
        <v>1.6869999999999999E-3</v>
      </c>
      <c r="V12" s="1">
        <v>2000</v>
      </c>
      <c r="W12">
        <v>1.018E-3</v>
      </c>
      <c r="X12">
        <v>1.101E-3</v>
      </c>
      <c r="Y12">
        <v>1.103E-3</v>
      </c>
      <c r="AA12" s="1">
        <v>2000</v>
      </c>
      <c r="AB12">
        <v>1.8159999999999999E-3</v>
      </c>
      <c r="AC12">
        <v>1.7440000000000001E-3</v>
      </c>
      <c r="AD12">
        <v>1.8550000000000001E-3</v>
      </c>
      <c r="AF12" s="1">
        <v>1000</v>
      </c>
      <c r="AG12">
        <v>1.024E-3</v>
      </c>
      <c r="AH12">
        <v>1.0120000000000001E-3</v>
      </c>
      <c r="AI12">
        <v>1.044E-3</v>
      </c>
      <c r="AK12" s="1">
        <v>2000</v>
      </c>
      <c r="AL12">
        <v>8.3900000000000001E-4</v>
      </c>
      <c r="AM12">
        <v>8.3500000000000002E-4</v>
      </c>
      <c r="AN12">
        <v>8.52E-4</v>
      </c>
    </row>
    <row r="13" spans="2:40" x14ac:dyDescent="0.25">
      <c r="B13" s="1"/>
      <c r="C13" s="1"/>
      <c r="D13" s="1"/>
      <c r="E13" s="1"/>
      <c r="G13" s="1"/>
      <c r="H13" s="1"/>
      <c r="I13" s="1"/>
      <c r="J13" s="1"/>
      <c r="L13" s="1"/>
      <c r="M13" s="1"/>
      <c r="N13" s="1"/>
      <c r="O13" s="1"/>
      <c r="Q13" s="1"/>
      <c r="R13" s="1"/>
      <c r="S13" s="1"/>
      <c r="T13" s="1"/>
      <c r="V13" s="1"/>
      <c r="W13" s="1"/>
      <c r="X13" s="1"/>
      <c r="Y13" s="1"/>
      <c r="AA13" s="1"/>
      <c r="AB13" s="1"/>
      <c r="AC13" s="1"/>
      <c r="AD13" s="1"/>
      <c r="AF13" s="1"/>
      <c r="AG13" s="1"/>
      <c r="AH13" s="1"/>
      <c r="AI13" s="1"/>
      <c r="AK13" s="1"/>
      <c r="AL13" s="1"/>
      <c r="AM13" s="1"/>
      <c r="AN13" s="1"/>
    </row>
    <row r="14" spans="2:40" x14ac:dyDescent="0.25">
      <c r="B14" s="4" t="s">
        <v>13</v>
      </c>
      <c r="C14" s="4"/>
      <c r="D14" s="4"/>
      <c r="E14" s="4"/>
      <c r="G14" s="4" t="s">
        <v>13</v>
      </c>
      <c r="H14" s="4"/>
      <c r="I14" s="4"/>
      <c r="J14" s="4"/>
      <c r="L14" s="4" t="s">
        <v>13</v>
      </c>
      <c r="M14" s="4"/>
      <c r="N14" s="4"/>
      <c r="O14" s="4"/>
      <c r="Q14" s="4" t="s">
        <v>13</v>
      </c>
      <c r="R14" s="4"/>
      <c r="S14" s="4"/>
      <c r="T14" s="4"/>
      <c r="V14" s="4" t="s">
        <v>13</v>
      </c>
      <c r="W14" s="4"/>
      <c r="X14" s="4"/>
      <c r="Y14" s="4"/>
      <c r="AA14" s="4" t="s">
        <v>13</v>
      </c>
      <c r="AB14" s="4"/>
      <c r="AC14" s="4"/>
      <c r="AD14" s="4"/>
      <c r="AF14" s="4" t="s">
        <v>13</v>
      </c>
      <c r="AG14" s="4"/>
      <c r="AH14" s="4"/>
      <c r="AI14" s="4"/>
      <c r="AK14" s="4" t="s">
        <v>13</v>
      </c>
      <c r="AL14" s="4"/>
      <c r="AM14" s="4"/>
      <c r="AN14" s="4"/>
    </row>
    <row r="15" spans="2:40" x14ac:dyDescent="0.25">
      <c r="B15" s="1">
        <v>0</v>
      </c>
      <c r="C15" s="3">
        <f>(C5/12440)*2.22*1000000</f>
        <v>0.20879421221864955</v>
      </c>
      <c r="D15" s="3">
        <f t="shared" ref="C15:E22" si="0">(D5/12440)*2.22*1000000</f>
        <v>0.24591318327974282</v>
      </c>
      <c r="E15" s="3">
        <f t="shared" si="0"/>
        <v>0.22075080385852089</v>
      </c>
      <c r="G15" s="1">
        <v>0</v>
      </c>
      <c r="H15" s="3">
        <f>(H5/12440)*2.22*1000000</f>
        <v>9.7437299035369782E-2</v>
      </c>
      <c r="I15" s="3">
        <f t="shared" ref="I15:J15" si="1">(I5/12440)*2.22*1000000</f>
        <v>0.10011414790996785</v>
      </c>
      <c r="J15" s="3">
        <f t="shared" si="1"/>
        <v>7.3524115755627006E-2</v>
      </c>
      <c r="L15" s="1">
        <v>0</v>
      </c>
      <c r="M15" s="3">
        <f>(M5/12440)*2.22*1000000</f>
        <v>4.0152733118971065E-2</v>
      </c>
      <c r="N15" s="3">
        <f t="shared" ref="N15:O15" si="2">(N5/12440)*2.22*1000000</f>
        <v>3.9617363344051443E-2</v>
      </c>
      <c r="O15" s="3">
        <f t="shared" si="2"/>
        <v>4.1045016077170419E-2</v>
      </c>
      <c r="Q15" s="1">
        <v>0</v>
      </c>
      <c r="R15" s="3">
        <f>(R5/12440)*2.22*1000000</f>
        <v>8.2803858520900331E-2</v>
      </c>
      <c r="S15" s="3">
        <f t="shared" ref="S15:T15" si="3">(S5/12440)*2.22*1000000</f>
        <v>9.0120578778135063E-2</v>
      </c>
      <c r="T15" s="3">
        <f t="shared" si="3"/>
        <v>8.9406752411575571E-2</v>
      </c>
      <c r="V15" s="1">
        <v>0</v>
      </c>
      <c r="W15" s="3">
        <f>(W5/12440)*2.22*1000000</f>
        <v>3.801125401929261E-2</v>
      </c>
      <c r="X15" s="3">
        <f t="shared" ref="X15:Y15" si="4">(X5/12440)*2.22*1000000</f>
        <v>4.8004823151125399E-2</v>
      </c>
      <c r="Y15" s="3">
        <f t="shared" si="4"/>
        <v>3.694051446945338E-2</v>
      </c>
      <c r="AA15" s="1">
        <v>0</v>
      </c>
      <c r="AB15" s="3">
        <f>(AB5/12440)*2.22*1000000</f>
        <v>6.8527331189710619E-2</v>
      </c>
      <c r="AC15" s="3">
        <f t="shared" ref="AC15:AD15" si="5">(AC5/12440)*2.22*1000000</f>
        <v>6.7099678456591635E-2</v>
      </c>
      <c r="AD15" s="3">
        <f t="shared" si="5"/>
        <v>7.2988745980707412E-2</v>
      </c>
      <c r="AF15" s="1">
        <v>0</v>
      </c>
      <c r="AG15" s="3">
        <f>(AG5/12440)*2.22*1000000</f>
        <v>6.6921221864951766E-2</v>
      </c>
      <c r="AH15" s="3">
        <f t="shared" ref="AH15:AI15" si="6">(AH5/12440)*2.22*1000000</f>
        <v>6.7099678456591635E-2</v>
      </c>
      <c r="AI15" s="3">
        <f t="shared" si="6"/>
        <v>5.8533762057877817E-2</v>
      </c>
      <c r="AK15" s="1">
        <v>0</v>
      </c>
      <c r="AL15" s="3">
        <f>(AL5/12440)*2.22*1000000</f>
        <v>5.3536977491961416E-2</v>
      </c>
      <c r="AM15" s="3">
        <f t="shared" ref="AM15:AN15" si="7">(AM5/12440)*2.22*1000000</f>
        <v>5.157395498392283E-2</v>
      </c>
      <c r="AN15" s="3">
        <f t="shared" si="7"/>
        <v>4.907556270096463E-2</v>
      </c>
    </row>
    <row r="16" spans="2:40" x14ac:dyDescent="0.25">
      <c r="B16" s="1">
        <v>100</v>
      </c>
      <c r="C16" s="3">
        <f t="shared" si="0"/>
        <v>0.27964147909967846</v>
      </c>
      <c r="D16" s="3">
        <f t="shared" si="0"/>
        <v>0.27500160771704185</v>
      </c>
      <c r="E16" s="3">
        <f t="shared" si="0"/>
        <v>0.26964790996784571</v>
      </c>
      <c r="G16" s="1">
        <v>100</v>
      </c>
      <c r="H16" s="3">
        <f t="shared" ref="H16:J22" si="8">(H6/12440)*2.22*1000000</f>
        <v>0.18238263665594853</v>
      </c>
      <c r="I16" s="3">
        <f t="shared" si="8"/>
        <v>0.16418006430868168</v>
      </c>
      <c r="J16" s="3">
        <f t="shared" si="8"/>
        <v>0.1927331189710611</v>
      </c>
      <c r="L16" s="1">
        <v>50</v>
      </c>
      <c r="M16" s="3">
        <f t="shared" ref="M16:O21" si="9">(M6/12440)*2.22*1000000</f>
        <v>6.8705787781350489E-2</v>
      </c>
      <c r="N16" s="3">
        <f t="shared" si="9"/>
        <v>6.3709003215434087E-2</v>
      </c>
      <c r="O16" s="3">
        <f t="shared" si="9"/>
        <v>7.2988745980707412E-2</v>
      </c>
      <c r="Q16" s="1">
        <v>25</v>
      </c>
      <c r="R16" s="3">
        <f t="shared" ref="R16:T22" si="10">(R6/12440)*2.22*1000000</f>
        <v>9.7437299035369782E-2</v>
      </c>
      <c r="S16" s="3">
        <f t="shared" si="10"/>
        <v>0.10528938906752414</v>
      </c>
      <c r="T16" s="3">
        <f t="shared" si="10"/>
        <v>0.10493247588424438</v>
      </c>
      <c r="V16" s="1">
        <v>50</v>
      </c>
      <c r="W16" s="3">
        <f t="shared" ref="W16:Y22" si="11">(W6/12440)*2.22*1000000</f>
        <v>7.4773311897106107E-2</v>
      </c>
      <c r="X16" s="3">
        <f t="shared" si="11"/>
        <v>6.9954983922829589E-2</v>
      </c>
      <c r="Y16" s="3">
        <f t="shared" si="11"/>
        <v>7.1382636655948559E-2</v>
      </c>
      <c r="AA16" s="1">
        <v>50</v>
      </c>
      <c r="AB16" s="3">
        <f t="shared" ref="AB16:AD22" si="12">(AB6/12440)*2.22*1000000</f>
        <v>0.14722668810289391</v>
      </c>
      <c r="AC16" s="3">
        <f t="shared" si="12"/>
        <v>0.1490112540192926</v>
      </c>
      <c r="AD16" s="3">
        <f t="shared" si="12"/>
        <v>0.14544212218649519</v>
      </c>
      <c r="AF16" s="1">
        <v>25</v>
      </c>
      <c r="AG16" s="3">
        <f t="shared" ref="AG16:AI22" si="13">(AG6/12440)*2.22*1000000</f>
        <v>9.8329581993569143E-2</v>
      </c>
      <c r="AH16" s="3">
        <f t="shared" si="13"/>
        <v>9.244051446945338E-2</v>
      </c>
      <c r="AI16" s="3">
        <f t="shared" si="13"/>
        <v>9.8151125401929259E-2</v>
      </c>
      <c r="AK16" s="1">
        <v>50</v>
      </c>
      <c r="AL16" s="3">
        <f t="shared" ref="AL16:AN22" si="14">(AL6/12440)*2.22*1000000</f>
        <v>8.2090032154340839E-2</v>
      </c>
      <c r="AM16" s="3">
        <f t="shared" si="14"/>
        <v>8.1554662379421217E-2</v>
      </c>
      <c r="AN16" s="3">
        <f t="shared" si="14"/>
        <v>7.1382636655948559E-2</v>
      </c>
    </row>
    <row r="17" spans="2:40" x14ac:dyDescent="0.25">
      <c r="B17" s="1">
        <v>400</v>
      </c>
      <c r="C17" s="3">
        <f t="shared" si="0"/>
        <v>0.41348392282958202</v>
      </c>
      <c r="D17" s="3">
        <f t="shared" si="0"/>
        <v>0.44132315112540194</v>
      </c>
      <c r="E17" s="3">
        <f t="shared" si="0"/>
        <v>0.38618006430868174</v>
      </c>
      <c r="G17" s="1">
        <v>400</v>
      </c>
      <c r="H17" s="3">
        <f t="shared" si="8"/>
        <v>0.31497588424437306</v>
      </c>
      <c r="I17" s="3">
        <f t="shared" si="8"/>
        <v>0.33496302250803861</v>
      </c>
      <c r="J17" s="3">
        <f t="shared" si="8"/>
        <v>0.35423633440514474</v>
      </c>
      <c r="L17" s="1">
        <v>200</v>
      </c>
      <c r="M17" s="3">
        <f t="shared" si="9"/>
        <v>0.11528295819935692</v>
      </c>
      <c r="N17" s="3">
        <f t="shared" si="9"/>
        <v>0.1184951768488746</v>
      </c>
      <c r="O17" s="3">
        <f t="shared" si="9"/>
        <v>0.11100000000000002</v>
      </c>
      <c r="Q17" s="1">
        <v>50</v>
      </c>
      <c r="R17" s="3">
        <f t="shared" si="10"/>
        <v>0.11439067524115756</v>
      </c>
      <c r="S17" s="3">
        <f t="shared" si="10"/>
        <v>0.12938102893890677</v>
      </c>
      <c r="T17" s="3">
        <f t="shared" si="10"/>
        <v>0.12634726688102896</v>
      </c>
      <c r="V17" s="1">
        <v>100</v>
      </c>
      <c r="W17" s="3">
        <f t="shared" si="11"/>
        <v>0.10064951768488749</v>
      </c>
      <c r="X17" s="3">
        <f t="shared" si="11"/>
        <v>9.3868167202572364E-2</v>
      </c>
      <c r="Y17" s="3">
        <f t="shared" si="11"/>
        <v>9.3689710610932467E-2</v>
      </c>
      <c r="AA17" s="1">
        <v>100</v>
      </c>
      <c r="AB17" s="3">
        <f t="shared" si="12"/>
        <v>0.16507234726688105</v>
      </c>
      <c r="AC17" s="3">
        <f t="shared" si="12"/>
        <v>0.18077652733118973</v>
      </c>
      <c r="AD17" s="3">
        <f t="shared" si="12"/>
        <v>0.18488102893890676</v>
      </c>
      <c r="AF17" s="1">
        <v>50</v>
      </c>
      <c r="AG17" s="3">
        <f t="shared" si="13"/>
        <v>0.11189228295819935</v>
      </c>
      <c r="AH17" s="3">
        <f t="shared" si="13"/>
        <v>0.11795980707395501</v>
      </c>
      <c r="AI17" s="3">
        <f t="shared" si="13"/>
        <v>0.10546784565916401</v>
      </c>
      <c r="AK17" s="1">
        <v>100</v>
      </c>
      <c r="AL17" s="3">
        <f t="shared" si="14"/>
        <v>9.8151125401929259E-2</v>
      </c>
      <c r="AM17" s="3">
        <f t="shared" si="14"/>
        <v>0.10047106109324759</v>
      </c>
      <c r="AN17" s="3">
        <f t="shared" si="14"/>
        <v>9.8151125401929259E-2</v>
      </c>
    </row>
    <row r="18" spans="2:40" x14ac:dyDescent="0.25">
      <c r="B18" s="1">
        <v>800</v>
      </c>
      <c r="C18" s="3">
        <f t="shared" si="0"/>
        <v>0.55089549839228302</v>
      </c>
      <c r="D18" s="3">
        <f t="shared" si="0"/>
        <v>0.52359163987138269</v>
      </c>
      <c r="E18" s="3">
        <f t="shared" si="0"/>
        <v>0.53661897106109324</v>
      </c>
      <c r="G18" s="1">
        <v>600</v>
      </c>
      <c r="H18" s="3">
        <f t="shared" si="8"/>
        <v>0.3959951768488747</v>
      </c>
      <c r="I18" s="3">
        <f t="shared" si="8"/>
        <v>0.43971704180064314</v>
      </c>
      <c r="J18" s="3">
        <f t="shared" si="8"/>
        <v>0.42026527331189711</v>
      </c>
      <c r="L18" s="1">
        <v>400</v>
      </c>
      <c r="M18" s="3">
        <f t="shared" si="9"/>
        <v>0.12848874598070742</v>
      </c>
      <c r="N18" s="3">
        <f t="shared" si="9"/>
        <v>0.12277813504823151</v>
      </c>
      <c r="O18" s="3">
        <f t="shared" si="9"/>
        <v>0.12599035369774922</v>
      </c>
      <c r="Q18" s="1">
        <v>100</v>
      </c>
      <c r="R18" s="3">
        <f t="shared" si="10"/>
        <v>0.19558842443729904</v>
      </c>
      <c r="S18" s="3">
        <f t="shared" si="10"/>
        <v>0.19380385852090035</v>
      </c>
      <c r="T18" s="3">
        <f t="shared" si="10"/>
        <v>0.19237620578778136</v>
      </c>
      <c r="V18" s="1">
        <v>200</v>
      </c>
      <c r="W18" s="3">
        <f t="shared" si="11"/>
        <v>0.13955305466237944</v>
      </c>
      <c r="X18" s="3">
        <f t="shared" si="11"/>
        <v>0.12723954983922831</v>
      </c>
      <c r="Y18" s="3">
        <f t="shared" si="11"/>
        <v>0.12652572347266883</v>
      </c>
      <c r="AA18" s="1">
        <v>200</v>
      </c>
      <c r="AB18" s="3">
        <f t="shared" si="12"/>
        <v>0.21575401929260452</v>
      </c>
      <c r="AC18" s="3">
        <f t="shared" si="12"/>
        <v>0.197016077170418</v>
      </c>
      <c r="AD18" s="3">
        <f t="shared" si="12"/>
        <v>0.20397588424437299</v>
      </c>
      <c r="AF18" s="1">
        <v>100</v>
      </c>
      <c r="AG18" s="3">
        <f t="shared" si="13"/>
        <v>0.13473472668810291</v>
      </c>
      <c r="AH18" s="3">
        <f t="shared" si="13"/>
        <v>0.1340209003215434</v>
      </c>
      <c r="AI18" s="3">
        <f t="shared" si="13"/>
        <v>0.13616237942122189</v>
      </c>
      <c r="AK18" s="1">
        <v>200</v>
      </c>
      <c r="AL18" s="3">
        <f t="shared" si="14"/>
        <v>0.12884565916398713</v>
      </c>
      <c r="AM18" s="3">
        <f t="shared" si="14"/>
        <v>0.12367041800643089</v>
      </c>
      <c r="AN18" s="3">
        <f t="shared" si="14"/>
        <v>0.13187942122186497</v>
      </c>
    </row>
    <row r="19" spans="2:40" x14ac:dyDescent="0.25">
      <c r="B19" s="1">
        <v>1500</v>
      </c>
      <c r="C19" s="3">
        <f t="shared" si="0"/>
        <v>0.61478295819935702</v>
      </c>
      <c r="D19" s="3">
        <f t="shared" si="0"/>
        <v>0.68438102893890684</v>
      </c>
      <c r="E19" s="3">
        <f t="shared" si="0"/>
        <v>0.64976045016077177</v>
      </c>
      <c r="G19" s="1">
        <v>800</v>
      </c>
      <c r="H19" s="3">
        <f t="shared" si="8"/>
        <v>0.54982475884244386</v>
      </c>
      <c r="I19" s="3">
        <f t="shared" si="8"/>
        <v>0.52555466237942128</v>
      </c>
      <c r="J19" s="3">
        <f t="shared" si="8"/>
        <v>0.55107395498392286</v>
      </c>
      <c r="L19" s="1">
        <v>600</v>
      </c>
      <c r="M19" s="3">
        <f t="shared" si="9"/>
        <v>0.14026688102893892</v>
      </c>
      <c r="N19" s="3">
        <f t="shared" si="9"/>
        <v>0.14080225080385855</v>
      </c>
      <c r="O19" s="3">
        <f t="shared" si="9"/>
        <v>0.13723311897106111</v>
      </c>
      <c r="Q19" s="1">
        <v>200</v>
      </c>
      <c r="R19" s="3">
        <f t="shared" si="10"/>
        <v>0.18559485530546624</v>
      </c>
      <c r="S19" s="3">
        <f t="shared" si="10"/>
        <v>0.22003697749196141</v>
      </c>
      <c r="T19" s="3">
        <f t="shared" si="10"/>
        <v>0.19897909967845662</v>
      </c>
      <c r="V19" s="1">
        <v>400</v>
      </c>
      <c r="W19" s="3">
        <f t="shared" si="11"/>
        <v>0.13223633440514471</v>
      </c>
      <c r="X19" s="3">
        <f t="shared" si="11"/>
        <v>0.1490112540192926</v>
      </c>
      <c r="Y19" s="3">
        <f t="shared" si="11"/>
        <v>0.15525723472668812</v>
      </c>
      <c r="AA19" s="1">
        <v>400</v>
      </c>
      <c r="AB19" s="3">
        <f t="shared" si="12"/>
        <v>0.23770418006430871</v>
      </c>
      <c r="AC19" s="3">
        <f t="shared" si="12"/>
        <v>0.23806109324758845</v>
      </c>
      <c r="AD19" s="3">
        <f t="shared" si="12"/>
        <v>0.24876848874598073</v>
      </c>
      <c r="AF19" s="1">
        <v>200</v>
      </c>
      <c r="AG19" s="3">
        <f t="shared" si="13"/>
        <v>0.15043890675241159</v>
      </c>
      <c r="AH19" s="3">
        <f t="shared" si="13"/>
        <v>0.15454340836012864</v>
      </c>
      <c r="AI19" s="3">
        <f t="shared" si="13"/>
        <v>0.15614951768488747</v>
      </c>
      <c r="AK19" s="1">
        <v>400</v>
      </c>
      <c r="AL19" s="3">
        <f t="shared" si="14"/>
        <v>0.12081511254019293</v>
      </c>
      <c r="AM19" s="3">
        <f t="shared" si="14"/>
        <v>0.12010128617363344</v>
      </c>
      <c r="AN19" s="3">
        <f t="shared" si="14"/>
        <v>0.13776848874598072</v>
      </c>
    </row>
    <row r="20" spans="2:40" x14ac:dyDescent="0.25">
      <c r="B20" s="1">
        <v>2000</v>
      </c>
      <c r="C20" s="3">
        <f t="shared" si="0"/>
        <v>0.72257073954983919</v>
      </c>
      <c r="D20" s="3">
        <f t="shared" si="0"/>
        <v>0.70311897106109333</v>
      </c>
      <c r="E20" s="3">
        <f t="shared" si="0"/>
        <v>0.73274276527331206</v>
      </c>
      <c r="G20" s="1">
        <v>1000</v>
      </c>
      <c r="H20" s="3">
        <f t="shared" si="8"/>
        <v>0.55928295819935692</v>
      </c>
      <c r="I20" s="3">
        <f t="shared" si="8"/>
        <v>0.56856270096463024</v>
      </c>
      <c r="J20" s="3">
        <f t="shared" si="8"/>
        <v>0.58426688102893898</v>
      </c>
      <c r="L20" s="1">
        <v>1000</v>
      </c>
      <c r="M20" s="3">
        <f t="shared" si="9"/>
        <v>0.15168810289389068</v>
      </c>
      <c r="N20" s="3">
        <f t="shared" si="9"/>
        <v>0.14472829581993568</v>
      </c>
      <c r="O20" s="3">
        <f t="shared" si="9"/>
        <v>0.15240192926045015</v>
      </c>
      <c r="Q20" s="1">
        <v>400</v>
      </c>
      <c r="R20" s="3">
        <f t="shared" si="10"/>
        <v>0.24751929260450165</v>
      </c>
      <c r="S20" s="3">
        <f t="shared" si="10"/>
        <v>0.22200000000000003</v>
      </c>
      <c r="T20" s="3">
        <f t="shared" si="10"/>
        <v>0.21860932475884245</v>
      </c>
      <c r="V20" s="1">
        <v>600</v>
      </c>
      <c r="W20" s="3">
        <f t="shared" si="11"/>
        <v>0.16061093247588426</v>
      </c>
      <c r="X20" s="3">
        <f t="shared" si="11"/>
        <v>0.15882636655948554</v>
      </c>
      <c r="Y20" s="3">
        <f t="shared" si="11"/>
        <v>0.17577974276527333</v>
      </c>
      <c r="AA20" s="1">
        <v>600</v>
      </c>
      <c r="AB20" s="3">
        <f t="shared" si="12"/>
        <v>0.27482315112540195</v>
      </c>
      <c r="AC20" s="3">
        <f t="shared" si="12"/>
        <v>0.28196141479099679</v>
      </c>
      <c r="AD20" s="3">
        <f t="shared" si="12"/>
        <v>0.27500160771704185</v>
      </c>
      <c r="AF20" s="1">
        <v>400</v>
      </c>
      <c r="AG20" s="3">
        <f t="shared" si="13"/>
        <v>0.17524437299035373</v>
      </c>
      <c r="AH20" s="3">
        <f t="shared" si="13"/>
        <v>0.17274598070739552</v>
      </c>
      <c r="AI20" s="3">
        <f t="shared" si="13"/>
        <v>0.16650000000000001</v>
      </c>
      <c r="AK20" s="1">
        <v>600</v>
      </c>
      <c r="AL20" s="3">
        <f t="shared" si="14"/>
        <v>0.14651286173633443</v>
      </c>
      <c r="AM20" s="3">
        <f t="shared" si="14"/>
        <v>0.14633440514469453</v>
      </c>
      <c r="AN20" s="3">
        <f t="shared" si="14"/>
        <v>0.14454983922829581</v>
      </c>
    </row>
    <row r="21" spans="2:40" x14ac:dyDescent="0.25">
      <c r="B21" s="1">
        <v>3000</v>
      </c>
      <c r="C21" s="3">
        <f t="shared" si="0"/>
        <v>0.72364147909967846</v>
      </c>
      <c r="D21" s="3">
        <f t="shared" si="0"/>
        <v>0.77896302250803862</v>
      </c>
      <c r="E21" s="3">
        <f t="shared" si="0"/>
        <v>0.72042926045016076</v>
      </c>
      <c r="G21" s="1">
        <v>2000</v>
      </c>
      <c r="H21" s="3">
        <f t="shared" si="8"/>
        <v>0.69651607717041808</v>
      </c>
      <c r="I21" s="3">
        <f t="shared" si="8"/>
        <v>0.69937138263665599</v>
      </c>
      <c r="J21" s="3">
        <f t="shared" si="8"/>
        <v>0.67046141479099686</v>
      </c>
      <c r="L21" s="1">
        <v>1500</v>
      </c>
      <c r="M21" s="3">
        <f t="shared" si="9"/>
        <v>0.14579903536977493</v>
      </c>
      <c r="N21" s="3">
        <f t="shared" si="9"/>
        <v>0.1434790996784566</v>
      </c>
      <c r="O21" s="3">
        <f t="shared" si="9"/>
        <v>0.1434790996784566</v>
      </c>
      <c r="Q21" s="1">
        <v>600</v>
      </c>
      <c r="R21" s="3">
        <f t="shared" si="10"/>
        <v>0.22467684887459807</v>
      </c>
      <c r="S21" s="3">
        <f t="shared" si="10"/>
        <v>0.23056591639871385</v>
      </c>
      <c r="T21" s="3">
        <f t="shared" si="10"/>
        <v>0.23591961414791002</v>
      </c>
      <c r="V21" s="1">
        <v>1000</v>
      </c>
      <c r="W21" s="3">
        <f t="shared" si="11"/>
        <v>0.17899196141479101</v>
      </c>
      <c r="X21" s="3">
        <f t="shared" si="11"/>
        <v>0.17560128617363349</v>
      </c>
      <c r="Y21" s="3">
        <f t="shared" si="11"/>
        <v>0.19630225080385852</v>
      </c>
      <c r="AA21" s="1">
        <v>1000</v>
      </c>
      <c r="AB21" s="3">
        <f t="shared" si="12"/>
        <v>0.29070578778135053</v>
      </c>
      <c r="AC21" s="3">
        <f t="shared" si="12"/>
        <v>0.30123472668810292</v>
      </c>
      <c r="AD21" s="3">
        <f t="shared" si="12"/>
        <v>0.29802250803858521</v>
      </c>
      <c r="AF21" s="1">
        <v>600</v>
      </c>
      <c r="AG21" s="3">
        <f t="shared" si="13"/>
        <v>0.2046897106109325</v>
      </c>
      <c r="AH21" s="3">
        <f t="shared" si="13"/>
        <v>0.18416720257234725</v>
      </c>
      <c r="AI21" s="3">
        <f t="shared" si="13"/>
        <v>0.1861302250803859</v>
      </c>
      <c r="AK21" s="1">
        <v>1000</v>
      </c>
      <c r="AL21" s="3">
        <f t="shared" si="14"/>
        <v>0.15275884244372992</v>
      </c>
      <c r="AM21" s="3">
        <f t="shared" si="14"/>
        <v>0.15525723472668812</v>
      </c>
      <c r="AN21" s="3">
        <f t="shared" si="14"/>
        <v>0.15632797427652736</v>
      </c>
    </row>
    <row r="22" spans="2:40" x14ac:dyDescent="0.25">
      <c r="B22" s="1">
        <v>4000</v>
      </c>
      <c r="C22" s="3">
        <f t="shared" si="0"/>
        <v>0.76968327974276529</v>
      </c>
      <c r="D22" s="3">
        <f t="shared" si="0"/>
        <v>0.80894372990353691</v>
      </c>
      <c r="E22" s="3">
        <f t="shared" si="0"/>
        <v>0.78378135048231523</v>
      </c>
      <c r="G22" s="1">
        <v>3000</v>
      </c>
      <c r="H22" s="3">
        <f t="shared" si="8"/>
        <v>0.66724919614147915</v>
      </c>
      <c r="I22" s="3">
        <f t="shared" si="8"/>
        <v>0.69544533762057892</v>
      </c>
      <c r="J22" s="3">
        <f t="shared" si="8"/>
        <v>0.65654180064308687</v>
      </c>
      <c r="L22" s="1"/>
      <c r="M22" s="3"/>
      <c r="N22" s="3"/>
      <c r="O22" s="3"/>
      <c r="Q22" s="1">
        <v>1000</v>
      </c>
      <c r="R22" s="3">
        <f t="shared" si="10"/>
        <v>0.30944372990353702</v>
      </c>
      <c r="S22" s="3">
        <f t="shared" si="10"/>
        <v>0.30177009646302255</v>
      </c>
      <c r="T22" s="3">
        <f t="shared" si="10"/>
        <v>0.30105627009646302</v>
      </c>
      <c r="V22" s="1">
        <v>2000</v>
      </c>
      <c r="W22" s="3">
        <f t="shared" si="11"/>
        <v>0.18166881028938911</v>
      </c>
      <c r="X22" s="3">
        <f t="shared" si="11"/>
        <v>0.19648070739549839</v>
      </c>
      <c r="Y22" s="3">
        <f t="shared" si="11"/>
        <v>0.19683762057877818</v>
      </c>
      <c r="AA22" s="1">
        <v>2000</v>
      </c>
      <c r="AB22" s="3">
        <f t="shared" si="12"/>
        <v>0.32407717041800643</v>
      </c>
      <c r="AC22" s="3">
        <f t="shared" si="12"/>
        <v>0.31122829581993577</v>
      </c>
      <c r="AD22" s="3">
        <f t="shared" si="12"/>
        <v>0.33103697749196148</v>
      </c>
      <c r="AF22" s="1">
        <v>1000</v>
      </c>
      <c r="AG22" s="3">
        <f t="shared" si="13"/>
        <v>0.1827395498392283</v>
      </c>
      <c r="AH22" s="3">
        <f t="shared" si="13"/>
        <v>0.18059807073954987</v>
      </c>
      <c r="AI22" s="3">
        <f t="shared" si="13"/>
        <v>0.18630868167202574</v>
      </c>
      <c r="AK22" s="1">
        <v>2000</v>
      </c>
      <c r="AL22" s="3">
        <f t="shared" si="14"/>
        <v>0.14972508038585211</v>
      </c>
      <c r="AM22" s="3">
        <f t="shared" si="14"/>
        <v>0.1490112540192926</v>
      </c>
      <c r="AN22" s="3">
        <f t="shared" si="14"/>
        <v>0.15204501607717044</v>
      </c>
    </row>
    <row r="23" spans="2:40" x14ac:dyDescent="0.25">
      <c r="B23" s="3"/>
      <c r="C23" s="3"/>
      <c r="D23" s="3"/>
      <c r="E23" s="3"/>
      <c r="G23" s="3"/>
      <c r="H23" s="3"/>
      <c r="I23" s="3"/>
      <c r="J23" s="3"/>
      <c r="L23" s="3"/>
      <c r="M23" s="3"/>
      <c r="N23" s="3"/>
      <c r="O23" s="3"/>
      <c r="Q23" s="3"/>
      <c r="R23" s="3"/>
      <c r="S23" s="3"/>
      <c r="T23" s="3"/>
      <c r="V23" s="3"/>
      <c r="W23" s="3"/>
      <c r="X23" s="3"/>
      <c r="Y23" s="3"/>
      <c r="AA23" s="3"/>
      <c r="AB23" s="3"/>
      <c r="AC23" s="3"/>
      <c r="AD23" s="3"/>
      <c r="AF23" s="3"/>
      <c r="AG23" s="3"/>
      <c r="AH23" s="3"/>
      <c r="AI23" s="3"/>
      <c r="AK23" s="3"/>
      <c r="AL23" s="3"/>
      <c r="AM23" s="3"/>
      <c r="AN23" s="3"/>
    </row>
    <row r="24" spans="2:40" x14ac:dyDescent="0.25">
      <c r="B24" s="4" t="s">
        <v>5</v>
      </c>
      <c r="C24" s="4"/>
      <c r="D24" s="4"/>
      <c r="E24" s="4"/>
      <c r="G24" s="4" t="s">
        <v>5</v>
      </c>
      <c r="H24" s="4"/>
      <c r="I24" s="4"/>
      <c r="J24" s="4"/>
      <c r="L24" s="4" t="s">
        <v>5</v>
      </c>
      <c r="M24" s="4"/>
      <c r="N24" s="4"/>
      <c r="O24" s="4"/>
      <c r="Q24" s="4" t="s">
        <v>5</v>
      </c>
      <c r="R24" s="4"/>
      <c r="S24" s="4"/>
      <c r="T24" s="4"/>
      <c r="V24" s="4" t="s">
        <v>5</v>
      </c>
      <c r="W24" s="4"/>
      <c r="X24" s="4"/>
      <c r="Y24" s="4"/>
      <c r="AA24" s="4" t="s">
        <v>5</v>
      </c>
      <c r="AB24" s="4"/>
      <c r="AC24" s="4"/>
      <c r="AD24" s="4"/>
      <c r="AF24" s="4" t="s">
        <v>5</v>
      </c>
      <c r="AG24" s="4"/>
      <c r="AH24" s="4"/>
      <c r="AI24" s="4"/>
      <c r="AK24" s="4" t="s">
        <v>5</v>
      </c>
      <c r="AL24" s="4"/>
      <c r="AM24" s="4"/>
      <c r="AN24" s="4"/>
    </row>
    <row r="25" spans="2:40" x14ac:dyDescent="0.25">
      <c r="B25" s="1">
        <v>0</v>
      </c>
      <c r="C25">
        <f>C15-(AVERAGE($C$15:$E$15))</f>
        <v>-1.6358520900321527E-2</v>
      </c>
      <c r="D25">
        <f t="shared" ref="D25:E25" si="15">D15-(AVERAGE($C$15:$E$15))</f>
        <v>2.0760450160771743E-2</v>
      </c>
      <c r="E25">
        <f t="shared" si="15"/>
        <v>-4.4019292604501881E-3</v>
      </c>
      <c r="G25" s="1">
        <v>0</v>
      </c>
      <c r="H25">
        <f>H15-(AVERAGE($H$15:$J$15))</f>
        <v>7.0787781350482304E-3</v>
      </c>
      <c r="I25">
        <f t="shared" ref="I25:J25" si="16">I15-(AVERAGE($H$15:$J$15))</f>
        <v>9.7556270096463005E-3</v>
      </c>
      <c r="J25">
        <f t="shared" si="16"/>
        <v>-1.6834405144694545E-2</v>
      </c>
      <c r="L25" s="1">
        <v>0</v>
      </c>
      <c r="M25">
        <f>M15-(AVERAGE($M$15:$O$15))</f>
        <v>-1.1897106109324401E-4</v>
      </c>
      <c r="N25">
        <f t="shared" ref="N25:O25" si="17">N15-(AVERAGE($M$15:$O$15))</f>
        <v>-6.5434083601286636E-4</v>
      </c>
      <c r="O25">
        <f t="shared" si="17"/>
        <v>7.7331189710611037E-4</v>
      </c>
      <c r="Q25" s="1">
        <v>0</v>
      </c>
      <c r="R25">
        <f>R15-(AVERAGE($R$15:$T$15))</f>
        <v>-4.6398713826366622E-3</v>
      </c>
      <c r="S25">
        <f t="shared" ref="S25:T25" si="18">S15-(AVERAGE($R$15:$T$15))</f>
        <v>2.6768488745980701E-3</v>
      </c>
      <c r="T25">
        <f t="shared" si="18"/>
        <v>1.9630225080385783E-3</v>
      </c>
      <c r="V25" s="1">
        <v>0</v>
      </c>
      <c r="W25">
        <f>W15-(AVERAGE($W$15:$Y$15))</f>
        <v>-2.9742765273311836E-3</v>
      </c>
      <c r="X25">
        <f t="shared" ref="X25:Y25" si="19">X15-(AVERAGE($W$15:$Y$15))</f>
        <v>7.0192926045016049E-3</v>
      </c>
      <c r="Y25">
        <f t="shared" si="19"/>
        <v>-4.0450160771704144E-3</v>
      </c>
      <c r="AA25" s="1">
        <v>0</v>
      </c>
      <c r="AB25">
        <f>AB15-(AVERAGE($AB$15:$AD$15))</f>
        <v>-1.0112540192926123E-3</v>
      </c>
      <c r="AC25">
        <f t="shared" ref="AC25:AD25" si="20">AC15-(AVERAGE($AB$15:$AD$15))</f>
        <v>-2.4389067524115959E-3</v>
      </c>
      <c r="AD25">
        <f t="shared" si="20"/>
        <v>3.4501607717041805E-3</v>
      </c>
      <c r="AF25" s="1">
        <v>0</v>
      </c>
      <c r="AG25">
        <f>AG15-(AVERAGE($AG$15:$AI$15))</f>
        <v>2.7363344051447025E-3</v>
      </c>
      <c r="AH25">
        <f t="shared" ref="AH25:AI25" si="21">AH15-(AVERAGE($AG$15:$AI$15))</f>
        <v>2.914790996784572E-3</v>
      </c>
      <c r="AI25">
        <f t="shared" si="21"/>
        <v>-5.6511254019292467E-3</v>
      </c>
      <c r="AK25" s="1">
        <v>0</v>
      </c>
      <c r="AL25">
        <f>AL15-(AVERAGE($AL$15:$AN$15))</f>
        <v>2.1414790996784547E-3</v>
      </c>
      <c r="AM25">
        <f t="shared" ref="AM25:AN25" si="22">AM15-(AVERAGE($AL$15:$AN$15))</f>
        <v>1.7845659163986949E-4</v>
      </c>
      <c r="AN25">
        <f t="shared" si="22"/>
        <v>-2.3199356913183311E-3</v>
      </c>
    </row>
    <row r="26" spans="2:40" x14ac:dyDescent="0.25">
      <c r="B26" s="1">
        <v>100</v>
      </c>
      <c r="C26">
        <f t="shared" ref="C26:E32" si="23">C16-(AVERAGE($C$15:$E$15))</f>
        <v>5.4488745980707382E-2</v>
      </c>
      <c r="D26">
        <f t="shared" si="23"/>
        <v>4.9848874598070775E-2</v>
      </c>
      <c r="E26">
        <f t="shared" si="23"/>
        <v>4.4495176848874635E-2</v>
      </c>
      <c r="G26" s="1">
        <v>100</v>
      </c>
      <c r="H26">
        <f t="shared" ref="H26:J32" si="24">H16-(AVERAGE($H$15:$J$15))</f>
        <v>9.2024115755626981E-2</v>
      </c>
      <c r="I26">
        <f t="shared" si="24"/>
        <v>7.3821543408360127E-2</v>
      </c>
      <c r="J26">
        <f t="shared" si="24"/>
        <v>0.10237459807073955</v>
      </c>
      <c r="L26" s="1">
        <v>50</v>
      </c>
      <c r="M26">
        <f t="shared" ref="M26:O31" si="25">M16-(AVERAGE($M$15:$O$15))</f>
        <v>2.8434083601286179E-2</v>
      </c>
      <c r="N26">
        <f t="shared" si="25"/>
        <v>2.3437299035369778E-2</v>
      </c>
      <c r="O26">
        <f t="shared" si="25"/>
        <v>3.2717041800643103E-2</v>
      </c>
      <c r="Q26" s="1">
        <v>25</v>
      </c>
      <c r="R26">
        <f t="shared" ref="R26:T32" si="26">R16-(AVERAGE($R$15:$T$15))</f>
        <v>9.9935691318327885E-3</v>
      </c>
      <c r="S26">
        <f t="shared" si="26"/>
        <v>1.7845659163987143E-2</v>
      </c>
      <c r="T26">
        <f t="shared" si="26"/>
        <v>1.748874598070739E-2</v>
      </c>
      <c r="V26" s="1">
        <v>50</v>
      </c>
      <c r="W26">
        <f t="shared" ref="W26:Y32" si="27">W16-(AVERAGE($W$15:$Y$15))</f>
        <v>3.3787781350482313E-2</v>
      </c>
      <c r="X26">
        <f t="shared" si="27"/>
        <v>2.8969453376205795E-2</v>
      </c>
      <c r="Y26">
        <f t="shared" si="27"/>
        <v>3.0397106109324765E-2</v>
      </c>
      <c r="AA26" s="1">
        <v>50</v>
      </c>
      <c r="AB26">
        <f t="shared" ref="AB26:AD32" si="28">AB16-(AVERAGE($AB$15:$AD$15))</f>
        <v>7.7688102893890679E-2</v>
      </c>
      <c r="AC26">
        <f t="shared" si="28"/>
        <v>7.9472668810289374E-2</v>
      </c>
      <c r="AD26">
        <f t="shared" si="28"/>
        <v>7.5903536977491956E-2</v>
      </c>
      <c r="AF26" s="1">
        <v>25</v>
      </c>
      <c r="AG26">
        <f t="shared" ref="AG26:AI32" si="29">AG16-(AVERAGE($AG$15:$AI$15))</f>
        <v>3.4144694533762079E-2</v>
      </c>
      <c r="AH26">
        <f t="shared" si="29"/>
        <v>2.8255627009646317E-2</v>
      </c>
      <c r="AI26">
        <f t="shared" si="29"/>
        <v>3.3966237942122196E-2</v>
      </c>
      <c r="AK26" s="1">
        <v>50</v>
      </c>
      <c r="AL26">
        <f t="shared" ref="AL26:AN32" si="30">AL16-(AVERAGE($AL$15:$AN$15))</f>
        <v>3.0694533762057878E-2</v>
      </c>
      <c r="AM26">
        <f t="shared" si="30"/>
        <v>3.0159163987138256E-2</v>
      </c>
      <c r="AN26">
        <f t="shared" si="30"/>
        <v>1.9987138263665598E-2</v>
      </c>
    </row>
    <row r="27" spans="2:40" x14ac:dyDescent="0.25">
      <c r="B27" s="1">
        <v>400</v>
      </c>
      <c r="C27">
        <f t="shared" si="23"/>
        <v>0.18833118971061094</v>
      </c>
      <c r="D27">
        <f t="shared" si="23"/>
        <v>0.21617041800643086</v>
      </c>
      <c r="E27">
        <f t="shared" si="23"/>
        <v>0.16102733118971066</v>
      </c>
      <c r="G27" s="1">
        <v>400</v>
      </c>
      <c r="H27">
        <f t="shared" si="24"/>
        <v>0.22461736334405152</v>
      </c>
      <c r="I27">
        <f t="shared" si="24"/>
        <v>0.24460450160771707</v>
      </c>
      <c r="J27">
        <f t="shared" si="24"/>
        <v>0.2638778135048232</v>
      </c>
      <c r="L27" s="1">
        <v>200</v>
      </c>
      <c r="M27">
        <f t="shared" si="25"/>
        <v>7.5011254019292622E-2</v>
      </c>
      <c r="N27">
        <f t="shared" si="25"/>
        <v>7.8223472668810301E-2</v>
      </c>
      <c r="O27">
        <f t="shared" si="25"/>
        <v>7.0728295819935699E-2</v>
      </c>
      <c r="Q27" s="1">
        <v>50</v>
      </c>
      <c r="R27">
        <f t="shared" si="26"/>
        <v>2.694694533762057E-2</v>
      </c>
      <c r="S27">
        <f t="shared" si="26"/>
        <v>4.1937299035369774E-2</v>
      </c>
      <c r="T27">
        <f t="shared" si="26"/>
        <v>3.8903536977491965E-2</v>
      </c>
      <c r="V27" s="1">
        <v>100</v>
      </c>
      <c r="W27">
        <f t="shared" si="27"/>
        <v>5.9663987138263694E-2</v>
      </c>
      <c r="X27">
        <f t="shared" si="27"/>
        <v>5.288263665594857E-2</v>
      </c>
      <c r="Y27">
        <f t="shared" si="27"/>
        <v>5.2704180064308673E-2</v>
      </c>
      <c r="AA27" s="1">
        <v>100</v>
      </c>
      <c r="AB27">
        <f t="shared" si="28"/>
        <v>9.5533762057877822E-2</v>
      </c>
      <c r="AC27">
        <f t="shared" si="28"/>
        <v>0.1112379421221865</v>
      </c>
      <c r="AD27">
        <f t="shared" si="28"/>
        <v>0.11534244372990353</v>
      </c>
      <c r="AF27" s="1">
        <v>50</v>
      </c>
      <c r="AG27">
        <f t="shared" si="29"/>
        <v>4.7707395498392285E-2</v>
      </c>
      <c r="AH27">
        <f t="shared" si="29"/>
        <v>5.3774919614147945E-2</v>
      </c>
      <c r="AI27">
        <f t="shared" si="29"/>
        <v>4.1282958199356942E-2</v>
      </c>
      <c r="AK27" s="1">
        <v>100</v>
      </c>
      <c r="AL27">
        <f t="shared" si="30"/>
        <v>4.6755627009646299E-2</v>
      </c>
      <c r="AM27">
        <f t="shared" si="30"/>
        <v>4.907556270096463E-2</v>
      </c>
      <c r="AN27">
        <f t="shared" si="30"/>
        <v>4.6755627009646299E-2</v>
      </c>
    </row>
    <row r="28" spans="2:40" x14ac:dyDescent="0.25">
      <c r="B28" s="1">
        <v>800</v>
      </c>
      <c r="C28">
        <f t="shared" si="23"/>
        <v>0.32574276527331192</v>
      </c>
      <c r="D28">
        <f t="shared" si="23"/>
        <v>0.29843890675241158</v>
      </c>
      <c r="E28">
        <f t="shared" si="23"/>
        <v>0.31146623794212214</v>
      </c>
      <c r="G28" s="1">
        <v>600</v>
      </c>
      <c r="H28">
        <f t="shared" si="24"/>
        <v>0.30563665594855316</v>
      </c>
      <c r="I28">
        <f t="shared" si="24"/>
        <v>0.3493585209003216</v>
      </c>
      <c r="J28">
        <f t="shared" si="24"/>
        <v>0.32990675241157558</v>
      </c>
      <c r="L28" s="1">
        <v>400</v>
      </c>
      <c r="M28">
        <f t="shared" si="25"/>
        <v>8.8217041800643103E-2</v>
      </c>
      <c r="N28">
        <f t="shared" si="25"/>
        <v>8.2506430868167197E-2</v>
      </c>
      <c r="O28">
        <f t="shared" si="25"/>
        <v>8.5718649517684903E-2</v>
      </c>
      <c r="Q28" s="1">
        <v>100</v>
      </c>
      <c r="R28">
        <f t="shared" si="26"/>
        <v>0.10814469453376205</v>
      </c>
      <c r="S28">
        <f t="shared" si="26"/>
        <v>0.10636012861736335</v>
      </c>
      <c r="T28">
        <f t="shared" si="26"/>
        <v>0.10493247588424437</v>
      </c>
      <c r="V28" s="1">
        <v>200</v>
      </c>
      <c r="W28">
        <f t="shared" si="27"/>
        <v>9.8567524115755645E-2</v>
      </c>
      <c r="X28">
        <f t="shared" si="27"/>
        <v>8.6254019292604511E-2</v>
      </c>
      <c r="Y28">
        <f t="shared" si="27"/>
        <v>8.5540192926045033E-2</v>
      </c>
      <c r="AA28" s="1">
        <v>200</v>
      </c>
      <c r="AB28">
        <f t="shared" si="28"/>
        <v>0.14621543408360127</v>
      </c>
      <c r="AC28">
        <f t="shared" si="28"/>
        <v>0.12747749196141478</v>
      </c>
      <c r="AD28">
        <f t="shared" si="28"/>
        <v>0.13443729903536977</v>
      </c>
      <c r="AF28" s="1">
        <v>100</v>
      </c>
      <c r="AG28">
        <f t="shared" si="29"/>
        <v>7.0549839228295844E-2</v>
      </c>
      <c r="AH28">
        <f t="shared" si="29"/>
        <v>6.9836012861736338E-2</v>
      </c>
      <c r="AI28">
        <f t="shared" si="29"/>
        <v>7.1977491961414827E-2</v>
      </c>
      <c r="AK28" s="1">
        <v>200</v>
      </c>
      <c r="AL28">
        <f t="shared" si="30"/>
        <v>7.7450160771704163E-2</v>
      </c>
      <c r="AM28">
        <f t="shared" si="30"/>
        <v>7.227491961414792E-2</v>
      </c>
      <c r="AN28">
        <f t="shared" si="30"/>
        <v>8.0483922829582E-2</v>
      </c>
    </row>
    <row r="29" spans="2:40" x14ac:dyDescent="0.25">
      <c r="B29" s="1">
        <v>1500</v>
      </c>
      <c r="C29">
        <f t="shared" si="23"/>
        <v>0.38963022508038592</v>
      </c>
      <c r="D29">
        <f t="shared" si="23"/>
        <v>0.45922829581993574</v>
      </c>
      <c r="E29">
        <f t="shared" si="23"/>
        <v>0.42460771704180067</v>
      </c>
      <c r="G29" s="1">
        <v>800</v>
      </c>
      <c r="H29">
        <f t="shared" si="24"/>
        <v>0.45946623794212232</v>
      </c>
      <c r="I29">
        <f t="shared" si="24"/>
        <v>0.43519614147909974</v>
      </c>
      <c r="J29">
        <f t="shared" si="24"/>
        <v>0.46071543408360133</v>
      </c>
      <c r="L29" s="1">
        <v>600</v>
      </c>
      <c r="M29">
        <f t="shared" si="25"/>
        <v>9.9995176848874601E-2</v>
      </c>
      <c r="N29">
        <f t="shared" si="25"/>
        <v>0.10053054662379424</v>
      </c>
      <c r="O29">
        <f t="shared" si="25"/>
        <v>9.6961414790996792E-2</v>
      </c>
      <c r="Q29" s="1">
        <v>200</v>
      </c>
      <c r="R29">
        <f t="shared" si="26"/>
        <v>9.8151125401929246E-2</v>
      </c>
      <c r="S29">
        <f t="shared" si="26"/>
        <v>0.13259324758842442</v>
      </c>
      <c r="T29">
        <f t="shared" si="26"/>
        <v>0.11153536977491962</v>
      </c>
      <c r="V29" s="1">
        <v>400</v>
      </c>
      <c r="W29">
        <f t="shared" si="27"/>
        <v>9.1250803858520912E-2</v>
      </c>
      <c r="X29">
        <f t="shared" si="27"/>
        <v>0.10802572347266881</v>
      </c>
      <c r="Y29">
        <f t="shared" si="27"/>
        <v>0.11427170418006433</v>
      </c>
      <c r="AA29" s="1">
        <v>400</v>
      </c>
      <c r="AB29">
        <f t="shared" si="28"/>
        <v>0.16816559485530547</v>
      </c>
      <c r="AC29">
        <f t="shared" si="28"/>
        <v>0.16852250803858521</v>
      </c>
      <c r="AD29">
        <f t="shared" si="28"/>
        <v>0.17922990353697749</v>
      </c>
      <c r="AF29" s="1">
        <v>200</v>
      </c>
      <c r="AG29">
        <f t="shared" si="29"/>
        <v>8.6254019292604525E-2</v>
      </c>
      <c r="AH29">
        <f t="shared" si="29"/>
        <v>9.0358520900321579E-2</v>
      </c>
      <c r="AI29">
        <f t="shared" si="29"/>
        <v>9.1964630225080404E-2</v>
      </c>
      <c r="AK29" s="1">
        <v>400</v>
      </c>
      <c r="AL29">
        <f t="shared" si="30"/>
        <v>6.941961414790998E-2</v>
      </c>
      <c r="AM29">
        <f t="shared" si="30"/>
        <v>6.8705787781350475E-2</v>
      </c>
      <c r="AN29">
        <f t="shared" si="30"/>
        <v>8.6372990353697748E-2</v>
      </c>
    </row>
    <row r="30" spans="2:40" x14ac:dyDescent="0.25">
      <c r="B30" s="1">
        <v>2000</v>
      </c>
      <c r="C30">
        <f t="shared" si="23"/>
        <v>0.49741800643086809</v>
      </c>
      <c r="D30">
        <f t="shared" si="23"/>
        <v>0.47796623794212223</v>
      </c>
      <c r="E30">
        <f t="shared" si="23"/>
        <v>0.50759003215434095</v>
      </c>
      <c r="G30" s="1">
        <v>1000</v>
      </c>
      <c r="H30">
        <f t="shared" si="24"/>
        <v>0.46892443729903538</v>
      </c>
      <c r="I30">
        <f t="shared" si="24"/>
        <v>0.4782041800643087</v>
      </c>
      <c r="J30">
        <f t="shared" si="24"/>
        <v>0.49390836012861744</v>
      </c>
      <c r="L30" s="1">
        <v>1000</v>
      </c>
      <c r="M30">
        <f t="shared" si="25"/>
        <v>0.11141639871382636</v>
      </c>
      <c r="N30">
        <f t="shared" si="25"/>
        <v>0.10445659163987137</v>
      </c>
      <c r="O30">
        <f t="shared" si="25"/>
        <v>0.11213022508038584</v>
      </c>
      <c r="Q30" s="1">
        <v>400</v>
      </c>
      <c r="R30">
        <f t="shared" si="26"/>
        <v>0.16007556270096465</v>
      </c>
      <c r="S30">
        <f t="shared" si="26"/>
        <v>0.13455627009646304</v>
      </c>
      <c r="T30">
        <f t="shared" si="26"/>
        <v>0.13116559485530546</v>
      </c>
      <c r="V30" s="1">
        <v>600</v>
      </c>
      <c r="W30">
        <f t="shared" si="27"/>
        <v>0.11962540192926047</v>
      </c>
      <c r="X30">
        <f t="shared" si="27"/>
        <v>0.11784083601286174</v>
      </c>
      <c r="Y30">
        <f t="shared" si="27"/>
        <v>0.13479421221864954</v>
      </c>
      <c r="AA30" s="1">
        <v>600</v>
      </c>
      <c r="AB30">
        <f t="shared" si="28"/>
        <v>0.20528456591639871</v>
      </c>
      <c r="AC30">
        <f t="shared" si="28"/>
        <v>0.21242282958199354</v>
      </c>
      <c r="AD30">
        <f t="shared" si="28"/>
        <v>0.20546302250803861</v>
      </c>
      <c r="AF30" s="1">
        <v>400</v>
      </c>
      <c r="AG30">
        <f t="shared" si="29"/>
        <v>0.11105948553054666</v>
      </c>
      <c r="AH30">
        <f t="shared" si="29"/>
        <v>0.10856109324758846</v>
      </c>
      <c r="AI30">
        <f t="shared" si="29"/>
        <v>0.10231511254019295</v>
      </c>
      <c r="AK30" s="1">
        <v>600</v>
      </c>
      <c r="AL30">
        <f t="shared" si="30"/>
        <v>9.5117363344051464E-2</v>
      </c>
      <c r="AM30">
        <f t="shared" si="30"/>
        <v>9.4938906752411567E-2</v>
      </c>
      <c r="AN30">
        <f t="shared" si="30"/>
        <v>9.3154340836012844E-2</v>
      </c>
    </row>
    <row r="31" spans="2:40" x14ac:dyDescent="0.25">
      <c r="B31" s="1">
        <v>3000</v>
      </c>
      <c r="C31">
        <f t="shared" si="23"/>
        <v>0.49848874598070736</v>
      </c>
      <c r="D31">
        <f t="shared" si="23"/>
        <v>0.55381028938906751</v>
      </c>
      <c r="E31">
        <f t="shared" si="23"/>
        <v>0.49527652733118965</v>
      </c>
      <c r="G31" s="1">
        <v>2000</v>
      </c>
      <c r="H31">
        <f t="shared" si="24"/>
        <v>0.60615755627009649</v>
      </c>
      <c r="I31">
        <f t="shared" si="24"/>
        <v>0.6090128617363344</v>
      </c>
      <c r="J31">
        <f t="shared" si="24"/>
        <v>0.58010289389067526</v>
      </c>
      <c r="L31" s="1">
        <v>1500</v>
      </c>
      <c r="M31">
        <f t="shared" si="25"/>
        <v>0.10552733118971061</v>
      </c>
      <c r="N31">
        <f t="shared" si="25"/>
        <v>0.10320739549839228</v>
      </c>
      <c r="O31">
        <f t="shared" si="25"/>
        <v>0.10320739549839228</v>
      </c>
      <c r="Q31" s="1">
        <v>600</v>
      </c>
      <c r="R31">
        <f t="shared" si="26"/>
        <v>0.13723311897106108</v>
      </c>
      <c r="S31">
        <f t="shared" si="26"/>
        <v>0.14312218649517686</v>
      </c>
      <c r="T31">
        <f t="shared" si="26"/>
        <v>0.14847588424437302</v>
      </c>
      <c r="V31" s="1">
        <v>1000</v>
      </c>
      <c r="W31">
        <f t="shared" si="27"/>
        <v>0.13800643086816722</v>
      </c>
      <c r="X31">
        <f t="shared" si="27"/>
        <v>0.1346157556270097</v>
      </c>
      <c r="Y31">
        <f t="shared" si="27"/>
        <v>0.15531672025723472</v>
      </c>
      <c r="AA31" s="1">
        <v>1000</v>
      </c>
      <c r="AB31">
        <f t="shared" si="28"/>
        <v>0.22116720257234729</v>
      </c>
      <c r="AC31">
        <f t="shared" si="28"/>
        <v>0.23169614147909967</v>
      </c>
      <c r="AD31">
        <f t="shared" si="28"/>
        <v>0.22848392282958196</v>
      </c>
      <c r="AF31" s="1">
        <v>600</v>
      </c>
      <c r="AG31">
        <f t="shared" si="29"/>
        <v>0.14050482315112545</v>
      </c>
      <c r="AH31">
        <f t="shared" si="29"/>
        <v>0.11998231511254019</v>
      </c>
      <c r="AI31">
        <f t="shared" si="29"/>
        <v>0.12194533762057884</v>
      </c>
      <c r="AK31" s="1">
        <v>1000</v>
      </c>
      <c r="AL31">
        <f t="shared" si="30"/>
        <v>0.10136334405144695</v>
      </c>
      <c r="AM31">
        <f t="shared" si="30"/>
        <v>0.10386173633440515</v>
      </c>
      <c r="AN31">
        <f t="shared" si="30"/>
        <v>0.1049324758842444</v>
      </c>
    </row>
    <row r="32" spans="2:40" x14ac:dyDescent="0.25">
      <c r="B32" s="1">
        <v>4000</v>
      </c>
      <c r="C32">
        <f t="shared" si="23"/>
        <v>0.54453054662379419</v>
      </c>
      <c r="D32">
        <f t="shared" si="23"/>
        <v>0.58379099678456581</v>
      </c>
      <c r="E32">
        <f t="shared" si="23"/>
        <v>0.55862861736334413</v>
      </c>
      <c r="G32" s="1">
        <v>3000</v>
      </c>
      <c r="H32">
        <f t="shared" si="24"/>
        <v>0.57689067524115756</v>
      </c>
      <c r="I32">
        <f t="shared" si="24"/>
        <v>0.60508681672025733</v>
      </c>
      <c r="J32">
        <f t="shared" si="24"/>
        <v>0.56618327974276528</v>
      </c>
      <c r="L32" s="1"/>
      <c r="Q32" s="1">
        <v>1000</v>
      </c>
      <c r="R32">
        <f t="shared" si="26"/>
        <v>0.22200000000000003</v>
      </c>
      <c r="S32">
        <f t="shared" si="26"/>
        <v>0.21432636655948556</v>
      </c>
      <c r="T32">
        <f t="shared" si="26"/>
        <v>0.21361254019292603</v>
      </c>
      <c r="V32" s="1">
        <v>2000</v>
      </c>
      <c r="W32">
        <f t="shared" si="27"/>
        <v>0.14068327974276532</v>
      </c>
      <c r="X32">
        <f t="shared" si="27"/>
        <v>0.15549517684887459</v>
      </c>
      <c r="Y32">
        <f>Y22-(AVERAGE($W$15:$Y$15))</f>
        <v>0.15585209003215439</v>
      </c>
      <c r="AA32" s="1">
        <v>2000</v>
      </c>
      <c r="AB32">
        <f t="shared" si="28"/>
        <v>0.25453858520900319</v>
      </c>
      <c r="AC32">
        <f t="shared" si="28"/>
        <v>0.24168971061093253</v>
      </c>
      <c r="AD32">
        <f t="shared" si="28"/>
        <v>0.26149839228295824</v>
      </c>
      <c r="AF32" s="1">
        <v>1000</v>
      </c>
      <c r="AG32">
        <f t="shared" si="29"/>
        <v>0.11855466237942124</v>
      </c>
      <c r="AH32">
        <f t="shared" si="29"/>
        <v>0.1164131832797428</v>
      </c>
      <c r="AI32">
        <f t="shared" si="29"/>
        <v>0.12212379421221868</v>
      </c>
      <c r="AK32" s="1">
        <v>2000</v>
      </c>
      <c r="AL32">
        <f t="shared" si="30"/>
        <v>9.8329581993569143E-2</v>
      </c>
      <c r="AM32">
        <f t="shared" si="30"/>
        <v>9.7615755627009637E-2</v>
      </c>
      <c r="AN32">
        <f t="shared" si="30"/>
        <v>0.10064951768488747</v>
      </c>
    </row>
    <row r="33" spans="2:40" x14ac:dyDescent="0.25">
      <c r="B33" s="1"/>
      <c r="G33" s="1"/>
      <c r="L33" s="1"/>
      <c r="Q33" s="1"/>
      <c r="V33" s="1"/>
      <c r="AA33" s="1"/>
      <c r="AF33" s="1"/>
      <c r="AK33" s="1"/>
    </row>
    <row r="34" spans="2:40" x14ac:dyDescent="0.25">
      <c r="B34" s="5" t="s">
        <v>16</v>
      </c>
      <c r="G34" s="5" t="s">
        <v>16</v>
      </c>
      <c r="L34" s="5" t="s">
        <v>16</v>
      </c>
      <c r="Q34" s="5" t="s">
        <v>16</v>
      </c>
      <c r="V34" s="5" t="s">
        <v>16</v>
      </c>
      <c r="AA34" s="5" t="s">
        <v>16</v>
      </c>
      <c r="AF34" s="5" t="s">
        <v>16</v>
      </c>
      <c r="AK34" s="5" t="s">
        <v>16</v>
      </c>
    </row>
    <row r="35" spans="2:40" x14ac:dyDescent="0.25">
      <c r="B35" s="5" t="s">
        <v>15</v>
      </c>
      <c r="G35" s="5" t="s">
        <v>15</v>
      </c>
      <c r="L35" s="5" t="s">
        <v>15</v>
      </c>
      <c r="Q35" s="5" t="s">
        <v>15</v>
      </c>
      <c r="V35" s="5" t="s">
        <v>15</v>
      </c>
      <c r="AA35" s="5" t="s">
        <v>15</v>
      </c>
      <c r="AF35" s="5" t="s">
        <v>15</v>
      </c>
      <c r="AK35" s="5" t="s">
        <v>15</v>
      </c>
    </row>
    <row r="36" spans="2:40" x14ac:dyDescent="0.25">
      <c r="B36" s="1">
        <v>0</v>
      </c>
      <c r="C36">
        <f>C25/$C$46</f>
        <v>-2.0448151125401909E-2</v>
      </c>
      <c r="D36">
        <f t="shared" ref="D36:E36" si="31">D25/$C$46</f>
        <v>2.5950562700964679E-2</v>
      </c>
      <c r="E36">
        <f t="shared" si="31"/>
        <v>-5.5024115755627351E-3</v>
      </c>
      <c r="G36" s="1">
        <v>0</v>
      </c>
      <c r="H36">
        <f>H25/$H$46</f>
        <v>8.848472668810288E-3</v>
      </c>
      <c r="I36">
        <f t="shared" ref="I36:J36" si="32">I25/$H$46</f>
        <v>1.2194533762057876E-2</v>
      </c>
      <c r="J36">
        <f t="shared" si="32"/>
        <v>-2.1043006430868181E-2</v>
      </c>
      <c r="L36" s="1">
        <v>0</v>
      </c>
      <c r="M36">
        <f>M25/$M$46</f>
        <v>-1.4871382636655502E-4</v>
      </c>
      <c r="N36">
        <f t="shared" ref="N36:O36" si="33">N25/$M$46</f>
        <v>-8.1792604501608294E-4</v>
      </c>
      <c r="O36">
        <f t="shared" si="33"/>
        <v>9.6663987138263796E-4</v>
      </c>
      <c r="Q36" s="1">
        <v>0</v>
      </c>
      <c r="R36">
        <f>R25/$R$46</f>
        <v>-5.7998392282958278E-3</v>
      </c>
      <c r="S36">
        <f t="shared" ref="S36:T36" si="34">S25/$R$46</f>
        <v>3.3460610932475876E-3</v>
      </c>
      <c r="T36">
        <f t="shared" si="34"/>
        <v>2.4537781350482228E-3</v>
      </c>
      <c r="V36" s="1">
        <v>0</v>
      </c>
      <c r="W36">
        <f>W25/$W$46</f>
        <v>-3.7178456591639795E-3</v>
      </c>
      <c r="X36">
        <f t="shared" ref="X36:Y36" si="35">X25/$W$46</f>
        <v>8.7741157556270061E-3</v>
      </c>
      <c r="Y36">
        <f t="shared" si="35"/>
        <v>-5.056270096463018E-3</v>
      </c>
      <c r="AA36" s="1">
        <v>0</v>
      </c>
      <c r="AB36">
        <f>AB25/$AB$46</f>
        <v>-1.2640675241157653E-3</v>
      </c>
      <c r="AC36">
        <f t="shared" ref="AC36:AD36" si="36">AC25/$AB$46</f>
        <v>-3.0486334405144949E-3</v>
      </c>
      <c r="AD36">
        <f t="shared" si="36"/>
        <v>4.3127009646302256E-3</v>
      </c>
      <c r="AF36" s="1">
        <v>0</v>
      </c>
      <c r="AG36">
        <f>AG25/$AG$46</f>
        <v>3.4204180064308781E-3</v>
      </c>
      <c r="AH36">
        <f t="shared" ref="AH36:AI36" si="37">AH25/$AG$46</f>
        <v>3.643488745980715E-3</v>
      </c>
      <c r="AI36">
        <f t="shared" si="37"/>
        <v>-7.0639067524115584E-3</v>
      </c>
      <c r="AK36" s="1">
        <v>0</v>
      </c>
      <c r="AL36">
        <f>AL25/$AL$46</f>
        <v>2.6768488745980683E-3</v>
      </c>
      <c r="AM36">
        <f t="shared" ref="AM36:AN36" si="38">AM25/$AL$46</f>
        <v>2.2307073954983686E-4</v>
      </c>
      <c r="AN36">
        <f t="shared" si="38"/>
        <v>-2.8999196141479139E-3</v>
      </c>
    </row>
    <row r="37" spans="2:40" x14ac:dyDescent="0.25">
      <c r="B37" s="1">
        <v>100</v>
      </c>
      <c r="C37">
        <f t="shared" ref="C37:E43" si="39">C26/$C$46</f>
        <v>6.811093247588422E-2</v>
      </c>
      <c r="D37">
        <f t="shared" si="39"/>
        <v>6.2311093247588469E-2</v>
      </c>
      <c r="E37">
        <f t="shared" si="39"/>
        <v>5.5618971061093293E-2</v>
      </c>
      <c r="G37" s="1">
        <v>100</v>
      </c>
      <c r="H37">
        <f t="shared" ref="H37:J43" si="40">H26/$H$46</f>
        <v>0.11503014469453372</v>
      </c>
      <c r="I37">
        <f t="shared" si="40"/>
        <v>9.2276929260450155E-2</v>
      </c>
      <c r="J37">
        <f t="shared" si="40"/>
        <v>0.12796824758842443</v>
      </c>
      <c r="L37" s="1">
        <v>50</v>
      </c>
      <c r="M37">
        <f t="shared" ref="M37:O42" si="41">M26/$M$46</f>
        <v>3.5542604501607719E-2</v>
      </c>
      <c r="N37">
        <f t="shared" si="41"/>
        <v>2.9296623794212221E-2</v>
      </c>
      <c r="O37">
        <f t="shared" si="41"/>
        <v>4.0896302250803873E-2</v>
      </c>
      <c r="Q37" s="1">
        <v>25</v>
      </c>
      <c r="R37">
        <f t="shared" ref="R37:T43" si="42">R26/$R$46</f>
        <v>1.2491961414790986E-2</v>
      </c>
      <c r="S37">
        <f t="shared" si="42"/>
        <v>2.2307073954983929E-2</v>
      </c>
      <c r="T37">
        <f t="shared" si="42"/>
        <v>2.1860932475884238E-2</v>
      </c>
      <c r="V37" s="1">
        <v>50</v>
      </c>
      <c r="W37">
        <f t="shared" ref="W37:Y43" si="43">W26/$W$46</f>
        <v>4.2234726688102887E-2</v>
      </c>
      <c r="X37">
        <f t="shared" si="43"/>
        <v>3.6211816720257244E-2</v>
      </c>
      <c r="Y37">
        <f t="shared" si="43"/>
        <v>3.7996382636655952E-2</v>
      </c>
      <c r="AA37" s="1">
        <v>50</v>
      </c>
      <c r="AB37">
        <f t="shared" ref="AB37:AD43" si="44">AB26/$AB$46</f>
        <v>9.7110128617363345E-2</v>
      </c>
      <c r="AC37">
        <f t="shared" si="44"/>
        <v>9.9340836012861713E-2</v>
      </c>
      <c r="AD37">
        <f t="shared" si="44"/>
        <v>9.4879421221864935E-2</v>
      </c>
      <c r="AF37" s="1">
        <v>25</v>
      </c>
      <c r="AG37">
        <f t="shared" ref="AG37:AI43" si="45">AG26/$AG$46</f>
        <v>4.2680868167202596E-2</v>
      </c>
      <c r="AH37">
        <f t="shared" si="45"/>
        <v>3.5319533762057896E-2</v>
      </c>
      <c r="AI37">
        <f t="shared" si="45"/>
        <v>4.2457797427652745E-2</v>
      </c>
      <c r="AK37" s="1">
        <v>50</v>
      </c>
      <c r="AL37">
        <f t="shared" ref="AL37:AN43" si="46">AL26/$AL$46</f>
        <v>3.8368167202572342E-2</v>
      </c>
      <c r="AM37">
        <f t="shared" si="46"/>
        <v>3.7698954983922818E-2</v>
      </c>
      <c r="AN37">
        <f t="shared" si="46"/>
        <v>2.4983922829581996E-2</v>
      </c>
    </row>
    <row r="38" spans="2:40" x14ac:dyDescent="0.25">
      <c r="B38" s="1">
        <v>400</v>
      </c>
      <c r="C38">
        <f t="shared" si="39"/>
        <v>0.23541398713826367</v>
      </c>
      <c r="D38">
        <f t="shared" si="39"/>
        <v>0.27021302250803858</v>
      </c>
      <c r="E38">
        <f t="shared" si="39"/>
        <v>0.2012841639871383</v>
      </c>
      <c r="G38" s="1">
        <v>400</v>
      </c>
      <c r="H38">
        <f t="shared" si="40"/>
        <v>0.28077170418006436</v>
      </c>
      <c r="I38">
        <f t="shared" si="40"/>
        <v>0.30575562700964631</v>
      </c>
      <c r="J38">
        <f t="shared" si="40"/>
        <v>0.329847266881029</v>
      </c>
      <c r="L38" s="1">
        <v>200</v>
      </c>
      <c r="M38">
        <f t="shared" si="41"/>
        <v>9.3764067524115771E-2</v>
      </c>
      <c r="N38">
        <f t="shared" si="41"/>
        <v>9.7779340836012876E-2</v>
      </c>
      <c r="O38">
        <f t="shared" si="41"/>
        <v>8.8410369774919617E-2</v>
      </c>
      <c r="Q38" s="1">
        <v>50</v>
      </c>
      <c r="R38">
        <f t="shared" si="42"/>
        <v>3.3683681672025713E-2</v>
      </c>
      <c r="S38">
        <f t="shared" si="42"/>
        <v>5.2421623794212217E-2</v>
      </c>
      <c r="T38">
        <f t="shared" si="42"/>
        <v>4.8629421221864956E-2</v>
      </c>
      <c r="V38" s="1">
        <v>100</v>
      </c>
      <c r="W38">
        <f t="shared" si="43"/>
        <v>7.4579983922829607E-2</v>
      </c>
      <c r="X38">
        <f t="shared" si="43"/>
        <v>6.6103295819935709E-2</v>
      </c>
      <c r="Y38">
        <f t="shared" si="43"/>
        <v>6.5880225080385837E-2</v>
      </c>
      <c r="AA38" s="1">
        <v>100</v>
      </c>
      <c r="AB38">
        <f t="shared" si="44"/>
        <v>0.11941720257234727</v>
      </c>
      <c r="AC38">
        <f t="shared" si="44"/>
        <v>0.13904742765273312</v>
      </c>
      <c r="AD38">
        <f t="shared" si="44"/>
        <v>0.1441780546623794</v>
      </c>
      <c r="AF38" s="1">
        <v>50</v>
      </c>
      <c r="AG38">
        <f t="shared" si="45"/>
        <v>5.9634244372990357E-2</v>
      </c>
      <c r="AH38">
        <f t="shared" si="45"/>
        <v>6.7218649517684928E-2</v>
      </c>
      <c r="AI38">
        <f t="shared" si="45"/>
        <v>5.1603697749196174E-2</v>
      </c>
      <c r="AK38" s="1">
        <v>100</v>
      </c>
      <c r="AL38">
        <f t="shared" si="46"/>
        <v>5.8444533762057868E-2</v>
      </c>
      <c r="AM38">
        <f t="shared" si="46"/>
        <v>6.1344453376205782E-2</v>
      </c>
      <c r="AN38">
        <f t="shared" si="46"/>
        <v>5.8444533762057868E-2</v>
      </c>
    </row>
    <row r="39" spans="2:40" x14ac:dyDescent="0.25">
      <c r="B39" s="1">
        <v>800</v>
      </c>
      <c r="C39">
        <f t="shared" si="39"/>
        <v>0.40717845659163987</v>
      </c>
      <c r="D39">
        <f t="shared" si="39"/>
        <v>0.37304863344051448</v>
      </c>
      <c r="E39">
        <f t="shared" si="39"/>
        <v>0.38933279742765264</v>
      </c>
      <c r="G39" s="1">
        <v>600</v>
      </c>
      <c r="H39">
        <f t="shared" si="40"/>
        <v>0.38204581993569142</v>
      </c>
      <c r="I39">
        <f t="shared" si="40"/>
        <v>0.436698151125402</v>
      </c>
      <c r="J39">
        <f t="shared" si="40"/>
        <v>0.41238344051446946</v>
      </c>
      <c r="L39" s="1">
        <v>400</v>
      </c>
      <c r="M39">
        <f t="shared" si="41"/>
        <v>0.11027130225080388</v>
      </c>
      <c r="N39">
        <f t="shared" si="41"/>
        <v>0.10313303858520899</v>
      </c>
      <c r="O39">
        <f t="shared" si="41"/>
        <v>0.10714831189710612</v>
      </c>
      <c r="Q39" s="1">
        <v>100</v>
      </c>
      <c r="R39">
        <f t="shared" si="42"/>
        <v>0.13518086816720254</v>
      </c>
      <c r="S39">
        <f t="shared" si="42"/>
        <v>0.13295016077170418</v>
      </c>
      <c r="T39">
        <f t="shared" si="42"/>
        <v>0.13116559485530546</v>
      </c>
      <c r="V39" s="1">
        <v>200</v>
      </c>
      <c r="W39">
        <f t="shared" si="43"/>
        <v>0.12320940514469456</v>
      </c>
      <c r="X39">
        <f t="shared" si="43"/>
        <v>0.10781752411575564</v>
      </c>
      <c r="Y39">
        <f t="shared" si="43"/>
        <v>0.10692524115755629</v>
      </c>
      <c r="AA39" s="1">
        <v>200</v>
      </c>
      <c r="AB39">
        <f t="shared" si="44"/>
        <v>0.18276929260450159</v>
      </c>
      <c r="AC39">
        <f t="shared" si="44"/>
        <v>0.15934686495176847</v>
      </c>
      <c r="AD39">
        <f t="shared" si="44"/>
        <v>0.1680466237942122</v>
      </c>
      <c r="AF39" s="1">
        <v>100</v>
      </c>
      <c r="AG39">
        <f t="shared" si="45"/>
        <v>8.8187299035369801E-2</v>
      </c>
      <c r="AH39">
        <f t="shared" si="45"/>
        <v>8.7295016077170412E-2</v>
      </c>
      <c r="AI39">
        <f t="shared" si="45"/>
        <v>8.9971864951768524E-2</v>
      </c>
      <c r="AK39" s="1">
        <v>200</v>
      </c>
      <c r="AL39">
        <f t="shared" si="46"/>
        <v>9.6812700964630197E-2</v>
      </c>
      <c r="AM39">
        <f t="shared" si="46"/>
        <v>9.0343649517684893E-2</v>
      </c>
      <c r="AN39">
        <f t="shared" si="46"/>
        <v>0.1006049035369775</v>
      </c>
    </row>
    <row r="40" spans="2:40" x14ac:dyDescent="0.25">
      <c r="B40" s="1">
        <v>1500</v>
      </c>
      <c r="C40">
        <f t="shared" si="39"/>
        <v>0.48703778135048237</v>
      </c>
      <c r="D40">
        <f t="shared" si="39"/>
        <v>0.57403536977491965</v>
      </c>
      <c r="E40">
        <f t="shared" si="39"/>
        <v>0.53075964630225081</v>
      </c>
      <c r="G40" s="1">
        <v>800</v>
      </c>
      <c r="H40">
        <f t="shared" si="40"/>
        <v>0.57433279742765286</v>
      </c>
      <c r="I40">
        <f t="shared" si="40"/>
        <v>0.54399517684887466</v>
      </c>
      <c r="J40">
        <f t="shared" si="40"/>
        <v>0.57589429260450165</v>
      </c>
      <c r="L40" s="1">
        <v>600</v>
      </c>
      <c r="M40">
        <f t="shared" si="41"/>
        <v>0.12499397106109325</v>
      </c>
      <c r="N40">
        <f t="shared" si="41"/>
        <v>0.1256631832797428</v>
      </c>
      <c r="O40">
        <f t="shared" si="41"/>
        <v>0.12120176848874599</v>
      </c>
      <c r="Q40" s="1">
        <v>200</v>
      </c>
      <c r="R40">
        <f t="shared" si="42"/>
        <v>0.12268890675241155</v>
      </c>
      <c r="S40">
        <f t="shared" si="42"/>
        <v>0.16574155948553052</v>
      </c>
      <c r="T40">
        <f t="shared" si="42"/>
        <v>0.13941921221864953</v>
      </c>
      <c r="V40" s="1">
        <v>400</v>
      </c>
      <c r="W40">
        <f t="shared" si="43"/>
        <v>0.11406350482315114</v>
      </c>
      <c r="X40">
        <f t="shared" si="43"/>
        <v>0.13503215434083601</v>
      </c>
      <c r="Y40">
        <f t="shared" si="43"/>
        <v>0.14283963022508039</v>
      </c>
      <c r="AA40" s="1">
        <v>400</v>
      </c>
      <c r="AB40">
        <f t="shared" si="44"/>
        <v>0.21020699356913183</v>
      </c>
      <c r="AC40">
        <f t="shared" si="44"/>
        <v>0.21065313504823149</v>
      </c>
      <c r="AD40">
        <f t="shared" si="44"/>
        <v>0.22403737942122184</v>
      </c>
      <c r="AF40" s="1">
        <v>200</v>
      </c>
      <c r="AG40">
        <f t="shared" si="45"/>
        <v>0.10781752411575565</v>
      </c>
      <c r="AH40">
        <f t="shared" si="45"/>
        <v>0.11294815112540196</v>
      </c>
      <c r="AI40">
        <f t="shared" si="45"/>
        <v>0.1149557877813505</v>
      </c>
      <c r="AK40" s="1">
        <v>400</v>
      </c>
      <c r="AL40">
        <f t="shared" si="46"/>
        <v>8.6774517684887476E-2</v>
      </c>
      <c r="AM40">
        <f t="shared" si="46"/>
        <v>8.5882234726688086E-2</v>
      </c>
      <c r="AN40">
        <f t="shared" si="46"/>
        <v>0.10796623794212218</v>
      </c>
    </row>
    <row r="41" spans="2:40" x14ac:dyDescent="0.25">
      <c r="B41" s="1">
        <v>2000</v>
      </c>
      <c r="C41">
        <f t="shared" si="39"/>
        <v>0.62177250803858508</v>
      </c>
      <c r="D41">
        <f t="shared" si="39"/>
        <v>0.5974577974276527</v>
      </c>
      <c r="E41">
        <f t="shared" si="39"/>
        <v>0.63448754019292619</v>
      </c>
      <c r="G41" s="1">
        <v>1000</v>
      </c>
      <c r="H41">
        <f t="shared" si="40"/>
        <v>0.58615554662379421</v>
      </c>
      <c r="I41">
        <f t="shared" si="40"/>
        <v>0.59775522508038581</v>
      </c>
      <c r="J41">
        <f t="shared" si="40"/>
        <v>0.61738545016077173</v>
      </c>
      <c r="L41" s="1">
        <v>1000</v>
      </c>
      <c r="M41">
        <f t="shared" si="41"/>
        <v>0.13927049839228295</v>
      </c>
      <c r="N41">
        <f t="shared" si="41"/>
        <v>0.13057073954983919</v>
      </c>
      <c r="O41">
        <f t="shared" si="41"/>
        <v>0.1401627813504823</v>
      </c>
      <c r="Q41" s="1">
        <v>400</v>
      </c>
      <c r="R41">
        <f t="shared" si="42"/>
        <v>0.20009445337620579</v>
      </c>
      <c r="S41">
        <f t="shared" si="42"/>
        <v>0.16819533762057878</v>
      </c>
      <c r="T41">
        <f>T30/$R$46</f>
        <v>0.16395699356913182</v>
      </c>
      <c r="V41" s="1">
        <v>600</v>
      </c>
      <c r="W41">
        <f t="shared" si="43"/>
        <v>0.14953175241157557</v>
      </c>
      <c r="X41">
        <f t="shared" si="43"/>
        <v>0.14730104501607716</v>
      </c>
      <c r="Y41">
        <f t="shared" si="43"/>
        <v>0.16849276527331192</v>
      </c>
      <c r="AA41" s="1">
        <v>600</v>
      </c>
      <c r="AB41">
        <f t="shared" si="44"/>
        <v>0.25660570739549837</v>
      </c>
      <c r="AC41">
        <f t="shared" si="44"/>
        <v>0.2655285369774919</v>
      </c>
      <c r="AD41">
        <f t="shared" si="44"/>
        <v>0.25682877813504823</v>
      </c>
      <c r="AF41" s="1">
        <v>400</v>
      </c>
      <c r="AG41">
        <f t="shared" si="45"/>
        <v>0.13882435691318332</v>
      </c>
      <c r="AH41">
        <f t="shared" si="45"/>
        <v>0.13570136655948556</v>
      </c>
      <c r="AI41">
        <f t="shared" si="45"/>
        <v>0.12789389067524118</v>
      </c>
      <c r="AK41" s="1">
        <v>600</v>
      </c>
      <c r="AL41">
        <f t="shared" si="46"/>
        <v>0.11889670418006433</v>
      </c>
      <c r="AM41">
        <f t="shared" si="46"/>
        <v>0.11867363344051446</v>
      </c>
      <c r="AN41">
        <f t="shared" si="46"/>
        <v>0.11644292604501605</v>
      </c>
    </row>
    <row r="42" spans="2:40" x14ac:dyDescent="0.25">
      <c r="B42" s="1">
        <v>3000</v>
      </c>
      <c r="C42">
        <f t="shared" si="39"/>
        <v>0.62311093247588412</v>
      </c>
      <c r="D42">
        <f t="shared" si="39"/>
        <v>0.69226286173633433</v>
      </c>
      <c r="E42">
        <f t="shared" si="39"/>
        <v>0.61909565916398701</v>
      </c>
      <c r="G42" s="1">
        <v>2000</v>
      </c>
      <c r="H42">
        <f t="shared" si="40"/>
        <v>0.75769694533762055</v>
      </c>
      <c r="I42">
        <f t="shared" si="40"/>
        <v>0.76126607717041794</v>
      </c>
      <c r="J42">
        <f t="shared" si="40"/>
        <v>0.725128617363344</v>
      </c>
      <c r="L42" s="1">
        <v>1500</v>
      </c>
      <c r="M42">
        <f t="shared" si="41"/>
        <v>0.13190916398713826</v>
      </c>
      <c r="N42">
        <f t="shared" si="41"/>
        <v>0.12900924437299033</v>
      </c>
      <c r="O42">
        <f t="shared" si="41"/>
        <v>0.12900924437299033</v>
      </c>
      <c r="Q42" s="1">
        <v>600</v>
      </c>
      <c r="R42">
        <f t="shared" si="42"/>
        <v>0.17154139871382634</v>
      </c>
      <c r="S42">
        <f t="shared" si="42"/>
        <v>0.17890273311897106</v>
      </c>
      <c r="T42">
        <f t="shared" si="42"/>
        <v>0.18559485530546627</v>
      </c>
      <c r="V42" s="1">
        <v>1000</v>
      </c>
      <c r="W42">
        <f t="shared" si="43"/>
        <v>0.17250803858520902</v>
      </c>
      <c r="X42">
        <f t="shared" si="43"/>
        <v>0.16826969453376212</v>
      </c>
      <c r="Y42">
        <f t="shared" si="43"/>
        <v>0.19414590032154339</v>
      </c>
      <c r="AA42" s="1">
        <v>1000</v>
      </c>
      <c r="AB42">
        <f t="shared" si="44"/>
        <v>0.2764590032154341</v>
      </c>
      <c r="AC42">
        <f t="shared" si="44"/>
        <v>0.28962017684887459</v>
      </c>
      <c r="AD42">
        <f t="shared" si="44"/>
        <v>0.28560490353697743</v>
      </c>
      <c r="AF42" s="1">
        <v>600</v>
      </c>
      <c r="AG42">
        <f t="shared" si="45"/>
        <v>0.17563102893890681</v>
      </c>
      <c r="AH42">
        <f t="shared" si="45"/>
        <v>0.14997789389067523</v>
      </c>
      <c r="AI42">
        <f t="shared" si="45"/>
        <v>0.15243167202572355</v>
      </c>
      <c r="AK42" s="1">
        <v>1000</v>
      </c>
      <c r="AL42">
        <f t="shared" si="46"/>
        <v>0.12670418006430867</v>
      </c>
      <c r="AM42">
        <f t="shared" si="46"/>
        <v>0.12982717041800643</v>
      </c>
      <c r="AN42">
        <f t="shared" si="46"/>
        <v>0.13116559485530549</v>
      </c>
    </row>
    <row r="43" spans="2:40" x14ac:dyDescent="0.25">
      <c r="B43" s="1">
        <v>4000</v>
      </c>
      <c r="C43">
        <f t="shared" si="39"/>
        <v>0.68066318327974273</v>
      </c>
      <c r="D43">
        <f t="shared" si="39"/>
        <v>0.7297387459807072</v>
      </c>
      <c r="E43">
        <f t="shared" si="39"/>
        <v>0.69828577170418016</v>
      </c>
      <c r="G43" s="1">
        <v>3000</v>
      </c>
      <c r="H43">
        <f t="shared" si="40"/>
        <v>0.72111334405144689</v>
      </c>
      <c r="I43">
        <f t="shared" si="40"/>
        <v>0.75635852090032163</v>
      </c>
      <c r="J43">
        <f t="shared" si="40"/>
        <v>0.70772909967845654</v>
      </c>
      <c r="L43" s="1"/>
      <c r="Q43" s="1">
        <v>1000</v>
      </c>
      <c r="R43">
        <f t="shared" si="42"/>
        <v>0.27750000000000002</v>
      </c>
      <c r="S43">
        <f t="shared" si="42"/>
        <v>0.26790795819935692</v>
      </c>
      <c r="T43">
        <f t="shared" si="42"/>
        <v>0.26701567524115749</v>
      </c>
      <c r="V43" s="1">
        <v>2000</v>
      </c>
      <c r="W43">
        <f t="shared" si="43"/>
        <v>0.17585409967845664</v>
      </c>
      <c r="X43">
        <f t="shared" si="43"/>
        <v>0.19436897106109324</v>
      </c>
      <c r="Y43">
        <f t="shared" si="43"/>
        <v>0.19481511254019299</v>
      </c>
      <c r="AA43" s="1">
        <v>2000</v>
      </c>
      <c r="AB43">
        <f t="shared" si="44"/>
        <v>0.31817323151125398</v>
      </c>
      <c r="AC43">
        <f t="shared" si="44"/>
        <v>0.30211213826366562</v>
      </c>
      <c r="AD43">
        <f t="shared" si="44"/>
        <v>0.32687299035369777</v>
      </c>
      <c r="AF43" s="1">
        <v>1000</v>
      </c>
      <c r="AG43">
        <f t="shared" si="45"/>
        <v>0.14819332797427653</v>
      </c>
      <c r="AH43">
        <f t="shared" si="45"/>
        <v>0.14551647909967849</v>
      </c>
      <c r="AI43">
        <f t="shared" si="45"/>
        <v>0.15265474276527335</v>
      </c>
      <c r="AK43" s="1">
        <v>2000</v>
      </c>
      <c r="AL43">
        <f t="shared" si="46"/>
        <v>0.12291197749196142</v>
      </c>
      <c r="AM43">
        <f t="shared" si="46"/>
        <v>0.12201969453376205</v>
      </c>
      <c r="AN43">
        <f t="shared" si="46"/>
        <v>0.12581189710610932</v>
      </c>
    </row>
    <row r="44" spans="2:40" x14ac:dyDescent="0.25">
      <c r="B44" s="1"/>
      <c r="G44" s="1"/>
      <c r="L44" s="1"/>
      <c r="Q44" s="1"/>
      <c r="V44" s="1"/>
      <c r="AA44" s="1"/>
      <c r="AF44" s="1"/>
      <c r="AK44" s="1"/>
    </row>
    <row r="45" spans="2:40" x14ac:dyDescent="0.25">
      <c r="B45" s="2" t="s">
        <v>6</v>
      </c>
      <c r="G45" s="2" t="s">
        <v>6</v>
      </c>
      <c r="L45" s="2" t="s">
        <v>6</v>
      </c>
      <c r="Q45" s="2" t="s">
        <v>6</v>
      </c>
      <c r="V45" s="2" t="s">
        <v>6</v>
      </c>
      <c r="AA45" s="2" t="s">
        <v>6</v>
      </c>
      <c r="AF45" s="2" t="s">
        <v>6</v>
      </c>
      <c r="AK45" s="2" t="s">
        <v>6</v>
      </c>
    </row>
    <row r="46" spans="2:40" x14ac:dyDescent="0.25">
      <c r="B46" t="s">
        <v>24</v>
      </c>
      <c r="C46" s="6">
        <v>0.8</v>
      </c>
      <c r="D46" s="6"/>
      <c r="E46" s="6"/>
      <c r="G46" t="s">
        <v>48</v>
      </c>
      <c r="H46" s="6">
        <v>0.8</v>
      </c>
      <c r="I46" s="6"/>
      <c r="J46" s="6"/>
      <c r="L46" t="s">
        <v>49</v>
      </c>
      <c r="M46" s="6">
        <v>0.8</v>
      </c>
      <c r="N46" s="6"/>
      <c r="O46" s="6"/>
      <c r="Q46" t="s">
        <v>50</v>
      </c>
      <c r="R46" s="6">
        <v>0.8</v>
      </c>
      <c r="S46" s="6"/>
      <c r="T46" s="6"/>
      <c r="V46" t="s">
        <v>51</v>
      </c>
      <c r="W46" s="6">
        <v>0.8</v>
      </c>
      <c r="X46" s="6"/>
      <c r="Y46" s="6"/>
      <c r="AA46" t="s">
        <v>52</v>
      </c>
      <c r="AB46" s="6">
        <v>0.8</v>
      </c>
      <c r="AC46" s="6"/>
      <c r="AD46" s="6"/>
      <c r="AF46" t="s">
        <v>53</v>
      </c>
      <c r="AG46" s="6">
        <v>0.8</v>
      </c>
      <c r="AH46" s="6"/>
      <c r="AI46" s="6"/>
      <c r="AK46" t="s">
        <v>54</v>
      </c>
      <c r="AL46" s="6">
        <v>0.8</v>
      </c>
      <c r="AM46" s="6"/>
      <c r="AN46" s="6"/>
    </row>
    <row r="47" spans="2:40" x14ac:dyDescent="0.25">
      <c r="C47" s="13"/>
      <c r="D47" s="13"/>
      <c r="E47" s="13"/>
      <c r="H47" s="13"/>
      <c r="I47" s="13"/>
      <c r="J47" s="13"/>
      <c r="M47" s="13"/>
      <c r="N47" s="13"/>
      <c r="O47" s="13"/>
      <c r="R47" s="13"/>
      <c r="S47" s="13"/>
      <c r="T47" s="13"/>
      <c r="W47" s="13"/>
      <c r="X47" s="13"/>
      <c r="Y47" s="13"/>
      <c r="AB47" s="13"/>
      <c r="AC47" s="13"/>
      <c r="AD47" s="13"/>
      <c r="AG47" s="13"/>
      <c r="AH47" s="13"/>
      <c r="AI47" s="13"/>
      <c r="AL47" s="13"/>
      <c r="AM47" s="13"/>
      <c r="AN47" s="13"/>
    </row>
    <row r="48" spans="2:40" x14ac:dyDescent="0.25">
      <c r="B48" s="2" t="s">
        <v>14</v>
      </c>
      <c r="C48" s="2"/>
      <c r="D48" s="2"/>
      <c r="E48" s="2"/>
      <c r="G48" s="2" t="s">
        <v>14</v>
      </c>
      <c r="H48" s="2"/>
      <c r="I48" s="2"/>
      <c r="J48" s="2"/>
      <c r="L48" s="2" t="s">
        <v>14</v>
      </c>
      <c r="M48" s="2"/>
      <c r="N48" s="2"/>
      <c r="O48" s="2"/>
      <c r="Q48" s="2" t="s">
        <v>14</v>
      </c>
      <c r="R48" s="2"/>
      <c r="S48" s="2"/>
      <c r="T48" s="2"/>
      <c r="V48" s="2" t="s">
        <v>14</v>
      </c>
      <c r="W48" s="2"/>
      <c r="X48" s="2"/>
      <c r="Y48" s="2"/>
      <c r="AA48" s="2" t="s">
        <v>14</v>
      </c>
      <c r="AB48" s="2"/>
      <c r="AC48" s="2"/>
      <c r="AD48" s="2"/>
      <c r="AF48" s="2" t="s">
        <v>14</v>
      </c>
      <c r="AG48" s="2"/>
      <c r="AH48" s="2"/>
      <c r="AI48" s="2"/>
      <c r="AK48" s="2" t="s">
        <v>14</v>
      </c>
      <c r="AL48" s="2"/>
      <c r="AM48" s="2"/>
      <c r="AN48" s="2"/>
    </row>
    <row r="49" spans="2:40" x14ac:dyDescent="0.25">
      <c r="B49" s="2"/>
      <c r="C49" s="2" t="s">
        <v>7</v>
      </c>
      <c r="D49" s="2" t="s">
        <v>8</v>
      </c>
      <c r="E49" s="2" t="s">
        <v>22</v>
      </c>
      <c r="G49" s="2"/>
      <c r="H49" s="2" t="s">
        <v>7</v>
      </c>
      <c r="I49" s="2" t="s">
        <v>8</v>
      </c>
      <c r="J49" s="2" t="s">
        <v>22</v>
      </c>
      <c r="L49" s="2"/>
      <c r="M49" s="2" t="s">
        <v>7</v>
      </c>
      <c r="N49" s="2" t="s">
        <v>8</v>
      </c>
      <c r="O49" s="2" t="s">
        <v>22</v>
      </c>
      <c r="Q49" s="2"/>
      <c r="R49" s="2" t="s">
        <v>7</v>
      </c>
      <c r="S49" s="2" t="s">
        <v>8</v>
      </c>
      <c r="T49" s="2" t="s">
        <v>22</v>
      </c>
      <c r="V49" s="2"/>
      <c r="W49" s="2" t="s">
        <v>7</v>
      </c>
      <c r="X49" s="2" t="s">
        <v>8</v>
      </c>
      <c r="Y49" s="2" t="s">
        <v>22</v>
      </c>
      <c r="AA49" s="2"/>
      <c r="AB49" s="2" t="s">
        <v>7</v>
      </c>
      <c r="AC49" s="2" t="s">
        <v>8</v>
      </c>
      <c r="AD49" s="2" t="s">
        <v>22</v>
      </c>
      <c r="AF49" s="2"/>
      <c r="AG49" s="2" t="s">
        <v>7</v>
      </c>
      <c r="AH49" s="2" t="s">
        <v>8</v>
      </c>
      <c r="AI49" s="2" t="s">
        <v>22</v>
      </c>
      <c r="AK49" s="2"/>
      <c r="AL49" s="2" t="s">
        <v>7</v>
      </c>
      <c r="AM49" s="2" t="s">
        <v>8</v>
      </c>
      <c r="AN49" s="2" t="s">
        <v>22</v>
      </c>
    </row>
    <row r="50" spans="2:40" x14ac:dyDescent="0.25">
      <c r="B50" s="2" t="s">
        <v>9</v>
      </c>
      <c r="C50" s="12">
        <v>0.89329999999999998</v>
      </c>
      <c r="D50" s="12">
        <v>2.9700000000000001E-2</v>
      </c>
      <c r="E50" s="7"/>
      <c r="G50" s="2" t="s">
        <v>9</v>
      </c>
      <c r="H50" s="12">
        <v>0.95740000000000003</v>
      </c>
      <c r="I50" s="10">
        <v>4.1189999999999997E-2</v>
      </c>
      <c r="J50" s="7"/>
      <c r="L50" s="2" t="s">
        <v>9</v>
      </c>
      <c r="M50" s="12">
        <v>0.1487</v>
      </c>
      <c r="N50" s="11">
        <v>3.3470000000000001E-3</v>
      </c>
      <c r="O50" s="7"/>
      <c r="Q50" s="2" t="s">
        <v>9</v>
      </c>
      <c r="R50" s="7">
        <v>0.2863</v>
      </c>
      <c r="S50" s="8">
        <v>2.2530000000000001E-2</v>
      </c>
      <c r="T50" s="7"/>
      <c r="V50" s="2" t="s">
        <v>9</v>
      </c>
      <c r="W50" s="12">
        <v>0.20830000000000001</v>
      </c>
      <c r="X50" s="11">
        <v>6.1079999999999997E-3</v>
      </c>
      <c r="Y50" s="7"/>
      <c r="AA50" s="2" t="s">
        <v>9</v>
      </c>
      <c r="AB50" s="12">
        <v>0.32940000000000003</v>
      </c>
      <c r="AC50" s="11">
        <v>7.9469999999999992E-3</v>
      </c>
      <c r="AD50" s="7"/>
      <c r="AF50" s="2" t="s">
        <v>9</v>
      </c>
      <c r="AG50" s="12">
        <v>0.1754</v>
      </c>
      <c r="AH50" s="11">
        <v>7.1650000000000004E-3</v>
      </c>
      <c r="AI50" s="7"/>
      <c r="AK50" s="2" t="s">
        <v>9</v>
      </c>
      <c r="AL50" s="12">
        <v>0.1376</v>
      </c>
      <c r="AM50" s="11">
        <v>4.3449999999999999E-3</v>
      </c>
      <c r="AN50" s="7"/>
    </row>
    <row r="51" spans="2:40" x14ac:dyDescent="0.25">
      <c r="B51" s="2" t="s">
        <v>10</v>
      </c>
      <c r="C51" s="12">
        <v>0.89329999999999998</v>
      </c>
      <c r="D51" s="12">
        <v>2.9700000000000001E-2</v>
      </c>
      <c r="E51" s="7" t="s">
        <v>21</v>
      </c>
      <c r="G51" s="2" t="s">
        <v>10</v>
      </c>
      <c r="H51" s="12">
        <v>0.95740000000000003</v>
      </c>
      <c r="I51" s="10">
        <v>4.1189999999999997E-2</v>
      </c>
      <c r="J51" s="7" t="s">
        <v>21</v>
      </c>
      <c r="L51" s="2" t="s">
        <v>10</v>
      </c>
      <c r="M51" s="12">
        <v>0.1487</v>
      </c>
      <c r="N51" s="11">
        <v>3.3470000000000001E-3</v>
      </c>
      <c r="O51" s="7" t="s">
        <v>21</v>
      </c>
      <c r="Q51" s="2" t="s">
        <v>10</v>
      </c>
      <c r="R51" s="7">
        <v>0.2863</v>
      </c>
      <c r="S51" s="8">
        <v>2.2530000000000001E-2</v>
      </c>
      <c r="T51" s="7" t="s">
        <v>21</v>
      </c>
      <c r="V51" s="2" t="s">
        <v>10</v>
      </c>
      <c r="W51" s="12">
        <v>0.20830000000000001</v>
      </c>
      <c r="X51" s="11">
        <v>6.1079999999999997E-3</v>
      </c>
      <c r="Y51" s="7" t="s">
        <v>21</v>
      </c>
      <c r="AA51" s="2" t="s">
        <v>10</v>
      </c>
      <c r="AB51" s="12">
        <v>0.32940000000000003</v>
      </c>
      <c r="AC51" s="11">
        <v>7.9469999999999992E-3</v>
      </c>
      <c r="AD51" s="7" t="s">
        <v>21</v>
      </c>
      <c r="AF51" s="2" t="s">
        <v>10</v>
      </c>
      <c r="AG51" s="12">
        <v>0.1754</v>
      </c>
      <c r="AH51" s="11">
        <v>7.1650000000000004E-3</v>
      </c>
      <c r="AI51" s="7" t="s">
        <v>21</v>
      </c>
      <c r="AK51" s="2" t="s">
        <v>10</v>
      </c>
      <c r="AL51" s="12">
        <v>0.1376</v>
      </c>
      <c r="AM51" s="11">
        <v>4.3449999999999999E-3</v>
      </c>
      <c r="AN51" s="7" t="s">
        <v>21</v>
      </c>
    </row>
    <row r="52" spans="2:40" x14ac:dyDescent="0.25">
      <c r="B52" s="2" t="s">
        <v>11</v>
      </c>
      <c r="C52" s="9">
        <v>1042</v>
      </c>
      <c r="D52" s="7">
        <v>97.92</v>
      </c>
      <c r="E52" s="9" t="s">
        <v>20</v>
      </c>
      <c r="G52" s="2" t="s">
        <v>11</v>
      </c>
      <c r="H52" s="13">
        <v>690.6</v>
      </c>
      <c r="I52" s="7">
        <v>79.760000000000005</v>
      </c>
      <c r="J52" s="9" t="s">
        <v>20</v>
      </c>
      <c r="L52" s="2" t="s">
        <v>11</v>
      </c>
      <c r="M52" s="13">
        <v>136.19999999999999</v>
      </c>
      <c r="N52" s="7">
        <v>13.34</v>
      </c>
      <c r="O52" s="9" t="s">
        <v>20</v>
      </c>
      <c r="Q52" s="2" t="s">
        <v>11</v>
      </c>
      <c r="R52" s="9">
        <v>200.8</v>
      </c>
      <c r="S52" s="9">
        <v>45.79</v>
      </c>
      <c r="T52" s="9" t="s">
        <v>20</v>
      </c>
      <c r="V52" s="2" t="s">
        <v>11</v>
      </c>
      <c r="W52" s="13">
        <v>199.6</v>
      </c>
      <c r="X52" s="7">
        <v>20.13</v>
      </c>
      <c r="Y52" s="9" t="s">
        <v>20</v>
      </c>
      <c r="AA52" s="2" t="s">
        <v>11</v>
      </c>
      <c r="AB52" s="13">
        <v>163.19999999999999</v>
      </c>
      <c r="AC52" s="7">
        <v>14.45</v>
      </c>
      <c r="AD52" s="9" t="s">
        <v>20</v>
      </c>
      <c r="AF52" s="2" t="s">
        <v>11</v>
      </c>
      <c r="AG52" s="13">
        <v>111.9</v>
      </c>
      <c r="AH52" s="7">
        <v>15.94</v>
      </c>
      <c r="AI52" s="9" t="s">
        <v>20</v>
      </c>
      <c r="AK52" s="2" t="s">
        <v>11</v>
      </c>
      <c r="AL52" s="13">
        <v>125.1</v>
      </c>
      <c r="AM52" s="7">
        <v>15.81</v>
      </c>
      <c r="AN52" s="9" t="s">
        <v>20</v>
      </c>
    </row>
    <row r="53" spans="2:40" x14ac:dyDescent="0.25">
      <c r="B53" s="2" t="s">
        <v>12</v>
      </c>
      <c r="C53" s="10">
        <f>C51/C52</f>
        <v>8.5729366602687142E-4</v>
      </c>
      <c r="D53" s="11">
        <v>8.5334071870598902E-5</v>
      </c>
      <c r="E53" s="12" t="s">
        <v>19</v>
      </c>
      <c r="G53" s="2" t="s">
        <v>12</v>
      </c>
      <c r="H53" s="10">
        <f>H51/H52</f>
        <v>1.3863307269041413E-3</v>
      </c>
      <c r="I53" s="11">
        <v>1.7143915038453101E-4</v>
      </c>
      <c r="J53" s="12" t="s">
        <v>19</v>
      </c>
      <c r="L53" s="2" t="s">
        <v>12</v>
      </c>
      <c r="M53" s="10">
        <f>M51/M52</f>
        <v>1.0917767988252571E-3</v>
      </c>
      <c r="N53" s="11">
        <v>1.07711174892223E-4</v>
      </c>
      <c r="O53" s="12" t="s">
        <v>19</v>
      </c>
      <c r="Q53" s="2" t="s">
        <v>12</v>
      </c>
      <c r="R53" s="10">
        <f>R51/R52</f>
        <v>1.425796812749004E-3</v>
      </c>
      <c r="S53" s="11">
        <v>3.4945539089292099E-4</v>
      </c>
      <c r="T53" s="12" t="s">
        <v>19</v>
      </c>
      <c r="V53" s="2" t="s">
        <v>12</v>
      </c>
      <c r="W53" s="10">
        <f>W51/W52</f>
        <v>1.0435871743486975E-3</v>
      </c>
      <c r="X53" s="11">
        <v>1.09201648339207E-4</v>
      </c>
      <c r="Y53" s="12" t="s">
        <v>19</v>
      </c>
      <c r="AA53" s="2" t="s">
        <v>12</v>
      </c>
      <c r="AB53" s="10">
        <f>AB51/AB52</f>
        <v>2.0183823529411767E-3</v>
      </c>
      <c r="AC53" s="11">
        <v>1.80680554046213E-4</v>
      </c>
      <c r="AD53" s="12" t="s">
        <v>19</v>
      </c>
      <c r="AF53" s="2" t="s">
        <v>12</v>
      </c>
      <c r="AG53" s="10">
        <f>AG51/AG52</f>
        <v>1.5674709562109026E-3</v>
      </c>
      <c r="AH53" s="11">
        <v>2.3794676189267699E-4</v>
      </c>
      <c r="AI53" s="12" t="s">
        <v>19</v>
      </c>
      <c r="AK53" s="2" t="s">
        <v>12</v>
      </c>
      <c r="AL53" s="10">
        <f>AL51/AL52</f>
        <v>1.0999200639488409E-3</v>
      </c>
      <c r="AM53" s="11">
        <v>1.4688801721039001E-4</v>
      </c>
      <c r="AN53" s="12" t="s">
        <v>19</v>
      </c>
    </row>
    <row r="54" spans="2:40" x14ac:dyDescent="0.25">
      <c r="B54" s="2"/>
      <c r="C54" s="9">
        <f>C53*1000000</f>
        <v>857.29366602687139</v>
      </c>
      <c r="D54" s="9">
        <f>D53*1000000</f>
        <v>85.334071870598905</v>
      </c>
      <c r="E54" s="9" t="s">
        <v>18</v>
      </c>
      <c r="G54" s="2"/>
      <c r="H54" s="9">
        <f>H53*1000000</f>
        <v>1386.3307269041413</v>
      </c>
      <c r="I54" s="9">
        <f>I53*1000000</f>
        <v>171.43915038453102</v>
      </c>
      <c r="J54" s="9" t="s">
        <v>18</v>
      </c>
      <c r="L54" s="2"/>
      <c r="M54" s="9">
        <f>M53*1000000</f>
        <v>1091.7767988252569</v>
      </c>
      <c r="N54" s="9">
        <f>N53*1000000</f>
        <v>107.711174892223</v>
      </c>
      <c r="O54" s="9" t="s">
        <v>18</v>
      </c>
      <c r="Q54" s="2"/>
      <c r="R54" s="9">
        <f>R53*1000000</f>
        <v>1425.7968127490039</v>
      </c>
      <c r="S54" s="9">
        <f>S53*1000000</f>
        <v>349.455390892921</v>
      </c>
      <c r="T54" s="9" t="s">
        <v>18</v>
      </c>
      <c r="V54" s="2"/>
      <c r="W54" s="9">
        <f>W53*1000000</f>
        <v>1043.5871743486975</v>
      </c>
      <c r="X54" s="9">
        <f>X53*1000000</f>
        <v>109.201648339207</v>
      </c>
      <c r="Y54" s="9" t="s">
        <v>18</v>
      </c>
      <c r="AA54" s="2"/>
      <c r="AB54" s="9">
        <f>AB53*1000000</f>
        <v>2018.3823529411768</v>
      </c>
      <c r="AC54" s="9">
        <f>AC53*1000000</f>
        <v>180.68055404621299</v>
      </c>
      <c r="AD54" s="9" t="s">
        <v>18</v>
      </c>
      <c r="AF54" s="2"/>
      <c r="AG54" s="9">
        <f>AG53*1000000</f>
        <v>1567.4709562109026</v>
      </c>
      <c r="AH54" s="9">
        <f>AH53*1000000</f>
        <v>237.94676189267699</v>
      </c>
      <c r="AI54" s="9" t="s">
        <v>18</v>
      </c>
      <c r="AK54" s="2"/>
      <c r="AL54" s="9">
        <f>AL53*1000000</f>
        <v>1099.9200639488408</v>
      </c>
      <c r="AM54" s="9">
        <f>AM53*1000000</f>
        <v>146.88801721039002</v>
      </c>
      <c r="AN54" s="9" t="s">
        <v>18</v>
      </c>
    </row>
    <row r="67" spans="2:37" x14ac:dyDescent="0.25">
      <c r="B67" t="s">
        <v>23</v>
      </c>
      <c r="G67" t="s">
        <v>23</v>
      </c>
      <c r="L67" t="s">
        <v>23</v>
      </c>
      <c r="Q67" t="s">
        <v>23</v>
      </c>
      <c r="V67" t="s">
        <v>23</v>
      </c>
      <c r="AA67" t="s">
        <v>23</v>
      </c>
      <c r="AF67" t="s">
        <v>23</v>
      </c>
      <c r="AK67" t="s">
        <v>23</v>
      </c>
    </row>
    <row r="68" spans="2:37" x14ac:dyDescent="0.25">
      <c r="B68" t="s">
        <v>17</v>
      </c>
      <c r="G68" t="s">
        <v>17</v>
      </c>
      <c r="L68" t="s">
        <v>17</v>
      </c>
      <c r="Q68" t="s">
        <v>17</v>
      </c>
      <c r="V68" t="s">
        <v>17</v>
      </c>
      <c r="AA68" t="s">
        <v>17</v>
      </c>
      <c r="AF68" t="s">
        <v>17</v>
      </c>
      <c r="AK68" t="s">
        <v>17</v>
      </c>
    </row>
  </sheetData>
  <mergeCells count="8">
    <mergeCell ref="V2:Y2"/>
    <mergeCell ref="AA2:AD2"/>
    <mergeCell ref="AF2:AI2"/>
    <mergeCell ref="AK2:AN2"/>
    <mergeCell ref="B2:E2"/>
    <mergeCell ref="G2:J2"/>
    <mergeCell ref="L2:O2"/>
    <mergeCell ref="Q2:T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AN68"/>
  <sheetViews>
    <sheetView tabSelected="1" topLeftCell="AF22" workbookViewId="0">
      <selection activeCell="AR68" sqref="AR68"/>
    </sheetView>
  </sheetViews>
  <sheetFormatPr defaultColWidth="11.42578125" defaultRowHeight="15" x14ac:dyDescent="0.25"/>
  <sheetData>
    <row r="1" spans="2:40" ht="15.75" thickBot="1" x14ac:dyDescent="0.3"/>
    <row r="2" spans="2:40" ht="15.75" thickBot="1" x14ac:dyDescent="0.3">
      <c r="B2" s="39" t="s">
        <v>25</v>
      </c>
      <c r="C2" s="40"/>
      <c r="D2" s="40"/>
      <c r="E2" s="41"/>
      <c r="F2" s="2"/>
      <c r="G2" s="39" t="s">
        <v>34</v>
      </c>
      <c r="H2" s="40"/>
      <c r="I2" s="40"/>
      <c r="J2" s="41"/>
      <c r="K2" s="2"/>
      <c r="L2" s="39" t="s">
        <v>35</v>
      </c>
      <c r="M2" s="40"/>
      <c r="N2" s="40"/>
      <c r="O2" s="41"/>
      <c r="Q2" s="39" t="s">
        <v>36</v>
      </c>
      <c r="R2" s="40"/>
      <c r="S2" s="40"/>
      <c r="T2" s="41"/>
      <c r="V2" s="39" t="s">
        <v>37</v>
      </c>
      <c r="W2" s="40"/>
      <c r="X2" s="40"/>
      <c r="Y2" s="41"/>
      <c r="AA2" s="39" t="s">
        <v>38</v>
      </c>
      <c r="AB2" s="40"/>
      <c r="AC2" s="40"/>
      <c r="AD2" s="41"/>
      <c r="AF2" s="39" t="s">
        <v>39</v>
      </c>
      <c r="AG2" s="40"/>
      <c r="AH2" s="40"/>
      <c r="AI2" s="41"/>
      <c r="AK2" s="39" t="s">
        <v>40</v>
      </c>
      <c r="AL2" s="40"/>
      <c r="AM2" s="40"/>
      <c r="AN2" s="41"/>
    </row>
    <row r="4" spans="2:40" x14ac:dyDescent="0.25">
      <c r="B4" s="4" t="s">
        <v>4</v>
      </c>
      <c r="C4" s="3"/>
      <c r="D4" s="3"/>
      <c r="E4" s="3"/>
      <c r="G4" s="4" t="s">
        <v>4</v>
      </c>
      <c r="H4" s="3"/>
      <c r="I4" s="3"/>
      <c r="J4" s="3"/>
      <c r="L4" s="4" t="s">
        <v>4</v>
      </c>
      <c r="M4" s="3"/>
      <c r="N4" s="3"/>
      <c r="O4" s="3"/>
      <c r="Q4" s="4" t="s">
        <v>4</v>
      </c>
      <c r="R4" s="3"/>
      <c r="S4" s="3"/>
      <c r="T4" s="3"/>
      <c r="V4" s="4" t="s">
        <v>4</v>
      </c>
      <c r="W4" s="3"/>
      <c r="X4" s="3"/>
      <c r="Y4" s="3"/>
      <c r="AA4" s="4" t="s">
        <v>4</v>
      </c>
      <c r="AB4" s="3"/>
      <c r="AC4" s="3"/>
      <c r="AD4" s="3"/>
      <c r="AF4" s="4" t="s">
        <v>4</v>
      </c>
      <c r="AG4" s="3"/>
      <c r="AH4" s="3"/>
      <c r="AI4" s="3"/>
      <c r="AK4" s="4" t="s">
        <v>4</v>
      </c>
      <c r="AL4" s="3"/>
      <c r="AM4" s="3"/>
      <c r="AN4" s="3"/>
    </row>
    <row r="5" spans="2:40" x14ac:dyDescent="0.25">
      <c r="B5" s="1">
        <v>0</v>
      </c>
      <c r="C5">
        <v>1.17E-3</v>
      </c>
      <c r="D5">
        <v>1.3780000000000001E-3</v>
      </c>
      <c r="E5">
        <v>1.237E-3</v>
      </c>
      <c r="G5" s="1">
        <v>0</v>
      </c>
      <c r="H5">
        <v>8.9899999999999995E-4</v>
      </c>
      <c r="I5">
        <v>9.8799999999999995E-4</v>
      </c>
      <c r="J5">
        <v>7.3800000000000005E-4</v>
      </c>
      <c r="L5" s="1">
        <v>0</v>
      </c>
      <c r="M5">
        <v>4.5800000000000002E-4</v>
      </c>
      <c r="N5">
        <v>3.6200000000000002E-4</v>
      </c>
      <c r="O5">
        <v>4.5199999999999998E-4</v>
      </c>
      <c r="Q5" s="1">
        <v>0</v>
      </c>
      <c r="R5">
        <v>3.7800000000000003E-4</v>
      </c>
      <c r="S5">
        <v>3.6099999999999999E-4</v>
      </c>
      <c r="T5">
        <v>3.8400000000000001E-4</v>
      </c>
      <c r="V5" s="1">
        <v>0</v>
      </c>
      <c r="W5">
        <v>3.3500000000000001E-4</v>
      </c>
      <c r="X5">
        <v>3.1700000000000001E-4</v>
      </c>
      <c r="Y5">
        <v>3.28E-4</v>
      </c>
      <c r="AA5" s="1">
        <v>0</v>
      </c>
      <c r="AB5">
        <v>4.3100000000000001E-4</v>
      </c>
      <c r="AC5">
        <v>3.9500000000000001E-4</v>
      </c>
      <c r="AD5">
        <v>4.1300000000000001E-4</v>
      </c>
      <c r="AF5" s="1">
        <v>0</v>
      </c>
      <c r="AG5">
        <v>6.9800000000000005E-4</v>
      </c>
      <c r="AH5">
        <v>7.2800000000000002E-4</v>
      </c>
      <c r="AI5">
        <v>6.7500000000000004E-4</v>
      </c>
      <c r="AK5" s="1">
        <v>0</v>
      </c>
      <c r="AL5">
        <v>3.57E-4</v>
      </c>
      <c r="AM5">
        <v>3.4000000000000002E-4</v>
      </c>
      <c r="AN5">
        <v>3.3E-4</v>
      </c>
    </row>
    <row r="6" spans="2:40" x14ac:dyDescent="0.25">
      <c r="B6" s="1">
        <v>100</v>
      </c>
      <c r="C6">
        <v>1.567E-3</v>
      </c>
      <c r="D6">
        <v>1.5410000000000001E-3</v>
      </c>
      <c r="E6">
        <v>1.511E-3</v>
      </c>
      <c r="G6" s="1">
        <v>100</v>
      </c>
      <c r="H6">
        <v>1.178E-3</v>
      </c>
      <c r="I6">
        <v>1.596E-3</v>
      </c>
      <c r="J6">
        <v>1.4909999999999999E-3</v>
      </c>
      <c r="L6" s="1">
        <v>50</v>
      </c>
      <c r="M6">
        <v>5.1699999999999999E-4</v>
      </c>
      <c r="N6">
        <v>4.8899999999999996E-4</v>
      </c>
      <c r="O6">
        <v>5.1999999999999995E-4</v>
      </c>
      <c r="Q6" s="1">
        <v>50</v>
      </c>
      <c r="R6">
        <v>4.6799999999999999E-4</v>
      </c>
      <c r="S6">
        <v>4.8000000000000001E-4</v>
      </c>
      <c r="T6">
        <v>4.4900000000000002E-4</v>
      </c>
      <c r="V6" s="1">
        <v>50</v>
      </c>
      <c r="W6">
        <v>6.2100000000000002E-4</v>
      </c>
      <c r="X6">
        <v>5.8100000000000003E-4</v>
      </c>
      <c r="Y6">
        <v>5.3899999999999998E-4</v>
      </c>
      <c r="AA6" s="1">
        <v>50</v>
      </c>
      <c r="AB6">
        <v>8.0199999999999998E-4</v>
      </c>
      <c r="AC6">
        <v>7.2199999999999999E-4</v>
      </c>
      <c r="AD6">
        <v>7.85E-4</v>
      </c>
      <c r="AF6" s="1">
        <v>25</v>
      </c>
      <c r="AG6">
        <v>8.12E-4</v>
      </c>
      <c r="AH6">
        <v>8.5499999999999997E-4</v>
      </c>
      <c r="AI6">
        <v>8.03E-4</v>
      </c>
      <c r="AK6" s="1">
        <v>50</v>
      </c>
      <c r="AL6">
        <v>5.9299999999999999E-4</v>
      </c>
      <c r="AM6">
        <v>5.8200000000000005E-4</v>
      </c>
      <c r="AN6">
        <v>5.6400000000000005E-4</v>
      </c>
    </row>
    <row r="7" spans="2:40" x14ac:dyDescent="0.25">
      <c r="B7" s="1">
        <v>400</v>
      </c>
      <c r="C7">
        <v>2.317E-3</v>
      </c>
      <c r="D7">
        <v>2.4729999999999999E-3</v>
      </c>
      <c r="E7">
        <v>2.1640000000000001E-3</v>
      </c>
      <c r="G7" s="1">
        <v>400</v>
      </c>
      <c r="H7">
        <v>1.9559999999999998E-3</v>
      </c>
      <c r="I7">
        <v>2.264E-3</v>
      </c>
      <c r="J7">
        <v>2.3249999999999998E-3</v>
      </c>
      <c r="L7" s="1">
        <v>200</v>
      </c>
      <c r="M7">
        <v>7.1900000000000002E-4</v>
      </c>
      <c r="N7">
        <v>7.5000000000000002E-4</v>
      </c>
      <c r="O7">
        <v>6.8900000000000005E-4</v>
      </c>
      <c r="Q7" s="1">
        <v>100</v>
      </c>
      <c r="R7">
        <v>5.2800000000000004E-4</v>
      </c>
      <c r="S7">
        <v>5.0100000000000003E-4</v>
      </c>
      <c r="T7">
        <v>5.2599999999999999E-4</v>
      </c>
      <c r="V7" s="1">
        <v>100</v>
      </c>
      <c r="W7">
        <v>7.9199999999999995E-4</v>
      </c>
      <c r="X7">
        <v>7.2099999999999996E-4</v>
      </c>
      <c r="Y7">
        <v>8.0500000000000005E-4</v>
      </c>
      <c r="AA7" s="1">
        <v>100</v>
      </c>
      <c r="AB7">
        <v>8.1700000000000002E-4</v>
      </c>
      <c r="AC7">
        <v>8.5400000000000005E-4</v>
      </c>
      <c r="AD7">
        <v>9.0799999999999995E-4</v>
      </c>
      <c r="AF7" s="1">
        <v>50</v>
      </c>
      <c r="AG7">
        <v>9.59E-4</v>
      </c>
      <c r="AH7">
        <v>1.0660000000000001E-3</v>
      </c>
      <c r="AI7">
        <v>9.6100000000000005E-4</v>
      </c>
      <c r="AK7" s="1">
        <v>100</v>
      </c>
      <c r="AL7">
        <v>7.85E-4</v>
      </c>
      <c r="AM7">
        <v>8.0099999999999995E-4</v>
      </c>
      <c r="AN7">
        <v>7.94E-4</v>
      </c>
    </row>
    <row r="8" spans="2:40" x14ac:dyDescent="0.25">
      <c r="B8" s="1">
        <v>800</v>
      </c>
      <c r="C8">
        <v>3.0869999999999999E-3</v>
      </c>
      <c r="D8">
        <v>2.934E-3</v>
      </c>
      <c r="E8">
        <v>3.0070000000000001E-3</v>
      </c>
      <c r="G8" s="1">
        <v>600</v>
      </c>
      <c r="H8">
        <v>2.9459999999999998E-3</v>
      </c>
      <c r="I8">
        <v>3.0869999999999999E-3</v>
      </c>
      <c r="J8">
        <v>2.7000000000000001E-3</v>
      </c>
      <c r="L8" s="1">
        <v>400</v>
      </c>
      <c r="M8">
        <v>8.2799999999999996E-4</v>
      </c>
      <c r="N8">
        <v>8.4000000000000003E-4</v>
      </c>
      <c r="O8">
        <v>8.6200000000000003E-4</v>
      </c>
      <c r="Q8" s="1">
        <v>200</v>
      </c>
      <c r="R8">
        <v>6.0499999999999996E-4</v>
      </c>
      <c r="S8">
        <v>5.9999999999999995E-4</v>
      </c>
      <c r="T8">
        <v>5.6700000000000001E-4</v>
      </c>
      <c r="V8" s="1">
        <v>200</v>
      </c>
      <c r="W8">
        <v>9.2400000000000002E-4</v>
      </c>
      <c r="X8">
        <v>9.1500000000000001E-4</v>
      </c>
      <c r="Y8">
        <v>8.9499999999999996E-4</v>
      </c>
      <c r="AA8" s="1">
        <v>200</v>
      </c>
      <c r="AB8">
        <v>1.0939999999999999E-3</v>
      </c>
      <c r="AC8">
        <v>9.8799999999999995E-4</v>
      </c>
      <c r="AD8">
        <v>1.062E-3</v>
      </c>
      <c r="AF8" s="1">
        <v>100</v>
      </c>
      <c r="AG8">
        <v>1.0690000000000001E-3</v>
      </c>
      <c r="AH8">
        <v>1.0989999999999999E-3</v>
      </c>
      <c r="AI8">
        <v>1.049E-3</v>
      </c>
      <c r="AK8" s="1">
        <v>200</v>
      </c>
      <c r="AL8">
        <v>8.5599999999999999E-4</v>
      </c>
      <c r="AM8">
        <v>8.7200000000000005E-4</v>
      </c>
      <c r="AN8">
        <v>7.9100000000000004E-4</v>
      </c>
    </row>
    <row r="9" spans="2:40" x14ac:dyDescent="0.25">
      <c r="B9" s="1">
        <v>1500</v>
      </c>
      <c r="C9">
        <v>3.4450000000000001E-3</v>
      </c>
      <c r="D9">
        <v>3.8349999999999999E-3</v>
      </c>
      <c r="E9">
        <v>3.6410000000000001E-3</v>
      </c>
      <c r="G9" s="1">
        <v>800</v>
      </c>
      <c r="H9">
        <v>2.7499999999999998E-3</v>
      </c>
      <c r="I9">
        <v>2.7499999999999998E-3</v>
      </c>
      <c r="J9">
        <v>3.0969999999999999E-3</v>
      </c>
      <c r="L9" s="1">
        <v>600</v>
      </c>
      <c r="M9">
        <v>9.2800000000000001E-4</v>
      </c>
      <c r="N9">
        <v>9.0700000000000004E-4</v>
      </c>
      <c r="O9">
        <v>8.7600000000000004E-4</v>
      </c>
      <c r="Q9" s="1">
        <v>400</v>
      </c>
      <c r="R9">
        <v>7.1699999999999997E-4</v>
      </c>
      <c r="S9">
        <v>7.67E-4</v>
      </c>
      <c r="T9">
        <v>6.7400000000000001E-4</v>
      </c>
      <c r="V9" s="1">
        <v>400</v>
      </c>
      <c r="W9">
        <v>1.17E-3</v>
      </c>
      <c r="X9">
        <v>1.294E-3</v>
      </c>
      <c r="Y9">
        <v>1.1540000000000001E-3</v>
      </c>
      <c r="AA9" s="1">
        <v>400</v>
      </c>
      <c r="AB9">
        <v>9.8799999999999995E-4</v>
      </c>
      <c r="AC9">
        <v>1.1509999999999999E-3</v>
      </c>
      <c r="AD9">
        <v>1.119E-3</v>
      </c>
      <c r="AF9" s="1">
        <v>200</v>
      </c>
      <c r="AG9">
        <v>1.126E-3</v>
      </c>
      <c r="AH9">
        <v>1.116E-3</v>
      </c>
      <c r="AI9">
        <v>1.083E-3</v>
      </c>
      <c r="AK9" s="1">
        <v>400</v>
      </c>
      <c r="AL9">
        <v>8.8099999999999995E-4</v>
      </c>
      <c r="AM9">
        <v>8.4999999999999995E-4</v>
      </c>
      <c r="AN9">
        <v>8.5499999999999997E-4</v>
      </c>
    </row>
    <row r="10" spans="2:40" x14ac:dyDescent="0.25">
      <c r="B10" s="1">
        <v>2000</v>
      </c>
      <c r="C10">
        <v>4.0489999999999996E-3</v>
      </c>
      <c r="D10">
        <v>3.9399999999999999E-3</v>
      </c>
      <c r="E10">
        <v>4.1060000000000003E-3</v>
      </c>
      <c r="G10" s="1">
        <v>1000</v>
      </c>
      <c r="H10">
        <v>3.307E-3</v>
      </c>
      <c r="I10">
        <v>2.7230000000000002E-3</v>
      </c>
      <c r="J10">
        <v>3.1289999999999998E-3</v>
      </c>
      <c r="L10" s="1">
        <v>1000</v>
      </c>
      <c r="M10">
        <v>9.6100000000000005E-4</v>
      </c>
      <c r="N10">
        <v>9.3999999999999997E-4</v>
      </c>
      <c r="O10">
        <v>9.2599999999999996E-4</v>
      </c>
      <c r="Q10" s="1">
        <v>600</v>
      </c>
      <c r="R10">
        <v>7.7899999999999996E-4</v>
      </c>
      <c r="S10">
        <v>7.45E-4</v>
      </c>
      <c r="T10">
        <v>7.6599999999999997E-4</v>
      </c>
      <c r="V10" s="1">
        <v>600</v>
      </c>
      <c r="W10">
        <v>1.408E-3</v>
      </c>
      <c r="X10">
        <v>1.279E-3</v>
      </c>
      <c r="Y10">
        <v>1.348E-3</v>
      </c>
      <c r="AA10" s="1">
        <v>600</v>
      </c>
      <c r="AB10">
        <v>1.232E-3</v>
      </c>
      <c r="AC10">
        <v>1.1850000000000001E-3</v>
      </c>
      <c r="AD10">
        <v>1.222E-3</v>
      </c>
      <c r="AF10" s="1">
        <v>400</v>
      </c>
      <c r="AG10">
        <v>1.2800000000000001E-3</v>
      </c>
      <c r="AH10">
        <v>1.3439999999999999E-3</v>
      </c>
      <c r="AI10">
        <v>1.3619999999999999E-3</v>
      </c>
      <c r="AK10" s="1">
        <v>600</v>
      </c>
      <c r="AL10">
        <v>9.8900000000000008E-4</v>
      </c>
      <c r="AM10">
        <v>9.4799999999999995E-4</v>
      </c>
      <c r="AN10">
        <v>9.2199999999999997E-4</v>
      </c>
    </row>
    <row r="11" spans="2:40" x14ac:dyDescent="0.25">
      <c r="B11" s="1">
        <v>3000</v>
      </c>
      <c r="C11">
        <v>4.0549999999999996E-3</v>
      </c>
      <c r="D11">
        <v>4.365E-3</v>
      </c>
      <c r="E11">
        <v>4.0369999999999998E-3</v>
      </c>
      <c r="G11" s="1">
        <v>2000</v>
      </c>
      <c r="H11">
        <v>3.4020000000000001E-3</v>
      </c>
      <c r="I11">
        <v>3.6150000000000002E-3</v>
      </c>
      <c r="J11">
        <v>3.3939999999999999E-3</v>
      </c>
      <c r="L11" s="1">
        <v>1500</v>
      </c>
      <c r="M11">
        <v>8.92E-4</v>
      </c>
      <c r="N11">
        <v>9.0799999999999995E-4</v>
      </c>
      <c r="O11">
        <v>9.7999999999999997E-4</v>
      </c>
      <c r="Q11" s="1">
        <v>1000</v>
      </c>
      <c r="R11">
        <v>8.43E-4</v>
      </c>
      <c r="S11">
        <v>8.0699999999999999E-4</v>
      </c>
      <c r="T11">
        <v>8.2200000000000003E-4</v>
      </c>
      <c r="V11" s="1">
        <v>1000</v>
      </c>
      <c r="W11">
        <v>1.403E-3</v>
      </c>
      <c r="X11">
        <v>1.402E-3</v>
      </c>
      <c r="Y11">
        <v>1.4499999999999999E-3</v>
      </c>
      <c r="AA11" s="1">
        <v>1000</v>
      </c>
      <c r="AB11">
        <v>1.0839999999999999E-3</v>
      </c>
      <c r="AC11">
        <v>1.155E-3</v>
      </c>
      <c r="AD11">
        <v>1.1900000000000001E-3</v>
      </c>
      <c r="AF11" s="1">
        <v>600</v>
      </c>
      <c r="AG11">
        <v>1.256E-3</v>
      </c>
      <c r="AH11">
        <v>1.2880000000000001E-3</v>
      </c>
      <c r="AI11">
        <v>1.3810000000000001E-3</v>
      </c>
      <c r="AK11" s="1">
        <v>1000</v>
      </c>
      <c r="AL11">
        <v>9.41E-4</v>
      </c>
      <c r="AM11">
        <v>1.041E-3</v>
      </c>
      <c r="AN11">
        <v>1.003E-3</v>
      </c>
    </row>
    <row r="12" spans="2:40" x14ac:dyDescent="0.25">
      <c r="B12" s="1">
        <v>4000</v>
      </c>
      <c r="C12">
        <v>4.313E-3</v>
      </c>
      <c r="D12">
        <v>4.5329999999999997E-3</v>
      </c>
      <c r="E12">
        <v>4.3920000000000001E-3</v>
      </c>
      <c r="G12" s="1">
        <v>3000</v>
      </c>
      <c r="H12">
        <v>3.8400000000000001E-3</v>
      </c>
      <c r="I12">
        <v>3.421E-3</v>
      </c>
      <c r="J12">
        <v>3.47E-3</v>
      </c>
      <c r="L12" s="1">
        <v>3000</v>
      </c>
      <c r="M12">
        <v>8.6700000000000004E-4</v>
      </c>
      <c r="N12">
        <v>8.0699999999999999E-4</v>
      </c>
      <c r="O12">
        <v>8.5800000000000004E-4</v>
      </c>
      <c r="Q12" s="1">
        <v>2000</v>
      </c>
      <c r="R12">
        <v>8.8000000000000003E-4</v>
      </c>
      <c r="S12">
        <v>8.92E-4</v>
      </c>
      <c r="T12">
        <v>9.0899999999999998E-4</v>
      </c>
      <c r="V12" s="1">
        <v>2000</v>
      </c>
      <c r="W12">
        <v>1.387E-3</v>
      </c>
      <c r="X12">
        <v>1.3760000000000001E-3</v>
      </c>
      <c r="Y12">
        <v>1.3090000000000001E-3</v>
      </c>
      <c r="AA12" s="1">
        <v>2000</v>
      </c>
      <c r="AB12">
        <v>1.3090000000000001E-3</v>
      </c>
      <c r="AC12">
        <v>1.3699999999999999E-3</v>
      </c>
      <c r="AD12">
        <v>1.3140000000000001E-3</v>
      </c>
      <c r="AF12" s="1">
        <v>1000</v>
      </c>
      <c r="AG12">
        <v>1.4059999999999999E-3</v>
      </c>
      <c r="AH12">
        <v>1.4289999999999999E-3</v>
      </c>
      <c r="AI12">
        <v>1.42E-3</v>
      </c>
      <c r="AK12" s="1">
        <v>2000</v>
      </c>
      <c r="AL12">
        <v>1.0690000000000001E-3</v>
      </c>
      <c r="AM12">
        <v>1.0679999999999999E-3</v>
      </c>
      <c r="AN12">
        <v>1.031E-3</v>
      </c>
    </row>
    <row r="13" spans="2:40" x14ac:dyDescent="0.25">
      <c r="B13" s="1"/>
      <c r="C13" s="1"/>
      <c r="D13" s="1"/>
      <c r="E13" s="1"/>
      <c r="G13" s="1"/>
      <c r="H13" s="1"/>
      <c r="I13" s="1"/>
      <c r="J13" s="1"/>
      <c r="L13" s="1"/>
      <c r="M13" s="1"/>
      <c r="N13" s="1"/>
      <c r="O13" s="1"/>
      <c r="Q13" s="1"/>
      <c r="R13" s="1"/>
      <c r="S13" s="1"/>
      <c r="T13" s="1"/>
      <c r="V13" s="1"/>
      <c r="W13" s="1"/>
      <c r="X13" s="1"/>
      <c r="Y13" s="1"/>
      <c r="AA13" s="1"/>
      <c r="AB13" s="1"/>
      <c r="AC13" s="1"/>
      <c r="AD13" s="1"/>
      <c r="AF13" s="1"/>
      <c r="AG13" s="1"/>
      <c r="AH13" s="1"/>
      <c r="AI13" s="1"/>
      <c r="AK13" s="1"/>
      <c r="AL13" s="1"/>
      <c r="AM13" s="1"/>
      <c r="AN13" s="1"/>
    </row>
    <row r="14" spans="2:40" x14ac:dyDescent="0.25">
      <c r="B14" s="4" t="s">
        <v>13</v>
      </c>
      <c r="C14" s="4"/>
      <c r="D14" s="4"/>
      <c r="E14" s="4"/>
      <c r="G14" s="4" t="s">
        <v>13</v>
      </c>
      <c r="H14" s="4"/>
      <c r="I14" s="4"/>
      <c r="J14" s="4"/>
      <c r="L14" s="4" t="s">
        <v>13</v>
      </c>
      <c r="M14" s="4"/>
      <c r="N14" s="4"/>
      <c r="O14" s="4"/>
      <c r="Q14" s="4" t="s">
        <v>13</v>
      </c>
      <c r="R14" s="4"/>
      <c r="S14" s="4"/>
      <c r="T14" s="4"/>
      <c r="V14" s="4" t="s">
        <v>13</v>
      </c>
      <c r="W14" s="4"/>
      <c r="X14" s="4"/>
      <c r="Y14" s="4"/>
      <c r="AA14" s="4" t="s">
        <v>13</v>
      </c>
      <c r="AB14" s="4"/>
      <c r="AC14" s="4"/>
      <c r="AD14" s="4"/>
      <c r="AF14" s="4" t="s">
        <v>13</v>
      </c>
      <c r="AG14" s="4"/>
      <c r="AH14" s="4"/>
      <c r="AI14" s="4"/>
      <c r="AK14" s="4" t="s">
        <v>13</v>
      </c>
      <c r="AL14" s="4"/>
      <c r="AM14" s="4"/>
      <c r="AN14" s="4"/>
    </row>
    <row r="15" spans="2:40" x14ac:dyDescent="0.25">
      <c r="B15" s="1">
        <v>0</v>
      </c>
      <c r="C15" s="3">
        <f>(C5/12440)*2.22*1000000</f>
        <v>0.20879421221864955</v>
      </c>
      <c r="D15" s="3">
        <f t="shared" ref="C15:E22" si="0">(D5/12440)*2.22*1000000</f>
        <v>0.24591318327974282</v>
      </c>
      <c r="E15" s="3">
        <f t="shared" si="0"/>
        <v>0.22075080385852089</v>
      </c>
      <c r="G15" s="1">
        <v>0</v>
      </c>
      <c r="H15" s="3">
        <f>(H5/12440)*2.22*1000000</f>
        <v>0.16043247588424439</v>
      </c>
      <c r="I15" s="3">
        <f t="shared" ref="I15:J15" si="1">(I5/12440)*2.22*1000000</f>
        <v>0.17631511254019291</v>
      </c>
      <c r="J15" s="3">
        <f t="shared" si="1"/>
        <v>0.1317009646302251</v>
      </c>
      <c r="L15" s="1">
        <v>0</v>
      </c>
      <c r="M15" s="3">
        <f>(M5/12440)*2.22*1000000</f>
        <v>8.1733118971061114E-2</v>
      </c>
      <c r="N15" s="3">
        <f t="shared" ref="N15:O15" si="2">(N5/12440)*2.22*1000000</f>
        <v>6.4601286173633449E-2</v>
      </c>
      <c r="O15" s="3">
        <f t="shared" si="2"/>
        <v>8.0662379421221869E-2</v>
      </c>
      <c r="Q15" s="1">
        <v>0</v>
      </c>
      <c r="R15" s="3">
        <f>(R5/12440)*2.22*1000000</f>
        <v>6.7456591639871388E-2</v>
      </c>
      <c r="S15" s="3">
        <f t="shared" ref="S15:T15" si="3">(S5/12440)*2.22*1000000</f>
        <v>6.4422829581993565E-2</v>
      </c>
      <c r="T15" s="3">
        <f t="shared" si="3"/>
        <v>6.8527331189710619E-2</v>
      </c>
      <c r="V15" s="1">
        <v>0</v>
      </c>
      <c r="W15" s="3">
        <f>(W5/12440)*2.22*1000000</f>
        <v>5.978295819935691E-2</v>
      </c>
      <c r="X15" s="3">
        <f t="shared" ref="X15:Y15" si="4">(X5/12440)*2.22*1000000</f>
        <v>5.6570739549839232E-2</v>
      </c>
      <c r="Y15" s="3">
        <f t="shared" si="4"/>
        <v>5.8533762057877817E-2</v>
      </c>
      <c r="AA15" s="1">
        <v>0</v>
      </c>
      <c r="AB15" s="3">
        <f>(AB5/12440)*2.22*1000000</f>
        <v>7.6914790996784568E-2</v>
      </c>
      <c r="AC15" s="3">
        <f t="shared" ref="AC15:AD15" si="5">(AC5/12440)*2.22*1000000</f>
        <v>7.0490353697749197E-2</v>
      </c>
      <c r="AD15" s="3">
        <f t="shared" si="5"/>
        <v>7.370257234726689E-2</v>
      </c>
      <c r="AF15" s="1">
        <v>0</v>
      </c>
      <c r="AG15" s="3">
        <f>(AG5/12440)*2.22*1000000</f>
        <v>0.12456270096463024</v>
      </c>
      <c r="AH15" s="3">
        <f t="shared" ref="AH15:AI15" si="6">(AH5/12440)*2.22*1000000</f>
        <v>0.12991639871382638</v>
      </c>
      <c r="AI15" s="3">
        <f t="shared" si="6"/>
        <v>0.1204581993569132</v>
      </c>
      <c r="AK15" s="1">
        <v>0</v>
      </c>
      <c r="AL15" s="3">
        <f>(AL5/12440)*2.22*1000000</f>
        <v>6.3709003215434087E-2</v>
      </c>
      <c r="AM15" s="3">
        <f t="shared" ref="AM15:AN15" si="7">(AM5/12440)*2.22*1000000</f>
        <v>6.0675241157556285E-2</v>
      </c>
      <c r="AN15" s="3">
        <f t="shared" si="7"/>
        <v>5.8890675241157563E-2</v>
      </c>
    </row>
    <row r="16" spans="2:40" x14ac:dyDescent="0.25">
      <c r="B16" s="1">
        <v>100</v>
      </c>
      <c r="C16" s="3">
        <f t="shared" si="0"/>
        <v>0.27964147909967846</v>
      </c>
      <c r="D16" s="3">
        <f t="shared" si="0"/>
        <v>0.27500160771704185</v>
      </c>
      <c r="E16" s="3">
        <f t="shared" si="0"/>
        <v>0.26964790996784571</v>
      </c>
      <c r="G16" s="1">
        <v>100</v>
      </c>
      <c r="H16" s="3">
        <f t="shared" ref="H16:J22" si="8">(H6/12440)*2.22*1000000</f>
        <v>0.21022186495176851</v>
      </c>
      <c r="I16" s="3">
        <f t="shared" si="8"/>
        <v>0.28481672025723476</v>
      </c>
      <c r="J16" s="3">
        <f t="shared" si="8"/>
        <v>0.26607877813504827</v>
      </c>
      <c r="L16" s="1">
        <v>50</v>
      </c>
      <c r="M16" s="3">
        <f t="shared" ref="M16:O22" si="9">(M6/12440)*2.22*1000000</f>
        <v>9.2262057877813525E-2</v>
      </c>
      <c r="N16" s="3">
        <f t="shared" si="9"/>
        <v>8.726527331189711E-2</v>
      </c>
      <c r="O16" s="3">
        <f t="shared" si="9"/>
        <v>9.2797427652733119E-2</v>
      </c>
      <c r="Q16" s="1">
        <v>50</v>
      </c>
      <c r="R16" s="3">
        <f t="shared" ref="R16:T22" si="10">(R6/12440)*2.22*1000000</f>
        <v>8.3517684887459823E-2</v>
      </c>
      <c r="S16" s="3">
        <f t="shared" si="10"/>
        <v>8.5659163987138284E-2</v>
      </c>
      <c r="T16" s="3">
        <f t="shared" si="10"/>
        <v>8.0127009646302261E-2</v>
      </c>
      <c r="V16" s="1">
        <v>50</v>
      </c>
      <c r="W16" s="3">
        <f t="shared" ref="W16:Y22" si="11">(W6/12440)*2.22*1000000</f>
        <v>0.11082154340836013</v>
      </c>
      <c r="X16" s="3">
        <f t="shared" si="11"/>
        <v>0.1036832797427653</v>
      </c>
      <c r="Y16" s="3">
        <f t="shared" si="11"/>
        <v>9.6188102893890681E-2</v>
      </c>
      <c r="AA16" s="1">
        <v>50</v>
      </c>
      <c r="AB16" s="3">
        <f t="shared" ref="AB16:AD22" si="12">(AB6/12440)*2.22*1000000</f>
        <v>0.14312218649517686</v>
      </c>
      <c r="AC16" s="3">
        <f t="shared" si="12"/>
        <v>0.12884565916398713</v>
      </c>
      <c r="AD16" s="3">
        <f t="shared" si="12"/>
        <v>0.14008842443729902</v>
      </c>
      <c r="AF16" s="1">
        <v>25</v>
      </c>
      <c r="AG16" s="3">
        <f t="shared" ref="AG16:AI22" si="13">(AG6/12440)*2.22*1000000</f>
        <v>0.14490675241157561</v>
      </c>
      <c r="AH16" s="3">
        <f t="shared" si="13"/>
        <v>0.15258038585209005</v>
      </c>
      <c r="AI16" s="3">
        <f t="shared" si="13"/>
        <v>0.14330064308681673</v>
      </c>
      <c r="AK16" s="1">
        <v>50</v>
      </c>
      <c r="AL16" s="3">
        <f t="shared" ref="AL16:AN22" si="14">(AL6/12440)*2.22*1000000</f>
        <v>0.10582475884244373</v>
      </c>
      <c r="AM16" s="3">
        <f t="shared" si="14"/>
        <v>0.10386173633440517</v>
      </c>
      <c r="AN16" s="3">
        <f t="shared" si="14"/>
        <v>0.10064951768488749</v>
      </c>
    </row>
    <row r="17" spans="2:40" x14ac:dyDescent="0.25">
      <c r="B17" s="1">
        <v>400</v>
      </c>
      <c r="C17" s="3">
        <f t="shared" si="0"/>
        <v>0.41348392282958202</v>
      </c>
      <c r="D17" s="3">
        <f t="shared" si="0"/>
        <v>0.44132315112540194</v>
      </c>
      <c r="E17" s="3">
        <f t="shared" si="0"/>
        <v>0.38618006430868174</v>
      </c>
      <c r="G17" s="1">
        <v>400</v>
      </c>
      <c r="H17" s="3">
        <f t="shared" si="8"/>
        <v>0.34906109324758844</v>
      </c>
      <c r="I17" s="3">
        <f t="shared" si="8"/>
        <v>0.40402572347266885</v>
      </c>
      <c r="J17" s="3">
        <f t="shared" si="8"/>
        <v>0.41491157556270097</v>
      </c>
      <c r="L17" s="1">
        <v>200</v>
      </c>
      <c r="M17" s="3">
        <f t="shared" si="9"/>
        <v>0.12831028938906755</v>
      </c>
      <c r="N17" s="3">
        <f t="shared" si="9"/>
        <v>0.13384244372990353</v>
      </c>
      <c r="O17" s="3">
        <f t="shared" si="9"/>
        <v>0.12295659163987141</v>
      </c>
      <c r="Q17" s="1">
        <v>100</v>
      </c>
      <c r="R17" s="3">
        <f t="shared" si="10"/>
        <v>9.4225080385852103E-2</v>
      </c>
      <c r="S17" s="3">
        <f t="shared" si="10"/>
        <v>8.9406752411575571E-2</v>
      </c>
      <c r="T17" s="3">
        <f t="shared" si="10"/>
        <v>9.3868167202572364E-2</v>
      </c>
      <c r="V17" s="1">
        <v>100</v>
      </c>
      <c r="W17" s="3">
        <f t="shared" si="11"/>
        <v>0.14133762057877813</v>
      </c>
      <c r="X17" s="3">
        <f t="shared" si="11"/>
        <v>0.12866720257234726</v>
      </c>
      <c r="Y17" s="3">
        <f t="shared" si="11"/>
        <v>0.14365755627009649</v>
      </c>
      <c r="AA17" s="1">
        <v>100</v>
      </c>
      <c r="AB17" s="3">
        <f t="shared" si="12"/>
        <v>0.14579903536977493</v>
      </c>
      <c r="AC17" s="3">
        <f t="shared" si="12"/>
        <v>0.15240192926045015</v>
      </c>
      <c r="AD17" s="3">
        <f t="shared" si="12"/>
        <v>0.16203858520900322</v>
      </c>
      <c r="AF17" s="1">
        <v>50</v>
      </c>
      <c r="AG17" s="3">
        <f t="shared" si="13"/>
        <v>0.17113987138263667</v>
      </c>
      <c r="AH17" s="3">
        <f t="shared" si="13"/>
        <v>0.1902347266881029</v>
      </c>
      <c r="AI17" s="3">
        <f t="shared" si="13"/>
        <v>0.17149678456591644</v>
      </c>
      <c r="AK17" s="1">
        <v>100</v>
      </c>
      <c r="AL17" s="3">
        <f t="shared" si="14"/>
        <v>0.14008842443729902</v>
      </c>
      <c r="AM17" s="3">
        <f t="shared" si="14"/>
        <v>0.14294372990353699</v>
      </c>
      <c r="AN17" s="3">
        <f t="shared" si="14"/>
        <v>0.1416945337620579</v>
      </c>
    </row>
    <row r="18" spans="2:40" x14ac:dyDescent="0.25">
      <c r="B18" s="1">
        <v>800</v>
      </c>
      <c r="C18" s="3">
        <f t="shared" si="0"/>
        <v>0.55089549839228302</v>
      </c>
      <c r="D18" s="3">
        <f t="shared" si="0"/>
        <v>0.52359163987138269</v>
      </c>
      <c r="E18" s="3">
        <f t="shared" si="0"/>
        <v>0.53661897106109324</v>
      </c>
      <c r="G18" s="1">
        <v>600</v>
      </c>
      <c r="H18" s="3">
        <f t="shared" si="8"/>
        <v>0.52573311897106112</v>
      </c>
      <c r="I18" s="3">
        <f t="shared" si="8"/>
        <v>0.55089549839228302</v>
      </c>
      <c r="J18" s="3">
        <f t="shared" si="8"/>
        <v>0.48183279742765278</v>
      </c>
      <c r="L18" s="1">
        <v>400</v>
      </c>
      <c r="M18" s="3">
        <f t="shared" si="9"/>
        <v>0.14776205787781352</v>
      </c>
      <c r="N18" s="3">
        <f t="shared" si="9"/>
        <v>0.14990353697749198</v>
      </c>
      <c r="O18" s="3">
        <f t="shared" si="9"/>
        <v>0.15382958199356914</v>
      </c>
      <c r="Q18" s="1">
        <v>200</v>
      </c>
      <c r="R18" s="3">
        <f t="shared" si="10"/>
        <v>0.10796623794212219</v>
      </c>
      <c r="S18" s="3">
        <f t="shared" si="10"/>
        <v>0.10707395498392283</v>
      </c>
      <c r="T18" s="3">
        <f t="shared" si="10"/>
        <v>0.10118488745980707</v>
      </c>
      <c r="V18" s="1">
        <v>200</v>
      </c>
      <c r="W18" s="3">
        <f t="shared" si="11"/>
        <v>0.16489389067524118</v>
      </c>
      <c r="X18" s="3">
        <f t="shared" si="11"/>
        <v>0.16328778135048236</v>
      </c>
      <c r="Y18" s="3">
        <f t="shared" si="11"/>
        <v>0.15971864951768489</v>
      </c>
      <c r="AA18" s="1">
        <v>200</v>
      </c>
      <c r="AB18" s="3">
        <f t="shared" si="12"/>
        <v>0.1952315112540193</v>
      </c>
      <c r="AC18" s="3">
        <f t="shared" si="12"/>
        <v>0.17631511254019291</v>
      </c>
      <c r="AD18" s="3">
        <f t="shared" si="12"/>
        <v>0.18952090032154342</v>
      </c>
      <c r="AF18" s="1">
        <v>100</v>
      </c>
      <c r="AG18" s="3">
        <f t="shared" si="13"/>
        <v>0.19077009646302256</v>
      </c>
      <c r="AH18" s="3">
        <f t="shared" si="13"/>
        <v>0.19612379421221865</v>
      </c>
      <c r="AI18" s="3">
        <f t="shared" si="13"/>
        <v>0.18720096463022509</v>
      </c>
      <c r="AK18" s="1">
        <v>200</v>
      </c>
      <c r="AL18" s="3">
        <f t="shared" si="14"/>
        <v>0.15275884244372992</v>
      </c>
      <c r="AM18" s="3">
        <f t="shared" si="14"/>
        <v>0.15561414790996789</v>
      </c>
      <c r="AN18" s="3">
        <f t="shared" si="14"/>
        <v>0.14115916398713829</v>
      </c>
    </row>
    <row r="19" spans="2:40" x14ac:dyDescent="0.25">
      <c r="B19" s="1">
        <v>1500</v>
      </c>
      <c r="C19" s="3">
        <f t="shared" si="0"/>
        <v>0.61478295819935702</v>
      </c>
      <c r="D19" s="3">
        <f t="shared" si="0"/>
        <v>0.68438102893890684</v>
      </c>
      <c r="E19" s="3">
        <f t="shared" si="0"/>
        <v>0.64976045016077177</v>
      </c>
      <c r="G19" s="1">
        <v>800</v>
      </c>
      <c r="H19" s="3">
        <f t="shared" si="8"/>
        <v>0.49075562700964631</v>
      </c>
      <c r="I19" s="3">
        <f t="shared" si="8"/>
        <v>0.49075562700964631</v>
      </c>
      <c r="J19" s="3">
        <f t="shared" si="8"/>
        <v>0.55268006430868166</v>
      </c>
      <c r="L19" s="1">
        <v>600</v>
      </c>
      <c r="M19" s="3">
        <f t="shared" si="9"/>
        <v>0.16560771704180066</v>
      </c>
      <c r="N19" s="3">
        <f t="shared" si="9"/>
        <v>0.16186012861736337</v>
      </c>
      <c r="O19" s="3">
        <f t="shared" si="9"/>
        <v>0.15632797427652736</v>
      </c>
      <c r="Q19" s="1">
        <v>400</v>
      </c>
      <c r="R19" s="3">
        <f t="shared" si="10"/>
        <v>0.12795337620578778</v>
      </c>
      <c r="S19" s="3">
        <f t="shared" si="10"/>
        <v>0.13687620578778137</v>
      </c>
      <c r="T19" s="3">
        <f t="shared" si="10"/>
        <v>0.12027974276527334</v>
      </c>
      <c r="V19" s="1">
        <v>400</v>
      </c>
      <c r="W19" s="3">
        <f t="shared" si="11"/>
        <v>0.20879421221864955</v>
      </c>
      <c r="X19" s="3">
        <f t="shared" si="11"/>
        <v>0.23092282958199359</v>
      </c>
      <c r="Y19" s="3">
        <f t="shared" si="11"/>
        <v>0.20593890675241161</v>
      </c>
      <c r="AA19" s="1">
        <v>400</v>
      </c>
      <c r="AB19" s="3">
        <f t="shared" si="12"/>
        <v>0.17631511254019291</v>
      </c>
      <c r="AC19" s="3">
        <f t="shared" si="12"/>
        <v>0.20540353697749195</v>
      </c>
      <c r="AD19" s="3">
        <f t="shared" si="12"/>
        <v>0.19969292604501609</v>
      </c>
      <c r="AF19" s="1">
        <v>200</v>
      </c>
      <c r="AG19" s="3">
        <f t="shared" si="13"/>
        <v>0.20094212218649518</v>
      </c>
      <c r="AH19" s="3">
        <f t="shared" si="13"/>
        <v>0.19915755627009649</v>
      </c>
      <c r="AI19" s="3">
        <f t="shared" si="13"/>
        <v>0.19326848874598071</v>
      </c>
      <c r="AK19" s="1">
        <v>400</v>
      </c>
      <c r="AL19" s="3">
        <f t="shared" si="14"/>
        <v>0.15722025723472671</v>
      </c>
      <c r="AM19" s="3">
        <f t="shared" si="14"/>
        <v>0.15168810289389068</v>
      </c>
      <c r="AN19" s="3">
        <f t="shared" si="14"/>
        <v>0.15258038585209005</v>
      </c>
    </row>
    <row r="20" spans="2:40" x14ac:dyDescent="0.25">
      <c r="B20" s="1">
        <v>2000</v>
      </c>
      <c r="C20" s="3">
        <f t="shared" si="0"/>
        <v>0.72257073954983919</v>
      </c>
      <c r="D20" s="3">
        <f t="shared" si="0"/>
        <v>0.70311897106109333</v>
      </c>
      <c r="E20" s="3">
        <f t="shared" si="0"/>
        <v>0.73274276527331206</v>
      </c>
      <c r="G20" s="1">
        <v>1000</v>
      </c>
      <c r="H20" s="3">
        <f t="shared" si="8"/>
        <v>0.59015594855305464</v>
      </c>
      <c r="I20" s="3">
        <f t="shared" si="8"/>
        <v>0.48593729903536986</v>
      </c>
      <c r="J20" s="3">
        <f t="shared" si="8"/>
        <v>0.5583906752411576</v>
      </c>
      <c r="L20" s="1">
        <v>1000</v>
      </c>
      <c r="M20" s="3">
        <f t="shared" si="9"/>
        <v>0.17149678456591644</v>
      </c>
      <c r="N20" s="3">
        <f t="shared" si="9"/>
        <v>0.16774919614147912</v>
      </c>
      <c r="O20" s="3">
        <f t="shared" si="9"/>
        <v>0.16525080385852092</v>
      </c>
      <c r="Q20" s="1">
        <v>600</v>
      </c>
      <c r="R20" s="3">
        <f t="shared" si="10"/>
        <v>0.13901768488745983</v>
      </c>
      <c r="S20" s="3">
        <f t="shared" si="10"/>
        <v>0.13295016077170418</v>
      </c>
      <c r="T20" s="3">
        <f t="shared" si="10"/>
        <v>0.13669774919614147</v>
      </c>
      <c r="V20" s="1">
        <v>600</v>
      </c>
      <c r="W20" s="3">
        <f t="shared" si="11"/>
        <v>0.2512668810289389</v>
      </c>
      <c r="X20" s="3">
        <f t="shared" si="11"/>
        <v>0.22824598070739552</v>
      </c>
      <c r="Y20" s="3">
        <f t="shared" si="11"/>
        <v>0.24055948553054668</v>
      </c>
      <c r="AA20" s="1">
        <v>600</v>
      </c>
      <c r="AB20" s="3">
        <f t="shared" si="12"/>
        <v>0.21985852090032157</v>
      </c>
      <c r="AC20" s="3">
        <f t="shared" si="12"/>
        <v>0.21147106109324762</v>
      </c>
      <c r="AD20" s="3">
        <f t="shared" si="12"/>
        <v>0.21807395498392285</v>
      </c>
      <c r="AF20" s="1">
        <v>400</v>
      </c>
      <c r="AG20" s="3">
        <f t="shared" si="13"/>
        <v>0.22842443729903544</v>
      </c>
      <c r="AH20" s="3">
        <f t="shared" si="13"/>
        <v>0.23984565916398712</v>
      </c>
      <c r="AI20" s="3">
        <f t="shared" si="13"/>
        <v>0.24305787781350482</v>
      </c>
      <c r="AK20" s="1">
        <v>600</v>
      </c>
      <c r="AL20" s="3">
        <f t="shared" si="14"/>
        <v>0.17649356913183281</v>
      </c>
      <c r="AM20" s="3">
        <f t="shared" si="14"/>
        <v>0.16917684887459805</v>
      </c>
      <c r="AN20" s="3">
        <f t="shared" si="14"/>
        <v>0.16453697749196142</v>
      </c>
    </row>
    <row r="21" spans="2:40" x14ac:dyDescent="0.25">
      <c r="B21" s="1">
        <v>3000</v>
      </c>
      <c r="C21" s="3">
        <f t="shared" si="0"/>
        <v>0.72364147909967846</v>
      </c>
      <c r="D21" s="3">
        <f t="shared" si="0"/>
        <v>0.77896302250803862</v>
      </c>
      <c r="E21" s="3">
        <f t="shared" si="0"/>
        <v>0.72042926045016076</v>
      </c>
      <c r="G21" s="1">
        <v>2000</v>
      </c>
      <c r="H21" s="3">
        <f t="shared" si="8"/>
        <v>0.60710932475884249</v>
      </c>
      <c r="I21" s="3">
        <f t="shared" si="8"/>
        <v>0.645120578778135</v>
      </c>
      <c r="J21" s="3">
        <f t="shared" si="8"/>
        <v>0.60568167202572354</v>
      </c>
      <c r="L21" s="1">
        <v>1500</v>
      </c>
      <c r="M21" s="3">
        <f t="shared" si="9"/>
        <v>0.1591832797427653</v>
      </c>
      <c r="N21" s="3">
        <f t="shared" si="9"/>
        <v>0.16203858520900322</v>
      </c>
      <c r="O21" s="3">
        <f t="shared" si="9"/>
        <v>0.17488745980707396</v>
      </c>
      <c r="Q21" s="1">
        <v>1000</v>
      </c>
      <c r="R21" s="3">
        <f t="shared" si="10"/>
        <v>0.15043890675241159</v>
      </c>
      <c r="S21" s="3">
        <f t="shared" si="10"/>
        <v>0.14401446945337623</v>
      </c>
      <c r="T21" s="3">
        <f t="shared" si="10"/>
        <v>0.1466913183279743</v>
      </c>
      <c r="V21" s="1">
        <v>1000</v>
      </c>
      <c r="W21" s="3">
        <f t="shared" si="11"/>
        <v>0.25037459807073958</v>
      </c>
      <c r="X21" s="3">
        <f t="shared" si="11"/>
        <v>0.25019614147909969</v>
      </c>
      <c r="Y21" s="3">
        <f t="shared" si="11"/>
        <v>0.25876205787781353</v>
      </c>
      <c r="AA21" s="1">
        <v>1000</v>
      </c>
      <c r="AB21" s="3">
        <f t="shared" si="12"/>
        <v>0.19344694533762058</v>
      </c>
      <c r="AC21" s="3">
        <f t="shared" si="12"/>
        <v>0.20611736334405148</v>
      </c>
      <c r="AD21" s="3">
        <f t="shared" si="12"/>
        <v>0.21236334405144699</v>
      </c>
      <c r="AF21" s="1">
        <v>600</v>
      </c>
      <c r="AG21" s="3">
        <f t="shared" si="13"/>
        <v>0.22414147909967849</v>
      </c>
      <c r="AH21" s="3">
        <f t="shared" si="13"/>
        <v>0.2298520900321544</v>
      </c>
      <c r="AI21" s="3">
        <f t="shared" si="13"/>
        <v>0.2464485530546624</v>
      </c>
      <c r="AK21" s="1">
        <v>1000</v>
      </c>
      <c r="AL21" s="3">
        <f t="shared" si="14"/>
        <v>0.16792765273311899</v>
      </c>
      <c r="AM21" s="3">
        <f t="shared" si="14"/>
        <v>0.18577331189710611</v>
      </c>
      <c r="AN21" s="3">
        <f t="shared" si="14"/>
        <v>0.17899196141479101</v>
      </c>
    </row>
    <row r="22" spans="2:40" x14ac:dyDescent="0.25">
      <c r="B22" s="1">
        <v>4000</v>
      </c>
      <c r="C22" s="3">
        <f t="shared" si="0"/>
        <v>0.76968327974276529</v>
      </c>
      <c r="D22" s="3">
        <f t="shared" si="0"/>
        <v>0.80894372990353691</v>
      </c>
      <c r="E22" s="3">
        <f t="shared" si="0"/>
        <v>0.78378135048231523</v>
      </c>
      <c r="G22" s="1">
        <v>3000</v>
      </c>
      <c r="H22" s="3">
        <f t="shared" si="8"/>
        <v>0.68527331189710627</v>
      </c>
      <c r="I22" s="3">
        <f t="shared" si="8"/>
        <v>0.61050000000000015</v>
      </c>
      <c r="J22" s="3">
        <f t="shared" si="8"/>
        <v>0.61924437299035373</v>
      </c>
      <c r="L22" s="1">
        <v>3000</v>
      </c>
      <c r="M22" s="3">
        <f t="shared" si="9"/>
        <v>0.15472186495176851</v>
      </c>
      <c r="N22" s="3">
        <f t="shared" si="9"/>
        <v>0.14401446945337623</v>
      </c>
      <c r="O22" s="3">
        <f t="shared" si="9"/>
        <v>0.15311575562700966</v>
      </c>
      <c r="Q22" s="1">
        <v>2000</v>
      </c>
      <c r="R22" s="3">
        <f t="shared" si="10"/>
        <v>0.15704180064308682</v>
      </c>
      <c r="S22" s="3">
        <f t="shared" si="10"/>
        <v>0.1591832797427653</v>
      </c>
      <c r="T22" s="3">
        <f t="shared" si="10"/>
        <v>0.16221704180064309</v>
      </c>
      <c r="V22" s="1">
        <v>2000</v>
      </c>
      <c r="W22" s="3">
        <f t="shared" si="11"/>
        <v>0.24751929260450165</v>
      </c>
      <c r="X22" s="3">
        <f t="shared" si="11"/>
        <v>0.24555627009646303</v>
      </c>
      <c r="Y22" s="3">
        <f t="shared" si="11"/>
        <v>0.23359967845659169</v>
      </c>
      <c r="AA22" s="1">
        <v>2000</v>
      </c>
      <c r="AB22" s="3">
        <f t="shared" si="12"/>
        <v>0.23359967845659169</v>
      </c>
      <c r="AC22" s="3">
        <f t="shared" si="12"/>
        <v>0.24448553054662378</v>
      </c>
      <c r="AD22" s="3">
        <f t="shared" si="12"/>
        <v>0.23449196141479106</v>
      </c>
      <c r="AF22" s="1">
        <v>1000</v>
      </c>
      <c r="AG22" s="3">
        <f t="shared" si="13"/>
        <v>0.25090996784565917</v>
      </c>
      <c r="AH22" s="3">
        <f t="shared" si="13"/>
        <v>0.25501446945337625</v>
      </c>
      <c r="AI22" s="3">
        <f t="shared" si="13"/>
        <v>0.25340836012861745</v>
      </c>
      <c r="AK22" s="1">
        <v>2000</v>
      </c>
      <c r="AL22" s="3">
        <f t="shared" si="14"/>
        <v>0.19077009646302256</v>
      </c>
      <c r="AM22" s="3">
        <f t="shared" si="14"/>
        <v>0.19059163987138267</v>
      </c>
      <c r="AN22" s="3">
        <f t="shared" si="14"/>
        <v>0.18398874598070741</v>
      </c>
    </row>
    <row r="23" spans="2:40" x14ac:dyDescent="0.25">
      <c r="B23" s="3"/>
      <c r="C23" s="3"/>
      <c r="D23" s="3"/>
      <c r="E23" s="3"/>
      <c r="G23" s="3"/>
      <c r="H23" s="3"/>
      <c r="I23" s="3"/>
      <c r="J23" s="3"/>
      <c r="L23" s="3"/>
      <c r="M23" s="3"/>
      <c r="N23" s="3"/>
      <c r="O23" s="3"/>
      <c r="Q23" s="3"/>
      <c r="R23" s="3"/>
      <c r="S23" s="3"/>
      <c r="T23" s="3"/>
      <c r="V23" s="3"/>
      <c r="W23" s="3"/>
      <c r="X23" s="3"/>
      <c r="Y23" s="3"/>
      <c r="AA23" s="3"/>
      <c r="AB23" s="3"/>
      <c r="AC23" s="3"/>
      <c r="AD23" s="3"/>
      <c r="AF23" s="3"/>
      <c r="AG23" s="3"/>
      <c r="AH23" s="3"/>
      <c r="AI23" s="3"/>
      <c r="AK23" s="3"/>
      <c r="AL23" s="3"/>
      <c r="AM23" s="3"/>
      <c r="AN23" s="3"/>
    </row>
    <row r="24" spans="2:40" x14ac:dyDescent="0.25">
      <c r="B24" s="4" t="s">
        <v>5</v>
      </c>
      <c r="C24" s="4"/>
      <c r="D24" s="4"/>
      <c r="E24" s="4"/>
      <c r="G24" s="4" t="s">
        <v>5</v>
      </c>
      <c r="H24" s="4"/>
      <c r="I24" s="4"/>
      <c r="J24" s="4"/>
      <c r="L24" s="4" t="s">
        <v>5</v>
      </c>
      <c r="M24" s="4"/>
      <c r="N24" s="4"/>
      <c r="O24" s="4"/>
      <c r="Q24" s="4" t="s">
        <v>5</v>
      </c>
      <c r="R24" s="4"/>
      <c r="S24" s="4"/>
      <c r="T24" s="4"/>
      <c r="V24" s="4" t="s">
        <v>5</v>
      </c>
      <c r="W24" s="4"/>
      <c r="X24" s="4"/>
      <c r="Y24" s="4"/>
      <c r="AA24" s="4" t="s">
        <v>5</v>
      </c>
      <c r="AB24" s="4"/>
      <c r="AC24" s="4"/>
      <c r="AD24" s="4"/>
      <c r="AF24" s="4" t="s">
        <v>5</v>
      </c>
      <c r="AG24" s="4"/>
      <c r="AH24" s="4"/>
      <c r="AI24" s="4"/>
      <c r="AK24" s="4" t="s">
        <v>5</v>
      </c>
      <c r="AL24" s="4"/>
      <c r="AM24" s="4"/>
      <c r="AN24" s="4"/>
    </row>
    <row r="25" spans="2:40" x14ac:dyDescent="0.25">
      <c r="B25" s="1">
        <v>0</v>
      </c>
      <c r="C25">
        <f>C15-(AVERAGE($C$15:$E$15))</f>
        <v>-1.6358520900321527E-2</v>
      </c>
      <c r="D25">
        <f t="shared" ref="D25:E25" si="15">D15-(AVERAGE($C$15:$E$15))</f>
        <v>2.0760450160771743E-2</v>
      </c>
      <c r="E25">
        <f t="shared" si="15"/>
        <v>-4.4019292604501881E-3</v>
      </c>
      <c r="G25" s="1">
        <v>0</v>
      </c>
      <c r="H25">
        <f>H15-(AVERAGE($H$15:$J$15))</f>
        <v>4.2829581993569232E-3</v>
      </c>
      <c r="I25">
        <f t="shared" ref="I25:J25" si="16">I15-(AVERAGE($H$15:$J$15))</f>
        <v>2.0165594855305446E-2</v>
      </c>
      <c r="J25">
        <f t="shared" si="16"/>
        <v>-2.444855305466237E-2</v>
      </c>
      <c r="L25" s="1">
        <v>0</v>
      </c>
      <c r="M25">
        <f>M15-(AVERAGE($M$15:$O$15))</f>
        <v>6.067524115755632E-3</v>
      </c>
      <c r="N25">
        <f t="shared" ref="N25:O25" si="17">N15-(AVERAGE($M$15:$O$15))</f>
        <v>-1.1064308681672033E-2</v>
      </c>
      <c r="O25">
        <f t="shared" si="17"/>
        <v>4.9967845659163873E-3</v>
      </c>
      <c r="Q25" s="1">
        <v>0</v>
      </c>
      <c r="R25">
        <f>R15-(AVERAGE($R$15:$T$15))</f>
        <v>6.5434083601285942E-4</v>
      </c>
      <c r="S25">
        <f t="shared" ref="S25:T25" si="18">S15-(AVERAGE($R$15:$T$15))</f>
        <v>-2.3794212218649635E-3</v>
      </c>
      <c r="T25">
        <f t="shared" si="18"/>
        <v>1.7250803858520902E-3</v>
      </c>
      <c r="V25" s="1">
        <v>0</v>
      </c>
      <c r="W25">
        <f>W15-(AVERAGE($W$15:$Y$15))</f>
        <v>1.4871382636655883E-3</v>
      </c>
      <c r="X25">
        <f t="shared" ref="X25:Y25" si="19">X15-(AVERAGE($W$15:$Y$15))</f>
        <v>-1.7250803858520902E-3</v>
      </c>
      <c r="Y25">
        <f t="shared" si="19"/>
        <v>2.3794212218649496E-4</v>
      </c>
      <c r="AA25" s="1">
        <v>0</v>
      </c>
      <c r="AB25">
        <f>AB15-(AVERAGE($AB$15:$AD$15))</f>
        <v>3.2122186495176785E-3</v>
      </c>
      <c r="AC25">
        <f t="shared" ref="AC25:AD25" si="20">AC15-(AVERAGE($AB$15:$AD$15))</f>
        <v>-3.2122186495176924E-3</v>
      </c>
      <c r="AD25">
        <f t="shared" si="20"/>
        <v>0</v>
      </c>
      <c r="AF25" s="1">
        <v>0</v>
      </c>
      <c r="AG25">
        <f>AG15-(AVERAGE($AG$15:$AI$15))</f>
        <v>-4.1639871382637139E-4</v>
      </c>
      <c r="AH25">
        <f t="shared" ref="AH25:AI25" si="21">AH15-(AVERAGE($AG$15:$AI$15))</f>
        <v>4.9372990353697688E-3</v>
      </c>
      <c r="AI25">
        <f t="shared" si="21"/>
        <v>-4.5209003215434113E-3</v>
      </c>
      <c r="AK25" s="1">
        <v>0</v>
      </c>
      <c r="AL25">
        <f>AL15-(AVERAGE($AL$15:$AN$15))</f>
        <v>2.6173633440514446E-3</v>
      </c>
      <c r="AM25">
        <f t="shared" ref="AM25:AN25" si="22">AM15-(AVERAGE($AL$15:$AN$15))</f>
        <v>-4.1639871382635751E-4</v>
      </c>
      <c r="AN25">
        <f t="shared" si="22"/>
        <v>-2.2009646302250802E-3</v>
      </c>
    </row>
    <row r="26" spans="2:40" x14ac:dyDescent="0.25">
      <c r="B26" s="1">
        <v>100</v>
      </c>
      <c r="C26">
        <f t="shared" ref="C26:E32" si="23">C16-(AVERAGE($C$15:$E$15))</f>
        <v>5.4488745980707382E-2</v>
      </c>
      <c r="D26">
        <f t="shared" si="23"/>
        <v>4.9848874598070775E-2</v>
      </c>
      <c r="E26">
        <f t="shared" si="23"/>
        <v>4.4495176848874635E-2</v>
      </c>
      <c r="G26" s="1">
        <v>100</v>
      </c>
      <c r="H26">
        <f t="shared" ref="H26:J32" si="24">H16-(AVERAGE($H$15:$J$15))</f>
        <v>5.4072347266881038E-2</v>
      </c>
      <c r="I26">
        <f t="shared" si="24"/>
        <v>0.12866720257234729</v>
      </c>
      <c r="J26">
        <f t="shared" si="24"/>
        <v>0.1099292604501608</v>
      </c>
      <c r="L26" s="1">
        <v>50</v>
      </c>
      <c r="M26">
        <f t="shared" ref="M26:O32" si="25">M16-(AVERAGE($M$15:$O$15))</f>
        <v>1.6596463022508043E-2</v>
      </c>
      <c r="N26">
        <f t="shared" si="25"/>
        <v>1.1599678456591628E-2</v>
      </c>
      <c r="O26">
        <f t="shared" si="25"/>
        <v>1.7131832797427637E-2</v>
      </c>
      <c r="Q26" s="1">
        <v>50</v>
      </c>
      <c r="R26">
        <f t="shared" ref="R26:T32" si="26">R16-(AVERAGE($R$15:$T$15))</f>
        <v>1.6715434083601294E-2</v>
      </c>
      <c r="S26">
        <f t="shared" si="26"/>
        <v>1.8856913183279755E-2</v>
      </c>
      <c r="T26">
        <f t="shared" si="26"/>
        <v>1.3324758842443732E-2</v>
      </c>
      <c r="V26" s="1">
        <v>50</v>
      </c>
      <c r="W26">
        <f t="shared" ref="W26:Y32" si="27">W16-(AVERAGE($W$15:$Y$15))</f>
        <v>5.252572347266881E-2</v>
      </c>
      <c r="X26">
        <f t="shared" si="27"/>
        <v>4.5387459807073975E-2</v>
      </c>
      <c r="Y26">
        <f t="shared" si="27"/>
        <v>3.7892282958199359E-2</v>
      </c>
      <c r="AA26" s="1">
        <v>50</v>
      </c>
      <c r="AB26">
        <f t="shared" ref="AB26:AD32" si="28">AB16-(AVERAGE($AB$15:$AD$15))</f>
        <v>6.9419614147909967E-2</v>
      </c>
      <c r="AC26">
        <f t="shared" si="28"/>
        <v>5.5143086816720241E-2</v>
      </c>
      <c r="AD26">
        <f t="shared" si="28"/>
        <v>6.638585209003213E-2</v>
      </c>
      <c r="AF26" s="1">
        <v>25</v>
      </c>
      <c r="AG26">
        <f t="shared" ref="AG26:AI32" si="29">AG16-(AVERAGE($AG$15:$AI$15))</f>
        <v>1.9927652733119E-2</v>
      </c>
      <c r="AH26">
        <f t="shared" si="29"/>
        <v>2.7601286173633444E-2</v>
      </c>
      <c r="AI26">
        <f t="shared" si="29"/>
        <v>1.8321543408360119E-2</v>
      </c>
      <c r="AK26" s="1">
        <v>50</v>
      </c>
      <c r="AL26">
        <f t="shared" ref="AL26:AN32" si="30">AL16-(AVERAGE($AL$15:$AN$15))</f>
        <v>4.4733118971061088E-2</v>
      </c>
      <c r="AM26">
        <f t="shared" si="30"/>
        <v>4.2770096463022524E-2</v>
      </c>
      <c r="AN26">
        <f t="shared" si="30"/>
        <v>3.9557877813504845E-2</v>
      </c>
    </row>
    <row r="27" spans="2:40" x14ac:dyDescent="0.25">
      <c r="B27" s="1">
        <v>400</v>
      </c>
      <c r="C27">
        <f t="shared" si="23"/>
        <v>0.18833118971061094</v>
      </c>
      <c r="D27">
        <f t="shared" si="23"/>
        <v>0.21617041800643086</v>
      </c>
      <c r="E27">
        <f t="shared" si="23"/>
        <v>0.16102733118971066</v>
      </c>
      <c r="G27" s="1">
        <v>400</v>
      </c>
      <c r="H27">
        <f t="shared" si="24"/>
        <v>0.19291157556270097</v>
      </c>
      <c r="I27">
        <f t="shared" si="24"/>
        <v>0.24787620578778138</v>
      </c>
      <c r="J27">
        <f t="shared" si="24"/>
        <v>0.25876205787781348</v>
      </c>
      <c r="L27" s="1">
        <v>200</v>
      </c>
      <c r="M27">
        <f t="shared" si="25"/>
        <v>5.2644694533762068E-2</v>
      </c>
      <c r="N27">
        <f t="shared" si="25"/>
        <v>5.817684887459805E-2</v>
      </c>
      <c r="O27">
        <f t="shared" si="25"/>
        <v>4.7290996784565928E-2</v>
      </c>
      <c r="Q27" s="1">
        <v>100</v>
      </c>
      <c r="R27">
        <f t="shared" si="26"/>
        <v>2.7422829581993574E-2</v>
      </c>
      <c r="S27">
        <f t="shared" si="26"/>
        <v>2.2604501607717042E-2</v>
      </c>
      <c r="T27">
        <f t="shared" si="26"/>
        <v>2.7065916398713835E-2</v>
      </c>
      <c r="V27" s="1">
        <v>100</v>
      </c>
      <c r="W27">
        <f t="shared" si="27"/>
        <v>8.3041800643086805E-2</v>
      </c>
      <c r="X27">
        <f t="shared" si="27"/>
        <v>7.0371382636655933E-2</v>
      </c>
      <c r="Y27">
        <f t="shared" si="27"/>
        <v>8.5361736334405164E-2</v>
      </c>
      <c r="AA27" s="1">
        <v>100</v>
      </c>
      <c r="AB27">
        <f t="shared" si="28"/>
        <v>7.2096463022508037E-2</v>
      </c>
      <c r="AC27">
        <f t="shared" si="28"/>
        <v>7.8699356913183263E-2</v>
      </c>
      <c r="AD27">
        <f t="shared" si="28"/>
        <v>8.8336012861736327E-2</v>
      </c>
      <c r="AF27" s="1">
        <v>50</v>
      </c>
      <c r="AG27">
        <f t="shared" si="29"/>
        <v>4.6160771704180065E-2</v>
      </c>
      <c r="AH27">
        <f t="shared" si="29"/>
        <v>6.5255627009646294E-2</v>
      </c>
      <c r="AI27">
        <f t="shared" si="29"/>
        <v>4.6517684887459831E-2</v>
      </c>
      <c r="AK27" s="1">
        <v>100</v>
      </c>
      <c r="AL27">
        <f t="shared" si="30"/>
        <v>7.8996784565916384E-2</v>
      </c>
      <c r="AM27">
        <f t="shared" si="30"/>
        <v>8.1852090032154351E-2</v>
      </c>
      <c r="AN27">
        <f t="shared" si="30"/>
        <v>8.0602893890675265E-2</v>
      </c>
    </row>
    <row r="28" spans="2:40" x14ac:dyDescent="0.25">
      <c r="B28" s="1">
        <v>800</v>
      </c>
      <c r="C28">
        <f t="shared" si="23"/>
        <v>0.32574276527331192</v>
      </c>
      <c r="D28">
        <f t="shared" si="23"/>
        <v>0.29843890675241158</v>
      </c>
      <c r="E28">
        <f t="shared" si="23"/>
        <v>0.31146623794212214</v>
      </c>
      <c r="G28" s="1">
        <v>600</v>
      </c>
      <c r="H28">
        <f t="shared" si="24"/>
        <v>0.36958360128617362</v>
      </c>
      <c r="I28">
        <f t="shared" si="24"/>
        <v>0.39474598070739553</v>
      </c>
      <c r="J28">
        <f t="shared" si="24"/>
        <v>0.32568327974276534</v>
      </c>
      <c r="L28" s="1">
        <v>400</v>
      </c>
      <c r="M28">
        <f t="shared" si="25"/>
        <v>7.2096463022508037E-2</v>
      </c>
      <c r="N28">
        <f t="shared" si="25"/>
        <v>7.4237942122186498E-2</v>
      </c>
      <c r="O28">
        <f t="shared" si="25"/>
        <v>7.8163987138263655E-2</v>
      </c>
      <c r="Q28" s="1">
        <v>200</v>
      </c>
      <c r="R28">
        <f t="shared" si="26"/>
        <v>4.1163987138263664E-2</v>
      </c>
      <c r="S28">
        <f t="shared" si="26"/>
        <v>4.0271704180064302E-2</v>
      </c>
      <c r="T28">
        <f t="shared" si="26"/>
        <v>3.438263665594854E-2</v>
      </c>
      <c r="V28" s="1">
        <v>200</v>
      </c>
      <c r="W28">
        <f t="shared" si="27"/>
        <v>0.10659807073954986</v>
      </c>
      <c r="X28">
        <f t="shared" si="27"/>
        <v>0.10499196141479103</v>
      </c>
      <c r="Y28">
        <f t="shared" si="27"/>
        <v>0.10142282958199356</v>
      </c>
      <c r="AA28" s="1">
        <v>200</v>
      </c>
      <c r="AB28">
        <f t="shared" si="28"/>
        <v>0.12152893890675241</v>
      </c>
      <c r="AC28">
        <f t="shared" si="28"/>
        <v>0.10261254019292602</v>
      </c>
      <c r="AD28">
        <f t="shared" si="28"/>
        <v>0.11581832797427653</v>
      </c>
      <c r="AF28" s="1">
        <v>100</v>
      </c>
      <c r="AG28">
        <f t="shared" si="29"/>
        <v>6.5790996784565958E-2</v>
      </c>
      <c r="AH28">
        <f t="shared" si="29"/>
        <v>7.1144694533762043E-2</v>
      </c>
      <c r="AI28">
        <f t="shared" si="29"/>
        <v>6.2221864951768485E-2</v>
      </c>
      <c r="AK28" s="1">
        <v>200</v>
      </c>
      <c r="AL28">
        <f t="shared" si="30"/>
        <v>9.1667202572347284E-2</v>
      </c>
      <c r="AM28">
        <f t="shared" si="30"/>
        <v>9.4522508038585251E-2</v>
      </c>
      <c r="AN28">
        <f t="shared" si="30"/>
        <v>8.0067524115755656E-2</v>
      </c>
    </row>
    <row r="29" spans="2:40" x14ac:dyDescent="0.25">
      <c r="B29" s="1">
        <v>1500</v>
      </c>
      <c r="C29">
        <f t="shared" si="23"/>
        <v>0.38963022508038592</v>
      </c>
      <c r="D29">
        <f t="shared" si="23"/>
        <v>0.45922829581993574</v>
      </c>
      <c r="E29">
        <f t="shared" si="23"/>
        <v>0.42460771704180067</v>
      </c>
      <c r="G29" s="1">
        <v>800</v>
      </c>
      <c r="H29">
        <f t="shared" si="24"/>
        <v>0.33460610932475887</v>
      </c>
      <c r="I29">
        <f t="shared" si="24"/>
        <v>0.33460610932475887</v>
      </c>
      <c r="J29">
        <f t="shared" si="24"/>
        <v>0.39653054662379417</v>
      </c>
      <c r="L29" s="1">
        <v>600</v>
      </c>
      <c r="M29">
        <f>M19-(AVERAGE($M$15:$O$15))</f>
        <v>8.994212218649518E-2</v>
      </c>
      <c r="N29">
        <f t="shared" si="25"/>
        <v>8.6194533762057893E-2</v>
      </c>
      <c r="O29">
        <f t="shared" si="25"/>
        <v>8.0662379421221883E-2</v>
      </c>
      <c r="Q29" s="1">
        <v>400</v>
      </c>
      <c r="R29">
        <f t="shared" si="26"/>
        <v>6.1151125401929254E-2</v>
      </c>
      <c r="S29">
        <f t="shared" si="26"/>
        <v>7.007395498392284E-2</v>
      </c>
      <c r="T29">
        <f t="shared" si="26"/>
        <v>5.3477491961414811E-2</v>
      </c>
      <c r="V29" s="1">
        <v>400</v>
      </c>
      <c r="W29">
        <f t="shared" si="27"/>
        <v>0.15049839228295822</v>
      </c>
      <c r="X29">
        <f t="shared" si="27"/>
        <v>0.17262700964630226</v>
      </c>
      <c r="Y29">
        <f t="shared" si="27"/>
        <v>0.14764308681672028</v>
      </c>
      <c r="AA29" s="1">
        <v>400</v>
      </c>
      <c r="AB29">
        <f t="shared" si="28"/>
        <v>0.10261254019292602</v>
      </c>
      <c r="AC29">
        <f t="shared" si="28"/>
        <v>0.13170096463022507</v>
      </c>
      <c r="AD29">
        <f t="shared" si="28"/>
        <v>0.12599035369774919</v>
      </c>
      <c r="AF29" s="1">
        <v>200</v>
      </c>
      <c r="AG29">
        <f t="shared" si="29"/>
        <v>7.5963022508038575E-2</v>
      </c>
      <c r="AH29">
        <f t="shared" si="29"/>
        <v>7.417845659163988E-2</v>
      </c>
      <c r="AI29">
        <f t="shared" si="29"/>
        <v>6.8289389067524103E-2</v>
      </c>
      <c r="AK29" s="1">
        <v>400</v>
      </c>
      <c r="AL29">
        <f t="shared" si="30"/>
        <v>9.6128617363344077E-2</v>
      </c>
      <c r="AM29">
        <f t="shared" si="30"/>
        <v>9.0596463022508039E-2</v>
      </c>
      <c r="AN29">
        <f t="shared" si="30"/>
        <v>9.1488745980707414E-2</v>
      </c>
    </row>
    <row r="30" spans="2:40" x14ac:dyDescent="0.25">
      <c r="B30" s="1">
        <v>2000</v>
      </c>
      <c r="C30">
        <f t="shared" si="23"/>
        <v>0.49741800643086809</v>
      </c>
      <c r="D30">
        <f t="shared" si="23"/>
        <v>0.47796623794212223</v>
      </c>
      <c r="E30">
        <f t="shared" si="23"/>
        <v>0.50759003215434095</v>
      </c>
      <c r="G30" s="1">
        <v>1000</v>
      </c>
      <c r="H30">
        <f t="shared" si="24"/>
        <v>0.43400643086816715</v>
      </c>
      <c r="I30">
        <f t="shared" si="24"/>
        <v>0.32978778135048237</v>
      </c>
      <c r="J30">
        <f t="shared" si="24"/>
        <v>0.4022411575562701</v>
      </c>
      <c r="L30" s="1">
        <v>1000</v>
      </c>
      <c r="M30">
        <f t="shared" si="25"/>
        <v>9.5831189710610956E-2</v>
      </c>
      <c r="N30">
        <f t="shared" si="25"/>
        <v>9.2083601286173641E-2</v>
      </c>
      <c r="O30">
        <f t="shared" si="25"/>
        <v>8.9585209003215441E-2</v>
      </c>
      <c r="Q30" s="1">
        <v>600</v>
      </c>
      <c r="R30">
        <f t="shared" si="26"/>
        <v>7.2215434083601301E-2</v>
      </c>
      <c r="S30">
        <f t="shared" si="26"/>
        <v>6.6147909967845656E-2</v>
      </c>
      <c r="T30">
        <f t="shared" si="26"/>
        <v>6.9895498392282943E-2</v>
      </c>
      <c r="V30" s="1">
        <v>600</v>
      </c>
      <c r="W30">
        <f t="shared" si="27"/>
        <v>0.19297106109324758</v>
      </c>
      <c r="X30">
        <f t="shared" si="27"/>
        <v>0.16995016077170419</v>
      </c>
      <c r="Y30">
        <f t="shared" si="27"/>
        <v>0.18226366559485535</v>
      </c>
      <c r="AA30" s="1">
        <v>600</v>
      </c>
      <c r="AB30">
        <f t="shared" si="28"/>
        <v>0.14615594855305469</v>
      </c>
      <c r="AC30">
        <f t="shared" si="28"/>
        <v>0.13776848874598074</v>
      </c>
      <c r="AD30">
        <f t="shared" si="28"/>
        <v>0.14437138263665594</v>
      </c>
      <c r="AF30" s="1">
        <v>400</v>
      </c>
      <c r="AG30">
        <f t="shared" si="29"/>
        <v>0.10344533762057884</v>
      </c>
      <c r="AH30">
        <f t="shared" si="29"/>
        <v>0.11486655948553051</v>
      </c>
      <c r="AI30">
        <f t="shared" si="29"/>
        <v>0.11807877813504822</v>
      </c>
      <c r="AK30" s="1">
        <v>600</v>
      </c>
      <c r="AL30">
        <f t="shared" si="30"/>
        <v>0.11540192926045018</v>
      </c>
      <c r="AM30">
        <f t="shared" si="30"/>
        <v>0.10808520900321542</v>
      </c>
      <c r="AN30">
        <f t="shared" si="30"/>
        <v>0.10344533762057878</v>
      </c>
    </row>
    <row r="31" spans="2:40" x14ac:dyDescent="0.25">
      <c r="B31" s="1">
        <v>3000</v>
      </c>
      <c r="C31">
        <f t="shared" si="23"/>
        <v>0.49848874598070736</v>
      </c>
      <c r="D31">
        <f t="shared" si="23"/>
        <v>0.55381028938906751</v>
      </c>
      <c r="E31">
        <f t="shared" si="23"/>
        <v>0.49527652733118965</v>
      </c>
      <c r="G31" s="1">
        <v>2000</v>
      </c>
      <c r="H31">
        <f t="shared" si="24"/>
        <v>0.450959807073955</v>
      </c>
      <c r="I31">
        <f t="shared" si="24"/>
        <v>0.48897106109324751</v>
      </c>
      <c r="J31">
        <f t="shared" si="24"/>
        <v>0.44953215434083604</v>
      </c>
      <c r="L31" s="1">
        <v>1500</v>
      </c>
      <c r="M31">
        <f t="shared" si="25"/>
        <v>8.3517684887459823E-2</v>
      </c>
      <c r="N31">
        <f t="shared" si="25"/>
        <v>8.6372990353697734E-2</v>
      </c>
      <c r="O31">
        <f t="shared" si="25"/>
        <v>9.9221864951768476E-2</v>
      </c>
      <c r="Q31" s="1">
        <v>1000</v>
      </c>
      <c r="R31">
        <f t="shared" si="26"/>
        <v>8.363665594855306E-2</v>
      </c>
      <c r="S31">
        <f t="shared" si="26"/>
        <v>7.7212218649517703E-2</v>
      </c>
      <c r="T31">
        <f t="shared" si="26"/>
        <v>7.9889067524115773E-2</v>
      </c>
      <c r="V31" s="1">
        <v>1000</v>
      </c>
      <c r="W31">
        <f t="shared" si="27"/>
        <v>0.19207877813504826</v>
      </c>
      <c r="X31">
        <f t="shared" si="27"/>
        <v>0.19190032154340836</v>
      </c>
      <c r="Y31">
        <f t="shared" si="27"/>
        <v>0.20046623794212221</v>
      </c>
      <c r="AA31" s="1">
        <v>1000</v>
      </c>
      <c r="AB31">
        <f t="shared" si="28"/>
        <v>0.11974437299035369</v>
      </c>
      <c r="AC31">
        <f t="shared" si="28"/>
        <v>0.1324147909967846</v>
      </c>
      <c r="AD31">
        <f t="shared" si="28"/>
        <v>0.13866077170418012</v>
      </c>
      <c r="AF31" s="1">
        <v>600</v>
      </c>
      <c r="AG31">
        <f t="shared" si="29"/>
        <v>9.9162379421221886E-2</v>
      </c>
      <c r="AH31">
        <f t="shared" si="29"/>
        <v>0.10487299035369779</v>
      </c>
      <c r="AI31">
        <f t="shared" si="29"/>
        <v>0.12146945337620579</v>
      </c>
      <c r="AK31" s="1">
        <v>1000</v>
      </c>
      <c r="AL31">
        <f t="shared" si="30"/>
        <v>0.10683601286173636</v>
      </c>
      <c r="AM31">
        <f t="shared" si="30"/>
        <v>0.12468167202572347</v>
      </c>
      <c r="AN31">
        <f t="shared" si="30"/>
        <v>0.11790032154340838</v>
      </c>
    </row>
    <row r="32" spans="2:40" x14ac:dyDescent="0.25">
      <c r="B32" s="1">
        <v>4000</v>
      </c>
      <c r="C32">
        <f t="shared" si="23"/>
        <v>0.54453054662379419</v>
      </c>
      <c r="D32">
        <f t="shared" si="23"/>
        <v>0.58379099678456581</v>
      </c>
      <c r="E32">
        <f t="shared" si="23"/>
        <v>0.55862861736334413</v>
      </c>
      <c r="G32" s="1">
        <v>3000</v>
      </c>
      <c r="H32">
        <f t="shared" si="24"/>
        <v>0.52912379421221878</v>
      </c>
      <c r="I32">
        <f t="shared" si="24"/>
        <v>0.45435048231511266</v>
      </c>
      <c r="J32">
        <f t="shared" si="24"/>
        <v>0.46309485530546624</v>
      </c>
      <c r="L32" s="1">
        <v>3000</v>
      </c>
      <c r="M32">
        <f>M22-(AVERAGE($M$15:$O$15))</f>
        <v>7.905627009646303E-2</v>
      </c>
      <c r="N32">
        <f t="shared" si="25"/>
        <v>6.834887459807075E-2</v>
      </c>
      <c r="O32">
        <f t="shared" si="25"/>
        <v>7.7450160771704177E-2</v>
      </c>
      <c r="Q32" s="1">
        <v>2000</v>
      </c>
      <c r="R32">
        <f t="shared" si="26"/>
        <v>9.0239549839228286E-2</v>
      </c>
      <c r="S32">
        <f t="shared" si="26"/>
        <v>9.2381028938906776E-2</v>
      </c>
      <c r="T32">
        <f t="shared" si="26"/>
        <v>9.5414790996784557E-2</v>
      </c>
      <c r="V32" s="1">
        <v>2000</v>
      </c>
      <c r="W32">
        <f t="shared" si="27"/>
        <v>0.18922347266881032</v>
      </c>
      <c r="X32">
        <f t="shared" si="27"/>
        <v>0.1872604501607717</v>
      </c>
      <c r="Y32">
        <f>Y22-(AVERAGE($W$15:$Y$15))</f>
        <v>0.17530385852090036</v>
      </c>
      <c r="AA32" s="1">
        <v>2000</v>
      </c>
      <c r="AB32">
        <f t="shared" si="28"/>
        <v>0.15989710610932478</v>
      </c>
      <c r="AC32">
        <f t="shared" si="28"/>
        <v>0.1707829581993569</v>
      </c>
      <c r="AD32">
        <f t="shared" si="28"/>
        <v>0.16078938906752416</v>
      </c>
      <c r="AF32" s="1">
        <v>1000</v>
      </c>
      <c r="AG32">
        <f t="shared" si="29"/>
        <v>0.12593086816720256</v>
      </c>
      <c r="AH32">
        <f t="shared" si="29"/>
        <v>0.13003536977491964</v>
      </c>
      <c r="AI32">
        <f t="shared" si="29"/>
        <v>0.12842926045016084</v>
      </c>
      <c r="AK32" s="1">
        <v>2000</v>
      </c>
      <c r="AL32">
        <f t="shared" si="30"/>
        <v>0.12967845659163993</v>
      </c>
      <c r="AM32">
        <f t="shared" si="30"/>
        <v>0.12950000000000003</v>
      </c>
      <c r="AN32">
        <f t="shared" si="30"/>
        <v>0.12289710610932478</v>
      </c>
    </row>
    <row r="33" spans="2:40" x14ac:dyDescent="0.25">
      <c r="B33" s="1"/>
      <c r="G33" s="1"/>
      <c r="L33" s="1"/>
      <c r="Q33" s="1"/>
      <c r="V33" s="1"/>
      <c r="AA33" s="1"/>
      <c r="AF33" s="1"/>
      <c r="AK33" s="1"/>
    </row>
    <row r="34" spans="2:40" x14ac:dyDescent="0.25">
      <c r="B34" s="5" t="s">
        <v>16</v>
      </c>
      <c r="G34" s="5" t="s">
        <v>16</v>
      </c>
      <c r="L34" s="5" t="s">
        <v>16</v>
      </c>
      <c r="Q34" s="5" t="s">
        <v>16</v>
      </c>
      <c r="V34" s="5" t="s">
        <v>16</v>
      </c>
      <c r="AA34" s="5" t="s">
        <v>16</v>
      </c>
      <c r="AF34" s="5" t="s">
        <v>16</v>
      </c>
      <c r="AK34" s="5" t="s">
        <v>16</v>
      </c>
    </row>
    <row r="35" spans="2:40" x14ac:dyDescent="0.25">
      <c r="B35" s="5" t="s">
        <v>15</v>
      </c>
      <c r="G35" s="5" t="s">
        <v>15</v>
      </c>
      <c r="L35" s="5" t="s">
        <v>15</v>
      </c>
      <c r="Q35" s="5" t="s">
        <v>15</v>
      </c>
      <c r="V35" s="5" t="s">
        <v>15</v>
      </c>
      <c r="AA35" s="5" t="s">
        <v>15</v>
      </c>
      <c r="AF35" s="5" t="s">
        <v>15</v>
      </c>
      <c r="AK35" s="5" t="s">
        <v>15</v>
      </c>
    </row>
    <row r="36" spans="2:40" x14ac:dyDescent="0.25">
      <c r="B36" s="1">
        <v>0</v>
      </c>
      <c r="C36">
        <f>C25/$C$46</f>
        <v>-2.0448151125401909E-2</v>
      </c>
      <c r="D36">
        <f t="shared" ref="D36:E36" si="31">D25/$C$46</f>
        <v>2.5950562700964679E-2</v>
      </c>
      <c r="E36">
        <f t="shared" si="31"/>
        <v>-5.5024115755627351E-3</v>
      </c>
      <c r="G36" s="1">
        <v>0</v>
      </c>
      <c r="H36">
        <f>H25/$H$46</f>
        <v>5.353697749196154E-3</v>
      </c>
      <c r="I36">
        <f t="shared" ref="I36:J36" si="32">I25/$H$46</f>
        <v>2.5206993569131808E-2</v>
      </c>
      <c r="J36">
        <f t="shared" si="32"/>
        <v>-3.0560691318327962E-2</v>
      </c>
      <c r="L36" s="1">
        <v>0</v>
      </c>
      <c r="M36">
        <f>M25/$M$46</f>
        <v>7.58440514469454E-3</v>
      </c>
      <c r="N36">
        <f t="shared" ref="N36:O36" si="33">N25/$M$46</f>
        <v>-1.3830385852090041E-2</v>
      </c>
      <c r="O36">
        <f t="shared" si="33"/>
        <v>6.2459807073954841E-3</v>
      </c>
      <c r="Q36" s="1">
        <v>0</v>
      </c>
      <c r="R36">
        <f>R25/$R$46</f>
        <v>8.1792604501607427E-4</v>
      </c>
      <c r="S36">
        <f t="shared" ref="S36:T36" si="34">S25/$R$46</f>
        <v>-2.9742765273312044E-3</v>
      </c>
      <c r="T36">
        <f t="shared" si="34"/>
        <v>2.1563504823151128E-3</v>
      </c>
      <c r="V36" s="1">
        <v>0</v>
      </c>
      <c r="W36">
        <f>W25/$W$46</f>
        <v>1.8589228295819854E-3</v>
      </c>
      <c r="X36">
        <f t="shared" ref="X36:Y36" si="35">X25/$W$46</f>
        <v>-2.1563504823151128E-3</v>
      </c>
      <c r="Y36">
        <f t="shared" si="35"/>
        <v>2.9742765273311871E-4</v>
      </c>
      <c r="AA36" s="1">
        <v>0</v>
      </c>
      <c r="AB36">
        <f>AB25/$AB$46</f>
        <v>4.0152733118970982E-3</v>
      </c>
      <c r="AC36">
        <f t="shared" ref="AC36:AD36" si="36">AC25/$AB$46</f>
        <v>-4.0152733118971155E-3</v>
      </c>
      <c r="AD36">
        <f t="shared" si="36"/>
        <v>0</v>
      </c>
      <c r="AF36" s="1">
        <v>0</v>
      </c>
      <c r="AG36">
        <f>AG25/$AG$46</f>
        <v>-5.2049839228296424E-4</v>
      </c>
      <c r="AH36">
        <f t="shared" ref="AH36:AI36" si="37">AH25/$AG$46</f>
        <v>6.171623794212211E-3</v>
      </c>
      <c r="AI36">
        <f t="shared" si="37"/>
        <v>-5.6511254019292641E-3</v>
      </c>
      <c r="AK36" s="1">
        <v>0</v>
      </c>
      <c r="AL36">
        <f>AL25/$AL$46</f>
        <v>3.2717041800643058E-3</v>
      </c>
      <c r="AM36">
        <f t="shared" ref="AM36:AN36" si="38">AM25/$AL$46</f>
        <v>-5.2049839228294689E-4</v>
      </c>
      <c r="AN36">
        <f t="shared" si="38"/>
        <v>-2.7512057877813502E-3</v>
      </c>
    </row>
    <row r="37" spans="2:40" x14ac:dyDescent="0.25">
      <c r="B37" s="1">
        <v>100</v>
      </c>
      <c r="C37">
        <f t="shared" ref="C37:E43" si="39">C26/$C$46</f>
        <v>6.811093247588422E-2</v>
      </c>
      <c r="D37">
        <f t="shared" si="39"/>
        <v>6.2311093247588469E-2</v>
      </c>
      <c r="E37">
        <f t="shared" si="39"/>
        <v>5.5618971061093293E-2</v>
      </c>
      <c r="G37" s="1">
        <v>100</v>
      </c>
      <c r="H37">
        <f t="shared" ref="H37:J43" si="40">H26/$H$46</f>
        <v>6.7590434083601297E-2</v>
      </c>
      <c r="I37">
        <f t="shared" si="40"/>
        <v>0.16083400321543409</v>
      </c>
      <c r="J37">
        <f t="shared" si="40"/>
        <v>0.13741157556270098</v>
      </c>
      <c r="L37" s="1">
        <v>50</v>
      </c>
      <c r="M37">
        <f t="shared" ref="M37:O43" si="41">M26/$M$46</f>
        <v>2.0745578778135054E-2</v>
      </c>
      <c r="N37">
        <f t="shared" si="41"/>
        <v>1.4499598070739535E-2</v>
      </c>
      <c r="O37">
        <f t="shared" si="41"/>
        <v>2.1414790996784547E-2</v>
      </c>
      <c r="Q37" s="1">
        <v>50</v>
      </c>
      <c r="R37">
        <f t="shared" ref="R37:T43" si="42">R26/$R$46</f>
        <v>2.0894292604501617E-2</v>
      </c>
      <c r="S37">
        <f t="shared" si="42"/>
        <v>2.3571141479099694E-2</v>
      </c>
      <c r="T37">
        <f t="shared" si="42"/>
        <v>1.6655948553054665E-2</v>
      </c>
      <c r="V37" s="1">
        <v>50</v>
      </c>
      <c r="W37">
        <f t="shared" ref="W37:Y43" si="43">W26/$W$46</f>
        <v>6.5657154340836008E-2</v>
      </c>
      <c r="X37">
        <f t="shared" si="43"/>
        <v>5.6734324758842464E-2</v>
      </c>
      <c r="Y37">
        <f t="shared" si="43"/>
        <v>4.7365353697749198E-2</v>
      </c>
      <c r="AA37" s="1">
        <v>50</v>
      </c>
      <c r="AB37">
        <f t="shared" ref="AB37:AD43" si="44">AB26/$AB$46</f>
        <v>8.6774517684887448E-2</v>
      </c>
      <c r="AC37">
        <f t="shared" si="44"/>
        <v>6.8928858520900291E-2</v>
      </c>
      <c r="AD37">
        <f t="shared" si="44"/>
        <v>8.2982315112540159E-2</v>
      </c>
      <c r="AF37" s="1">
        <v>25</v>
      </c>
      <c r="AG37">
        <f t="shared" ref="AG37:AI43" si="45">AG26/$AG$46</f>
        <v>2.490956591639875E-2</v>
      </c>
      <c r="AH37">
        <f t="shared" si="45"/>
        <v>3.4501607717041805E-2</v>
      </c>
      <c r="AI37">
        <f t="shared" si="45"/>
        <v>2.2901929260450149E-2</v>
      </c>
      <c r="AK37" s="1">
        <v>50</v>
      </c>
      <c r="AL37">
        <f t="shared" ref="AL37:AN43" si="46">AL26/$AL$46</f>
        <v>5.5916398713826358E-2</v>
      </c>
      <c r="AM37">
        <f t="shared" si="46"/>
        <v>5.3462620578778153E-2</v>
      </c>
      <c r="AN37">
        <f t="shared" si="46"/>
        <v>4.9447347266881055E-2</v>
      </c>
    </row>
    <row r="38" spans="2:40" x14ac:dyDescent="0.25">
      <c r="B38" s="1">
        <v>400</v>
      </c>
      <c r="C38">
        <f t="shared" si="39"/>
        <v>0.23541398713826367</v>
      </c>
      <c r="D38">
        <f t="shared" si="39"/>
        <v>0.27021302250803858</v>
      </c>
      <c r="E38">
        <f t="shared" si="39"/>
        <v>0.2012841639871383</v>
      </c>
      <c r="G38" s="1">
        <v>400</v>
      </c>
      <c r="H38">
        <f t="shared" si="40"/>
        <v>0.24113946945337619</v>
      </c>
      <c r="I38">
        <f t="shared" si="40"/>
        <v>0.30984525723472672</v>
      </c>
      <c r="J38">
        <f t="shared" si="40"/>
        <v>0.32345257234726682</v>
      </c>
      <c r="L38" s="1">
        <v>200</v>
      </c>
      <c r="M38">
        <f t="shared" si="41"/>
        <v>6.5805868167202575E-2</v>
      </c>
      <c r="N38">
        <f t="shared" si="41"/>
        <v>7.2721061093247552E-2</v>
      </c>
      <c r="O38">
        <f t="shared" si="41"/>
        <v>5.9113745980707406E-2</v>
      </c>
      <c r="Q38" s="1">
        <v>100</v>
      </c>
      <c r="R38">
        <f>R27/$R$46</f>
        <v>3.4278536977491968E-2</v>
      </c>
      <c r="S38">
        <f t="shared" si="42"/>
        <v>2.8255627009646303E-2</v>
      </c>
      <c r="T38">
        <f t="shared" si="42"/>
        <v>3.3832395498392294E-2</v>
      </c>
      <c r="V38" s="1">
        <v>100</v>
      </c>
      <c r="W38">
        <f t="shared" si="43"/>
        <v>0.10380225080385851</v>
      </c>
      <c r="X38">
        <f t="shared" si="43"/>
        <v>8.7964228295819916E-2</v>
      </c>
      <c r="Y38">
        <f t="shared" si="43"/>
        <v>0.10670217041800645</v>
      </c>
      <c r="AA38" s="1">
        <v>100</v>
      </c>
      <c r="AB38">
        <f t="shared" si="44"/>
        <v>9.0120578778135035E-2</v>
      </c>
      <c r="AC38">
        <f t="shared" si="44"/>
        <v>9.8374196141479076E-2</v>
      </c>
      <c r="AD38">
        <f t="shared" si="44"/>
        <v>0.1104200160771704</v>
      </c>
      <c r="AF38" s="1">
        <v>50</v>
      </c>
      <c r="AG38">
        <f t="shared" si="45"/>
        <v>5.7700964630225081E-2</v>
      </c>
      <c r="AH38">
        <f t="shared" si="45"/>
        <v>8.1569533762057861E-2</v>
      </c>
      <c r="AI38">
        <f t="shared" si="45"/>
        <v>5.8147106109324789E-2</v>
      </c>
      <c r="AK38" s="1">
        <v>100</v>
      </c>
      <c r="AL38">
        <f t="shared" si="46"/>
        <v>9.8745980707395473E-2</v>
      </c>
      <c r="AM38">
        <f t="shared" si="46"/>
        <v>0.10231511254019293</v>
      </c>
      <c r="AN38">
        <f t="shared" si="46"/>
        <v>0.10075361736334408</v>
      </c>
    </row>
    <row r="39" spans="2:40" x14ac:dyDescent="0.25">
      <c r="B39" s="1">
        <v>800</v>
      </c>
      <c r="C39">
        <f t="shared" si="39"/>
        <v>0.40717845659163987</v>
      </c>
      <c r="D39">
        <f t="shared" si="39"/>
        <v>0.37304863344051448</v>
      </c>
      <c r="E39">
        <f t="shared" si="39"/>
        <v>0.38933279742765264</v>
      </c>
      <c r="G39" s="1">
        <v>600</v>
      </c>
      <c r="H39">
        <f>H28/$H$46</f>
        <v>0.461979501607717</v>
      </c>
      <c r="I39">
        <f t="shared" si="40"/>
        <v>0.49343247588424438</v>
      </c>
      <c r="J39">
        <f t="shared" si="40"/>
        <v>0.40710409967845668</v>
      </c>
      <c r="L39" s="1">
        <v>400</v>
      </c>
      <c r="M39">
        <f t="shared" si="41"/>
        <v>9.0120578778135035E-2</v>
      </c>
      <c r="N39">
        <f t="shared" si="41"/>
        <v>9.2797427652733119E-2</v>
      </c>
      <c r="O39">
        <f t="shared" si="41"/>
        <v>9.7704983922829558E-2</v>
      </c>
      <c r="Q39" s="1">
        <v>200</v>
      </c>
      <c r="R39">
        <f t="shared" si="42"/>
        <v>5.1454983922829579E-2</v>
      </c>
      <c r="S39">
        <f t="shared" si="42"/>
        <v>5.0339630225080374E-2</v>
      </c>
      <c r="T39">
        <f t="shared" si="42"/>
        <v>4.2978295819935675E-2</v>
      </c>
      <c r="V39" s="1">
        <v>200</v>
      </c>
      <c r="W39">
        <f t="shared" si="43"/>
        <v>0.13324758842443732</v>
      </c>
      <c r="X39">
        <f t="shared" si="43"/>
        <v>0.13123995176848877</v>
      </c>
      <c r="Y39">
        <f t="shared" si="43"/>
        <v>0.12677853697749195</v>
      </c>
      <c r="AA39" s="1">
        <v>200</v>
      </c>
      <c r="AB39">
        <f t="shared" si="44"/>
        <v>0.1519111736334405</v>
      </c>
      <c r="AC39">
        <f t="shared" si="44"/>
        <v>0.12826567524115753</v>
      </c>
      <c r="AD39">
        <f t="shared" si="44"/>
        <v>0.14477290996784567</v>
      </c>
      <c r="AF39" s="1">
        <v>100</v>
      </c>
      <c r="AG39">
        <f t="shared" si="45"/>
        <v>8.2238745980707448E-2</v>
      </c>
      <c r="AH39">
        <f t="shared" si="45"/>
        <v>8.8930868167202554E-2</v>
      </c>
      <c r="AI39">
        <f t="shared" si="45"/>
        <v>7.77773311897106E-2</v>
      </c>
      <c r="AK39" s="1">
        <v>200</v>
      </c>
      <c r="AL39">
        <f t="shared" si="46"/>
        <v>0.1145840032154341</v>
      </c>
      <c r="AM39">
        <f t="shared" si="46"/>
        <v>0.11815313504823156</v>
      </c>
      <c r="AN39">
        <f t="shared" si="46"/>
        <v>0.10008440514469456</v>
      </c>
    </row>
    <row r="40" spans="2:40" x14ac:dyDescent="0.25">
      <c r="B40" s="1">
        <v>1500</v>
      </c>
      <c r="C40">
        <f t="shared" si="39"/>
        <v>0.48703778135048237</v>
      </c>
      <c r="D40">
        <f t="shared" si="39"/>
        <v>0.57403536977491965</v>
      </c>
      <c r="E40">
        <f t="shared" si="39"/>
        <v>0.53075964630225081</v>
      </c>
      <c r="G40" s="1">
        <v>800</v>
      </c>
      <c r="H40">
        <f t="shared" si="40"/>
        <v>0.41825763665594856</v>
      </c>
      <c r="I40">
        <f t="shared" si="40"/>
        <v>0.41825763665594856</v>
      </c>
      <c r="J40">
        <f t="shared" si="40"/>
        <v>0.49566318327974268</v>
      </c>
      <c r="L40" s="1">
        <v>600</v>
      </c>
      <c r="M40">
        <f t="shared" si="41"/>
        <v>0.11242765273311897</v>
      </c>
      <c r="N40">
        <f t="shared" si="41"/>
        <v>0.10774316720257236</v>
      </c>
      <c r="O40">
        <f t="shared" si="41"/>
        <v>0.10082797427652734</v>
      </c>
      <c r="Q40" s="1">
        <v>400</v>
      </c>
      <c r="R40">
        <f t="shared" si="42"/>
        <v>7.6438906752411565E-2</v>
      </c>
      <c r="S40">
        <f t="shared" si="42"/>
        <v>8.7592443729903546E-2</v>
      </c>
      <c r="T40">
        <f t="shared" si="42"/>
        <v>6.6846864951768503E-2</v>
      </c>
      <c r="V40" s="1">
        <v>400</v>
      </c>
      <c r="W40">
        <f t="shared" si="43"/>
        <v>0.18812299035369776</v>
      </c>
      <c r="X40">
        <f t="shared" si="43"/>
        <v>0.2157837620578778</v>
      </c>
      <c r="Y40">
        <f t="shared" si="43"/>
        <v>0.18455385852090034</v>
      </c>
      <c r="AA40" s="1">
        <v>400</v>
      </c>
      <c r="AB40">
        <f t="shared" si="44"/>
        <v>0.12826567524115753</v>
      </c>
      <c r="AC40">
        <f t="shared" si="44"/>
        <v>0.16462620578778134</v>
      </c>
      <c r="AD40">
        <f t="shared" si="44"/>
        <v>0.15748794212218648</v>
      </c>
      <c r="AF40" s="1">
        <v>200</v>
      </c>
      <c r="AG40">
        <f t="shared" si="45"/>
        <v>9.4953778135048211E-2</v>
      </c>
      <c r="AH40">
        <f t="shared" si="45"/>
        <v>9.2723070739549843E-2</v>
      </c>
      <c r="AI40">
        <f t="shared" si="45"/>
        <v>8.5361736334405122E-2</v>
      </c>
      <c r="AK40" s="1">
        <v>400</v>
      </c>
      <c r="AL40">
        <f t="shared" si="46"/>
        <v>0.12016077170418009</v>
      </c>
      <c r="AM40">
        <f t="shared" si="46"/>
        <v>0.11324557877813504</v>
      </c>
      <c r="AN40">
        <f t="shared" si="46"/>
        <v>0.11436093247588426</v>
      </c>
    </row>
    <row r="41" spans="2:40" x14ac:dyDescent="0.25">
      <c r="B41" s="1">
        <v>2000</v>
      </c>
      <c r="C41">
        <f t="shared" si="39"/>
        <v>0.62177250803858508</v>
      </c>
      <c r="D41">
        <f t="shared" si="39"/>
        <v>0.5974577974276527</v>
      </c>
      <c r="E41">
        <f t="shared" si="39"/>
        <v>0.63448754019292619</v>
      </c>
      <c r="G41" s="1">
        <v>1000</v>
      </c>
      <c r="H41">
        <f t="shared" si="40"/>
        <v>0.54250803858520891</v>
      </c>
      <c r="I41">
        <f t="shared" si="40"/>
        <v>0.41223472668810296</v>
      </c>
      <c r="J41">
        <f t="shared" si="40"/>
        <v>0.50280144694533757</v>
      </c>
      <c r="L41" s="1">
        <v>1000</v>
      </c>
      <c r="M41">
        <f t="shared" si="41"/>
        <v>0.11978898713826369</v>
      </c>
      <c r="N41">
        <f t="shared" si="41"/>
        <v>0.11510450160771704</v>
      </c>
      <c r="O41">
        <f t="shared" si="41"/>
        <v>0.1119815112540193</v>
      </c>
      <c r="Q41" s="1">
        <v>600</v>
      </c>
      <c r="R41">
        <f t="shared" si="42"/>
        <v>9.0269292604501616E-2</v>
      </c>
      <c r="S41">
        <f t="shared" si="42"/>
        <v>8.2684887459807066E-2</v>
      </c>
      <c r="T41">
        <f>T30/$R$46</f>
        <v>8.7369372990353675E-2</v>
      </c>
      <c r="V41" s="1">
        <v>600</v>
      </c>
      <c r="W41">
        <f t="shared" si="43"/>
        <v>0.24121382636655947</v>
      </c>
      <c r="X41">
        <f t="shared" si="43"/>
        <v>0.21243770096463022</v>
      </c>
      <c r="Y41">
        <f t="shared" si="43"/>
        <v>0.22782958199356917</v>
      </c>
      <c r="AA41" s="1">
        <v>600</v>
      </c>
      <c r="AB41">
        <f t="shared" si="44"/>
        <v>0.18269493569131837</v>
      </c>
      <c r="AC41">
        <f t="shared" si="44"/>
        <v>0.17221061093247592</v>
      </c>
      <c r="AD41">
        <f t="shared" si="44"/>
        <v>0.18046422829581993</v>
      </c>
      <c r="AF41" s="1">
        <v>400</v>
      </c>
      <c r="AG41">
        <f t="shared" si="45"/>
        <v>0.12930667202572355</v>
      </c>
      <c r="AH41">
        <f t="shared" si="45"/>
        <v>0.14358319935691313</v>
      </c>
      <c r="AI41">
        <f t="shared" si="45"/>
        <v>0.14759847266881027</v>
      </c>
      <c r="AK41" s="1">
        <v>600</v>
      </c>
      <c r="AL41">
        <f t="shared" si="46"/>
        <v>0.14425241157556271</v>
      </c>
      <c r="AM41">
        <f t="shared" si="46"/>
        <v>0.13510651125401926</v>
      </c>
      <c r="AN41">
        <f t="shared" si="46"/>
        <v>0.12930667202572346</v>
      </c>
    </row>
    <row r="42" spans="2:40" x14ac:dyDescent="0.25">
      <c r="B42" s="1">
        <v>3000</v>
      </c>
      <c r="C42">
        <f t="shared" si="39"/>
        <v>0.62311093247588412</v>
      </c>
      <c r="D42">
        <f t="shared" si="39"/>
        <v>0.69226286173633433</v>
      </c>
      <c r="E42">
        <f t="shared" si="39"/>
        <v>0.61909565916398701</v>
      </c>
      <c r="G42" s="1">
        <v>2000</v>
      </c>
      <c r="H42">
        <f t="shared" si="40"/>
        <v>0.56369975884244372</v>
      </c>
      <c r="I42">
        <f t="shared" si="40"/>
        <v>0.6112138263665593</v>
      </c>
      <c r="J42">
        <f t="shared" si="40"/>
        <v>0.56191519292604497</v>
      </c>
      <c r="L42" s="1">
        <v>1500</v>
      </c>
      <c r="M42">
        <f t="shared" si="41"/>
        <v>0.10439710610932477</v>
      </c>
      <c r="N42">
        <f t="shared" si="41"/>
        <v>0.10796623794212216</v>
      </c>
      <c r="O42">
        <f t="shared" si="41"/>
        <v>0.12402733118971059</v>
      </c>
      <c r="Q42" s="1">
        <v>1000</v>
      </c>
      <c r="R42">
        <f t="shared" si="42"/>
        <v>0.10454581993569131</v>
      </c>
      <c r="S42">
        <f t="shared" si="42"/>
        <v>9.6515273311897118E-2</v>
      </c>
      <c r="T42">
        <f t="shared" si="42"/>
        <v>9.9861334405144705E-2</v>
      </c>
      <c r="V42" s="1">
        <v>1000</v>
      </c>
      <c r="W42">
        <f t="shared" si="43"/>
        <v>0.24009847266881032</v>
      </c>
      <c r="X42">
        <f t="shared" si="43"/>
        <v>0.23987540192926043</v>
      </c>
      <c r="Y42">
        <f t="shared" si="43"/>
        <v>0.25058279742765271</v>
      </c>
      <c r="AA42" s="1">
        <v>1000</v>
      </c>
      <c r="AB42">
        <f t="shared" si="44"/>
        <v>0.14968046623794209</v>
      </c>
      <c r="AC42">
        <f t="shared" si="44"/>
        <v>0.16551848874598074</v>
      </c>
      <c r="AD42">
        <f t="shared" si="44"/>
        <v>0.17332596463022515</v>
      </c>
      <c r="AF42" s="1">
        <v>600</v>
      </c>
      <c r="AG42">
        <f t="shared" si="45"/>
        <v>0.12395297427652735</v>
      </c>
      <c r="AH42">
        <f t="shared" si="45"/>
        <v>0.13109123794212224</v>
      </c>
      <c r="AI42">
        <f t="shared" si="45"/>
        <v>0.15183681672025723</v>
      </c>
      <c r="AK42" s="1">
        <v>1000</v>
      </c>
      <c r="AL42">
        <f t="shared" si="46"/>
        <v>0.13354501607717043</v>
      </c>
      <c r="AM42">
        <f t="shared" si="46"/>
        <v>0.15585209003215433</v>
      </c>
      <c r="AN42">
        <f t="shared" si="46"/>
        <v>0.14737540192926046</v>
      </c>
    </row>
    <row r="43" spans="2:40" x14ac:dyDescent="0.25">
      <c r="B43" s="1">
        <v>4000</v>
      </c>
      <c r="C43">
        <f t="shared" si="39"/>
        <v>0.68066318327974273</v>
      </c>
      <c r="D43">
        <f t="shared" si="39"/>
        <v>0.7297387459807072</v>
      </c>
      <c r="E43">
        <f t="shared" si="39"/>
        <v>0.69828577170418016</v>
      </c>
      <c r="G43" s="1">
        <v>3000</v>
      </c>
      <c r="H43">
        <f t="shared" si="40"/>
        <v>0.66140474276527339</v>
      </c>
      <c r="I43">
        <f t="shared" si="40"/>
        <v>0.56793810289389079</v>
      </c>
      <c r="J43">
        <f t="shared" si="40"/>
        <v>0.57886856913183271</v>
      </c>
      <c r="L43" s="1">
        <v>3000</v>
      </c>
      <c r="M43">
        <f t="shared" si="41"/>
        <v>9.8820337620578777E-2</v>
      </c>
      <c r="N43">
        <f t="shared" si="41"/>
        <v>8.5436093247588427E-2</v>
      </c>
      <c r="O43">
        <f t="shared" si="41"/>
        <v>9.6812700964630211E-2</v>
      </c>
      <c r="Q43" s="1">
        <v>2000</v>
      </c>
      <c r="R43">
        <f t="shared" si="42"/>
        <v>0.11279943729903535</v>
      </c>
      <c r="S43">
        <f t="shared" si="42"/>
        <v>0.11547628617363347</v>
      </c>
      <c r="T43">
        <f t="shared" si="42"/>
        <v>0.11926848874598069</v>
      </c>
      <c r="V43" s="1">
        <v>2000</v>
      </c>
      <c r="W43">
        <f t="shared" si="43"/>
        <v>0.23652934083601287</v>
      </c>
      <c r="X43">
        <f t="shared" si="43"/>
        <v>0.23407556270096461</v>
      </c>
      <c r="Y43">
        <f t="shared" si="43"/>
        <v>0.21912982315112545</v>
      </c>
      <c r="AA43" s="1">
        <v>2000</v>
      </c>
      <c r="AB43">
        <f t="shared" si="44"/>
        <v>0.19987138263665596</v>
      </c>
      <c r="AC43">
        <f t="shared" si="44"/>
        <v>0.21347869774919612</v>
      </c>
      <c r="AD43">
        <f t="shared" si="44"/>
        <v>0.2009867363344052</v>
      </c>
      <c r="AF43" s="1">
        <v>1000</v>
      </c>
      <c r="AG43">
        <f t="shared" si="45"/>
        <v>0.1574135852090032</v>
      </c>
      <c r="AH43">
        <f t="shared" si="45"/>
        <v>0.16254421221864954</v>
      </c>
      <c r="AI43">
        <f t="shared" si="45"/>
        <v>0.16053657556270104</v>
      </c>
      <c r="AK43" s="1">
        <v>2000</v>
      </c>
      <c r="AL43">
        <f t="shared" si="46"/>
        <v>0.1620980707395499</v>
      </c>
      <c r="AM43">
        <f t="shared" si="46"/>
        <v>0.16187500000000002</v>
      </c>
      <c r="AN43">
        <f t="shared" si="46"/>
        <v>0.15362138263665595</v>
      </c>
    </row>
    <row r="44" spans="2:40" x14ac:dyDescent="0.25">
      <c r="B44" s="1"/>
      <c r="G44" s="1"/>
      <c r="L44" s="1"/>
      <c r="Q44" s="1"/>
      <c r="V44" s="1"/>
      <c r="AA44" s="1"/>
      <c r="AF44" s="1"/>
      <c r="AK44" s="1"/>
    </row>
    <row r="45" spans="2:40" x14ac:dyDescent="0.25">
      <c r="B45" s="2" t="s">
        <v>6</v>
      </c>
      <c r="G45" s="2" t="s">
        <v>6</v>
      </c>
      <c r="L45" s="2" t="s">
        <v>6</v>
      </c>
      <c r="Q45" s="2" t="s">
        <v>6</v>
      </c>
      <c r="V45" s="2" t="s">
        <v>6</v>
      </c>
      <c r="AA45" s="2" t="s">
        <v>6</v>
      </c>
      <c r="AF45" s="2" t="s">
        <v>6</v>
      </c>
      <c r="AK45" s="2" t="s">
        <v>6</v>
      </c>
    </row>
    <row r="46" spans="2:40" x14ac:dyDescent="0.25">
      <c r="B46" t="s">
        <v>24</v>
      </c>
      <c r="C46" s="6">
        <v>0.8</v>
      </c>
      <c r="D46" s="6"/>
      <c r="E46" s="6"/>
      <c r="G46" t="s">
        <v>55</v>
      </c>
      <c r="H46" s="6">
        <v>0.8</v>
      </c>
      <c r="I46" s="6"/>
      <c r="J46" s="6"/>
      <c r="L46" t="s">
        <v>49</v>
      </c>
      <c r="M46" s="6">
        <v>0.8</v>
      </c>
      <c r="N46" s="6"/>
      <c r="O46" s="6"/>
      <c r="Q46" t="s">
        <v>56</v>
      </c>
      <c r="R46" s="6">
        <v>0.8</v>
      </c>
      <c r="S46" s="6"/>
      <c r="T46" s="6"/>
      <c r="V46" t="s">
        <v>50</v>
      </c>
      <c r="W46" s="6">
        <v>0.8</v>
      </c>
      <c r="X46" s="6"/>
      <c r="Y46" s="6"/>
      <c r="AA46" t="s">
        <v>57</v>
      </c>
      <c r="AB46" s="6">
        <v>0.8</v>
      </c>
      <c r="AC46" s="6"/>
      <c r="AD46" s="6"/>
      <c r="AF46" t="s">
        <v>58</v>
      </c>
      <c r="AG46" s="6">
        <v>0.8</v>
      </c>
      <c r="AH46" s="6"/>
      <c r="AI46" s="6"/>
      <c r="AK46" t="s">
        <v>59</v>
      </c>
      <c r="AL46" s="6">
        <v>0.8</v>
      </c>
      <c r="AM46" s="6"/>
      <c r="AN46" s="6"/>
    </row>
    <row r="47" spans="2:40" x14ac:dyDescent="0.25">
      <c r="C47" s="13"/>
      <c r="D47" s="13"/>
      <c r="E47" s="13"/>
      <c r="H47" s="13"/>
      <c r="I47" s="13"/>
      <c r="J47" s="13"/>
      <c r="M47" s="13"/>
      <c r="N47" s="13"/>
      <c r="O47" s="13"/>
      <c r="R47" s="13"/>
      <c r="S47" s="13"/>
      <c r="T47" s="13"/>
      <c r="W47" s="13"/>
      <c r="X47" s="13"/>
      <c r="Y47" s="13"/>
      <c r="AB47" s="13"/>
      <c r="AC47" s="13"/>
      <c r="AD47" s="13"/>
      <c r="AG47" s="13"/>
      <c r="AH47" s="13"/>
      <c r="AI47" s="13"/>
      <c r="AL47" s="13"/>
      <c r="AM47" s="13"/>
      <c r="AN47" s="13"/>
    </row>
    <row r="48" spans="2:40" x14ac:dyDescent="0.25">
      <c r="B48" s="2" t="s">
        <v>14</v>
      </c>
      <c r="C48" s="2"/>
      <c r="D48" s="2"/>
      <c r="E48" s="2"/>
      <c r="G48" s="2" t="s">
        <v>14</v>
      </c>
      <c r="H48" s="2"/>
      <c r="I48" s="2"/>
      <c r="J48" s="2"/>
      <c r="L48" s="2" t="s">
        <v>14</v>
      </c>
      <c r="M48" s="2"/>
      <c r="N48" s="2"/>
      <c r="O48" s="2"/>
      <c r="Q48" s="2" t="s">
        <v>14</v>
      </c>
      <c r="R48" s="2"/>
      <c r="S48" s="2"/>
      <c r="T48" s="2"/>
      <c r="V48" s="2" t="s">
        <v>14</v>
      </c>
      <c r="W48" s="2"/>
      <c r="X48" s="2"/>
      <c r="Y48" s="2"/>
      <c r="AA48" s="2" t="s">
        <v>14</v>
      </c>
      <c r="AB48" s="2"/>
      <c r="AC48" s="2"/>
      <c r="AD48" s="2"/>
      <c r="AF48" s="2" t="s">
        <v>14</v>
      </c>
      <c r="AG48" s="2"/>
      <c r="AH48" s="2"/>
      <c r="AI48" s="2"/>
      <c r="AK48" s="2" t="s">
        <v>14</v>
      </c>
      <c r="AL48" s="2"/>
      <c r="AM48" s="2"/>
      <c r="AN48" s="2"/>
    </row>
    <row r="49" spans="2:40" x14ac:dyDescent="0.25">
      <c r="B49" s="2"/>
      <c r="C49" s="2" t="s">
        <v>7</v>
      </c>
      <c r="D49" s="2" t="s">
        <v>8</v>
      </c>
      <c r="E49" s="2" t="s">
        <v>22</v>
      </c>
      <c r="G49" s="2"/>
      <c r="H49" s="2" t="s">
        <v>7</v>
      </c>
      <c r="I49" s="2" t="s">
        <v>8</v>
      </c>
      <c r="J49" s="2" t="s">
        <v>22</v>
      </c>
      <c r="L49" s="2"/>
      <c r="M49" s="2" t="s">
        <v>7</v>
      </c>
      <c r="N49" s="2" t="s">
        <v>8</v>
      </c>
      <c r="O49" s="2" t="s">
        <v>22</v>
      </c>
      <c r="Q49" s="2"/>
      <c r="R49" s="2" t="s">
        <v>7</v>
      </c>
      <c r="S49" s="2" t="s">
        <v>8</v>
      </c>
      <c r="T49" s="2" t="s">
        <v>22</v>
      </c>
      <c r="V49" s="2"/>
      <c r="W49" s="2" t="s">
        <v>7</v>
      </c>
      <c r="X49" s="2" t="s">
        <v>8</v>
      </c>
      <c r="Y49" s="2" t="s">
        <v>22</v>
      </c>
      <c r="AA49" s="2"/>
      <c r="AB49" s="2" t="s">
        <v>7</v>
      </c>
      <c r="AC49" s="2" t="s">
        <v>8</v>
      </c>
      <c r="AD49" s="2" t="s">
        <v>22</v>
      </c>
      <c r="AF49" s="2"/>
      <c r="AG49" s="2" t="s">
        <v>7</v>
      </c>
      <c r="AH49" s="2" t="s">
        <v>8</v>
      </c>
      <c r="AI49" s="2" t="s">
        <v>22</v>
      </c>
      <c r="AK49" s="2"/>
      <c r="AL49" s="2" t="s">
        <v>7</v>
      </c>
      <c r="AM49" s="2" t="s">
        <v>8</v>
      </c>
      <c r="AN49" s="2" t="s">
        <v>22</v>
      </c>
    </row>
    <row r="50" spans="2:40" x14ac:dyDescent="0.25">
      <c r="B50" s="2" t="s">
        <v>9</v>
      </c>
      <c r="C50" s="12">
        <v>0.89329999999999998</v>
      </c>
      <c r="D50" s="12">
        <v>2.9700000000000001E-2</v>
      </c>
      <c r="E50" s="7"/>
      <c r="G50" s="2" t="s">
        <v>9</v>
      </c>
      <c r="H50" s="12">
        <v>0.70569999999999999</v>
      </c>
      <c r="I50" s="10">
        <v>3.4959999999999998E-2</v>
      </c>
      <c r="J50" s="7"/>
      <c r="L50" s="2" t="s">
        <v>9</v>
      </c>
      <c r="M50" s="12">
        <v>0.1196</v>
      </c>
      <c r="N50" s="11">
        <v>5.6940000000000003E-3</v>
      </c>
      <c r="O50" s="7"/>
      <c r="Q50" s="2" t="s">
        <v>9</v>
      </c>
      <c r="R50" s="12">
        <v>0.1338</v>
      </c>
      <c r="S50" s="10">
        <v>3.6800000000000001E-3</v>
      </c>
      <c r="T50" s="7"/>
      <c r="V50" s="2" t="s">
        <v>9</v>
      </c>
      <c r="W50" s="7">
        <v>0.2722</v>
      </c>
      <c r="X50" s="8">
        <v>8.6029999999999995E-3</v>
      </c>
      <c r="Y50" s="7"/>
      <c r="AA50" s="2" t="s">
        <v>9</v>
      </c>
      <c r="AB50" s="20">
        <v>0.2</v>
      </c>
      <c r="AC50" s="21">
        <v>6.0000000000000001E-3</v>
      </c>
      <c r="AD50" s="7"/>
      <c r="AF50" s="2" t="s">
        <v>9</v>
      </c>
      <c r="AG50" s="12">
        <v>0.16739999999999999</v>
      </c>
      <c r="AH50" s="11">
        <v>7.9660000000000009E-3</v>
      </c>
      <c r="AI50" s="7"/>
      <c r="AK50" s="2" t="s">
        <v>9</v>
      </c>
      <c r="AL50" s="12">
        <v>0.15690000000000001</v>
      </c>
      <c r="AM50" s="11">
        <v>4.333E-3</v>
      </c>
      <c r="AN50" s="7"/>
    </row>
    <row r="51" spans="2:40" x14ac:dyDescent="0.25">
      <c r="B51" s="2" t="s">
        <v>10</v>
      </c>
      <c r="C51" s="12">
        <v>0.89329999999999998</v>
      </c>
      <c r="D51" s="12">
        <v>2.9700000000000001E-2</v>
      </c>
      <c r="E51" s="7" t="s">
        <v>21</v>
      </c>
      <c r="G51" s="2" t="s">
        <v>10</v>
      </c>
      <c r="H51" s="12">
        <v>0.70569999999999999</v>
      </c>
      <c r="I51" s="10">
        <v>3.4959999999999998E-2</v>
      </c>
      <c r="J51" s="7" t="s">
        <v>21</v>
      </c>
      <c r="L51" s="2" t="s">
        <v>10</v>
      </c>
      <c r="M51" s="12">
        <v>0.1196</v>
      </c>
      <c r="N51" s="11">
        <v>5.6940000000000003E-3</v>
      </c>
      <c r="O51" s="7" t="s">
        <v>21</v>
      </c>
      <c r="Q51" s="2" t="s">
        <v>10</v>
      </c>
      <c r="R51" s="12">
        <v>0.1338</v>
      </c>
      <c r="S51" s="10">
        <v>3.6800000000000001E-3</v>
      </c>
      <c r="T51" s="7" t="s">
        <v>21</v>
      </c>
      <c r="V51" s="2" t="s">
        <v>10</v>
      </c>
      <c r="W51" s="7">
        <v>0.2722</v>
      </c>
      <c r="X51" s="8">
        <v>8.6029999999999995E-3</v>
      </c>
      <c r="Y51" s="7" t="s">
        <v>21</v>
      </c>
      <c r="AA51" s="2" t="s">
        <v>10</v>
      </c>
      <c r="AB51" s="20">
        <v>0.2</v>
      </c>
      <c r="AC51" s="21">
        <v>6.0000000000000001E-3</v>
      </c>
      <c r="AD51" s="7" t="s">
        <v>21</v>
      </c>
      <c r="AF51" s="2" t="s">
        <v>10</v>
      </c>
      <c r="AG51" s="12">
        <v>0.16739999999999999</v>
      </c>
      <c r="AH51" s="11">
        <v>7.9660000000000009E-3</v>
      </c>
      <c r="AI51" s="7" t="s">
        <v>21</v>
      </c>
      <c r="AK51" s="2" t="s">
        <v>10</v>
      </c>
      <c r="AL51" s="12">
        <v>0.15690000000000001</v>
      </c>
      <c r="AM51" s="11">
        <v>4.333E-3</v>
      </c>
      <c r="AN51" s="7" t="s">
        <v>21</v>
      </c>
    </row>
    <row r="52" spans="2:40" x14ac:dyDescent="0.25">
      <c r="B52" s="2" t="s">
        <v>11</v>
      </c>
      <c r="C52" s="9">
        <v>1042</v>
      </c>
      <c r="D52" s="7">
        <v>97.92</v>
      </c>
      <c r="E52" s="9" t="s">
        <v>20</v>
      </c>
      <c r="G52" s="2" t="s">
        <v>11</v>
      </c>
      <c r="H52" s="13">
        <v>453.1</v>
      </c>
      <c r="I52" s="7">
        <v>72.08</v>
      </c>
      <c r="J52" s="9" t="s">
        <v>20</v>
      </c>
      <c r="L52" s="2" t="s">
        <v>11</v>
      </c>
      <c r="M52" s="13">
        <v>143.1</v>
      </c>
      <c r="N52" s="7">
        <v>32.75</v>
      </c>
      <c r="O52" s="9" t="s">
        <v>20</v>
      </c>
      <c r="Q52" s="2" t="s">
        <v>11</v>
      </c>
      <c r="R52" s="13">
        <v>320.5</v>
      </c>
      <c r="S52" s="7">
        <v>25.91</v>
      </c>
      <c r="T52" s="9" t="s">
        <v>20</v>
      </c>
      <c r="V52" s="2" t="s">
        <v>11</v>
      </c>
      <c r="W52" s="9">
        <v>174.8</v>
      </c>
      <c r="X52" s="9">
        <v>19.829999999999998</v>
      </c>
      <c r="Y52" s="9" t="s">
        <v>20</v>
      </c>
      <c r="AA52" s="2" t="s">
        <v>11</v>
      </c>
      <c r="AB52" s="22">
        <v>87</v>
      </c>
      <c r="AC52" s="22">
        <v>13</v>
      </c>
      <c r="AD52" s="9" t="s">
        <v>20</v>
      </c>
      <c r="AF52" s="2" t="s">
        <v>11</v>
      </c>
      <c r="AG52" s="13">
        <v>108.5</v>
      </c>
      <c r="AH52" s="13">
        <v>17.399999999999999</v>
      </c>
      <c r="AI52" s="9" t="s">
        <v>20</v>
      </c>
      <c r="AK52" s="2" t="s">
        <v>11</v>
      </c>
      <c r="AL52" s="13">
        <v>81.7</v>
      </c>
      <c r="AM52" s="7">
        <v>10.43</v>
      </c>
      <c r="AN52" s="9" t="s">
        <v>20</v>
      </c>
    </row>
    <row r="53" spans="2:40" x14ac:dyDescent="0.25">
      <c r="B53" s="2" t="s">
        <v>12</v>
      </c>
      <c r="C53" s="10">
        <f>C51/C52</f>
        <v>8.5729366602687142E-4</v>
      </c>
      <c r="D53" s="11">
        <v>8.5334071870598902E-5</v>
      </c>
      <c r="E53" s="12" t="s">
        <v>19</v>
      </c>
      <c r="G53" s="2" t="s">
        <v>12</v>
      </c>
      <c r="H53" s="10">
        <f>H51/H52</f>
        <v>1.5574928271904656E-3</v>
      </c>
      <c r="I53" s="11">
        <v>2.6081842925301698E-4</v>
      </c>
      <c r="J53" s="12" t="s">
        <v>19</v>
      </c>
      <c r="L53" s="2" t="s">
        <v>12</v>
      </c>
      <c r="M53" s="10">
        <f>M51/M52</f>
        <v>8.3577917540181691E-4</v>
      </c>
      <c r="N53" s="11">
        <v>1.9814582650677699E-4</v>
      </c>
      <c r="O53" s="12" t="s">
        <v>19</v>
      </c>
      <c r="Q53" s="2" t="s">
        <v>12</v>
      </c>
      <c r="R53" s="10">
        <f>R51/R52</f>
        <v>4.1747269890795631E-4</v>
      </c>
      <c r="S53" s="11">
        <v>3.5089606334986697E-5</v>
      </c>
      <c r="T53" s="12" t="s">
        <v>19</v>
      </c>
      <c r="V53" s="2" t="s">
        <v>12</v>
      </c>
      <c r="W53" s="10">
        <f>W51/W52</f>
        <v>1.5572082379862698E-3</v>
      </c>
      <c r="X53" s="11">
        <v>1.8367346938775501E-4</v>
      </c>
      <c r="Y53" s="12" t="s">
        <v>19</v>
      </c>
      <c r="AA53" s="2" t="s">
        <v>12</v>
      </c>
      <c r="AB53" s="19">
        <v>2.2599999999999999E-3</v>
      </c>
      <c r="AC53" s="18">
        <v>3.5E-4</v>
      </c>
      <c r="AD53" s="12" t="s">
        <v>19</v>
      </c>
      <c r="AF53" s="2" t="s">
        <v>12</v>
      </c>
      <c r="AG53" s="10">
        <f>AG51/AG52</f>
        <v>1.5428571428571427E-3</v>
      </c>
      <c r="AH53" s="11">
        <v>2.54077023774843E-4</v>
      </c>
      <c r="AI53" s="12" t="s">
        <v>19</v>
      </c>
      <c r="AK53" s="2" t="s">
        <v>12</v>
      </c>
      <c r="AL53" s="10">
        <f>AL51/AL52</f>
        <v>1.9204406364749082E-3</v>
      </c>
      <c r="AM53" s="11">
        <v>2.4290214344559901E-4</v>
      </c>
      <c r="AN53" s="12" t="s">
        <v>19</v>
      </c>
    </row>
    <row r="54" spans="2:40" x14ac:dyDescent="0.25">
      <c r="B54" s="2"/>
      <c r="C54" s="9">
        <f>C53*1000000</f>
        <v>857.29366602687139</v>
      </c>
      <c r="D54" s="9">
        <f>D53*1000000</f>
        <v>85.334071870598905</v>
      </c>
      <c r="E54" s="9" t="s">
        <v>18</v>
      </c>
      <c r="G54" s="2"/>
      <c r="H54" s="9">
        <f>H53*1000000</f>
        <v>1557.4928271904655</v>
      </c>
      <c r="I54" s="9">
        <f>I53*1000000</f>
        <v>260.81842925301697</v>
      </c>
      <c r="J54" s="9" t="s">
        <v>18</v>
      </c>
      <c r="L54" s="2"/>
      <c r="M54" s="9">
        <f>M53*1000000</f>
        <v>835.77917540181693</v>
      </c>
      <c r="N54" s="9">
        <f>N53*1000000</f>
        <v>198.14582650677698</v>
      </c>
      <c r="O54" s="9" t="s">
        <v>18</v>
      </c>
      <c r="Q54" s="2"/>
      <c r="R54" s="9">
        <f>R53*1000000</f>
        <v>417.47269890795633</v>
      </c>
      <c r="S54" s="9">
        <f>S53*1000000</f>
        <v>35.089606334986698</v>
      </c>
      <c r="T54" s="9" t="s">
        <v>18</v>
      </c>
      <c r="V54" s="2"/>
      <c r="W54" s="9">
        <f>W53*1000000</f>
        <v>1557.2082379862698</v>
      </c>
      <c r="X54" s="9">
        <f>X53*1000000</f>
        <v>183.67346938775501</v>
      </c>
      <c r="Y54" s="9" t="s">
        <v>18</v>
      </c>
      <c r="AA54" s="2"/>
      <c r="AB54" s="22">
        <v>2260</v>
      </c>
      <c r="AC54" s="22">
        <v>350</v>
      </c>
      <c r="AD54" s="9" t="s">
        <v>18</v>
      </c>
      <c r="AF54" s="2"/>
      <c r="AG54" s="9">
        <f>AG53*1000000</f>
        <v>1542.8571428571427</v>
      </c>
      <c r="AH54" s="9">
        <f>AH53*1000000</f>
        <v>254.07702377484301</v>
      </c>
      <c r="AI54" s="9" t="s">
        <v>18</v>
      </c>
      <c r="AK54" s="2"/>
      <c r="AL54" s="9">
        <f>AL53*1000000</f>
        <v>1920.4406364749082</v>
      </c>
      <c r="AM54" s="9">
        <f>AM53*1000000</f>
        <v>242.90214344559902</v>
      </c>
      <c r="AN54" s="9" t="s">
        <v>18</v>
      </c>
    </row>
    <row r="67" spans="2:37" x14ac:dyDescent="0.25">
      <c r="B67" t="s">
        <v>23</v>
      </c>
      <c r="G67" t="s">
        <v>23</v>
      </c>
      <c r="L67" t="s">
        <v>23</v>
      </c>
      <c r="Q67" t="s">
        <v>23</v>
      </c>
      <c r="V67" t="s">
        <v>23</v>
      </c>
      <c r="AA67" t="s">
        <v>23</v>
      </c>
      <c r="AF67" t="s">
        <v>23</v>
      </c>
      <c r="AK67" t="s">
        <v>23</v>
      </c>
    </row>
    <row r="68" spans="2:37" x14ac:dyDescent="0.25">
      <c r="B68" t="s">
        <v>17</v>
      </c>
      <c r="G68" t="s">
        <v>17</v>
      </c>
      <c r="L68" t="s">
        <v>17</v>
      </c>
      <c r="Q68" t="s">
        <v>17</v>
      </c>
      <c r="V68" t="s">
        <v>17</v>
      </c>
      <c r="AA68" t="s">
        <v>17</v>
      </c>
      <c r="AF68" t="s">
        <v>17</v>
      </c>
      <c r="AK68" t="s">
        <v>17</v>
      </c>
    </row>
  </sheetData>
  <mergeCells count="8">
    <mergeCell ref="AF2:AI2"/>
    <mergeCell ref="AK2:AN2"/>
    <mergeCell ref="B2:E2"/>
    <mergeCell ref="G2:J2"/>
    <mergeCell ref="L2:O2"/>
    <mergeCell ref="Q2:T2"/>
    <mergeCell ref="V2:Y2"/>
    <mergeCell ref="AA2:AD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 4A</vt:lpstr>
      <vt:lpstr>Fig 4B</vt:lpstr>
      <vt:lpstr>Fig 4C &amp; E</vt:lpstr>
      <vt:lpstr>Fig 4D &amp; F</vt:lpstr>
    </vt:vector>
  </TitlesOfParts>
  <Company>Victoria University of Wellington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Kelsi Hall</dc:creator>
  <cp:lastModifiedBy>David Ackerley</cp:lastModifiedBy>
  <dcterms:created xsi:type="dcterms:W3CDTF">2020-05-22T00:28:56Z</dcterms:created>
  <dcterms:modified xsi:type="dcterms:W3CDTF">2020-11-03T23:01:47Z</dcterms:modified>
</cp:coreProperties>
</file>