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morou\Documents\ER-mito\final revisions\source data\"/>
    </mc:Choice>
  </mc:AlternateContent>
  <xr:revisionPtr revIDLastSave="0" documentId="13_ncr:1_{6DC2D70D-B86B-44A0-8170-72CDA36DF625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0" i="1" l="1"/>
  <c r="H33" i="1"/>
  <c r="H37" i="1"/>
  <c r="H27" i="1"/>
  <c r="E27" i="1"/>
  <c r="AA10" i="1"/>
  <c r="AA17" i="1"/>
  <c r="AA16" i="1"/>
  <c r="H36" i="1" s="1"/>
  <c r="AA15" i="1"/>
  <c r="H35" i="1" s="1"/>
  <c r="AA7" i="1"/>
  <c r="AA14" i="1"/>
  <c r="H34" i="1" s="1"/>
  <c r="AA13" i="1"/>
  <c r="AA12" i="1"/>
  <c r="H32" i="1" s="1"/>
  <c r="AA11" i="1"/>
  <c r="H31" i="1" s="1"/>
  <c r="AA9" i="1"/>
  <c r="H29" i="1" s="1"/>
  <c r="AA8" i="1"/>
  <c r="H28" i="1" s="1"/>
  <c r="H40" i="1" s="1"/>
  <c r="I16" i="1"/>
  <c r="E36" i="1" s="1"/>
  <c r="I15" i="1"/>
  <c r="E35" i="1" s="1"/>
  <c r="I14" i="1"/>
  <c r="E34" i="1" s="1"/>
  <c r="I13" i="1"/>
  <c r="E33" i="1" s="1"/>
  <c r="I12" i="1"/>
  <c r="E32" i="1" s="1"/>
  <c r="I11" i="1"/>
  <c r="E31" i="1" s="1"/>
  <c r="I10" i="1"/>
  <c r="E30" i="1" s="1"/>
  <c r="I9" i="1"/>
  <c r="E29" i="1" s="1"/>
  <c r="I8" i="1"/>
  <c r="E28" i="1" s="1"/>
  <c r="I7" i="1"/>
  <c r="E40" i="1" l="1"/>
  <c r="AA20" i="1"/>
  <c r="I20" i="1"/>
  <c r="Q8" i="1"/>
  <c r="Q9" i="1"/>
  <c r="Q10" i="1"/>
  <c r="Q11" i="1"/>
  <c r="Q12" i="1"/>
  <c r="Q13" i="1"/>
  <c r="Q14" i="1"/>
  <c r="Q15" i="1"/>
  <c r="G35" i="1" s="1"/>
  <c r="Q16" i="1"/>
  <c r="G36" i="1" s="1"/>
  <c r="Q17" i="1"/>
  <c r="G37" i="1" s="1"/>
  <c r="Q18" i="1"/>
  <c r="G38" i="1" s="1"/>
  <c r="Q19" i="1"/>
  <c r="Q7" i="1"/>
  <c r="G39" i="1"/>
  <c r="M16" i="1" l="1"/>
  <c r="F36" i="1" s="1"/>
  <c r="M15" i="1"/>
  <c r="F35" i="1" s="1"/>
  <c r="AE13" i="1"/>
  <c r="I33" i="1" s="1"/>
  <c r="AE14" i="1"/>
  <c r="I34" i="1" s="1"/>
  <c r="AE12" i="1"/>
  <c r="I32" i="1" s="1"/>
  <c r="AE11" i="1"/>
  <c r="I31" i="1" s="1"/>
  <c r="AE10" i="1"/>
  <c r="I30" i="1" s="1"/>
  <c r="AE9" i="1"/>
  <c r="I29" i="1" s="1"/>
  <c r="AE8" i="1"/>
  <c r="I28" i="1" s="1"/>
  <c r="AE7" i="1"/>
  <c r="I27" i="1" s="1"/>
  <c r="M14" i="1"/>
  <c r="F34" i="1" s="1"/>
  <c r="M13" i="1"/>
  <c r="F33" i="1" s="1"/>
  <c r="M12" i="1"/>
  <c r="F32" i="1" s="1"/>
  <c r="M11" i="1"/>
  <c r="F31" i="1" s="1"/>
  <c r="M10" i="1"/>
  <c r="F30" i="1" s="1"/>
  <c r="M9" i="1"/>
  <c r="F29" i="1" s="1"/>
  <c r="M8" i="1"/>
  <c r="F28" i="1" s="1"/>
  <c r="M7" i="1"/>
  <c r="F27" i="1" s="1"/>
  <c r="AE20" i="1" l="1"/>
  <c r="I40" i="1"/>
  <c r="F40" i="1"/>
  <c r="M20" i="1"/>
  <c r="I12" i="2"/>
  <c r="I11" i="2"/>
  <c r="I10" i="2"/>
  <c r="E18" i="2"/>
  <c r="I18" i="2" l="1"/>
  <c r="I19" i="2"/>
  <c r="AI18" i="1"/>
  <c r="J38" i="1" s="1"/>
  <c r="AI17" i="1"/>
  <c r="J37" i="1" s="1"/>
  <c r="AI16" i="1"/>
  <c r="J36" i="1" s="1"/>
  <c r="AI15" i="1"/>
  <c r="J35" i="1" s="1"/>
  <c r="AI14" i="1"/>
  <c r="J34" i="1" s="1"/>
  <c r="AI13" i="1"/>
  <c r="J33" i="1" s="1"/>
  <c r="E7" i="1"/>
  <c r="W7" i="1"/>
  <c r="AI7" i="1"/>
  <c r="J27" i="1" s="1"/>
  <c r="E8" i="1"/>
  <c r="W8" i="1"/>
  <c r="AI8" i="1"/>
  <c r="J28" i="1" s="1"/>
  <c r="E9" i="1"/>
  <c r="W9" i="1"/>
  <c r="AI9" i="1"/>
  <c r="J29" i="1" s="1"/>
  <c r="E10" i="1"/>
  <c r="W10" i="1"/>
  <c r="AI10" i="1"/>
  <c r="J30" i="1" s="1"/>
  <c r="E11" i="1"/>
  <c r="W11" i="1"/>
  <c r="AI11" i="1"/>
  <c r="J31" i="1" s="1"/>
  <c r="G34" i="1"/>
  <c r="G32" i="1"/>
  <c r="G31" i="1"/>
  <c r="G30" i="1"/>
  <c r="G29" i="1"/>
  <c r="G28" i="1"/>
  <c r="E12" i="2"/>
  <c r="E11" i="2"/>
  <c r="E10" i="2"/>
  <c r="I9" i="2"/>
  <c r="E9" i="2"/>
  <c r="I8" i="2"/>
  <c r="E8" i="2"/>
  <c r="I7" i="2"/>
  <c r="E7" i="2"/>
  <c r="I6" i="2"/>
  <c r="E6" i="2"/>
  <c r="I5" i="2"/>
  <c r="E5" i="2"/>
  <c r="AI12" i="1"/>
  <c r="J32" i="1" s="1"/>
  <c r="G33" i="1" l="1"/>
  <c r="Q20" i="1"/>
  <c r="G27" i="1"/>
  <c r="AI20" i="1"/>
  <c r="W12" i="1"/>
  <c r="W13" i="1"/>
  <c r="W14" i="1"/>
  <c r="E12" i="1"/>
  <c r="E13" i="1"/>
  <c r="E14" i="1"/>
  <c r="G40" i="1" l="1"/>
  <c r="W20" i="1"/>
  <c r="E20" i="1"/>
  <c r="J40" i="1"/>
</calcChain>
</file>

<file path=xl/sharedStrings.xml><?xml version="1.0" encoding="utf-8"?>
<sst xmlns="http://schemas.openxmlformats.org/spreadsheetml/2006/main" count="116" uniqueCount="31">
  <si>
    <t xml:space="preserve">mean number of hair cells within 3 neuromasts per larva </t>
  </si>
  <si>
    <t>pappaa p170</t>
  </si>
  <si>
    <t>neuromast 1</t>
  </si>
  <si>
    <t>neuromast 2</t>
  </si>
  <si>
    <t>neuromast 3</t>
  </si>
  <si>
    <t>mean</t>
  </si>
  <si>
    <t>larva 1</t>
  </si>
  <si>
    <t>larva 2</t>
  </si>
  <si>
    <t>larva 3</t>
  </si>
  <si>
    <t>larva 4</t>
  </si>
  <si>
    <t>larva 5</t>
  </si>
  <si>
    <t>larva 6</t>
  </si>
  <si>
    <t>larva 7</t>
  </si>
  <si>
    <t>larva 8</t>
  </si>
  <si>
    <t>larva 9</t>
  </si>
  <si>
    <t>larva 10</t>
  </si>
  <si>
    <t xml:space="preserve">% HC survival=[(mean number of hair cells within 3 neuromasts after treatment)/ (mean number of hair cells in vehicle treated group)] X 100 </t>
  </si>
  <si>
    <t>mean hair cell survival  (% vehicle-treated group)</t>
  </si>
  <si>
    <t>wild type</t>
  </si>
  <si>
    <t>0</t>
  </si>
  <si>
    <t>larva 11</t>
  </si>
  <si>
    <t>larva 12</t>
  </si>
  <si>
    <t>2-way ANOVA with Holm-Sidak correction</t>
  </si>
  <si>
    <t>1 uM Thaps</t>
  </si>
  <si>
    <t>support cells</t>
  </si>
  <si>
    <t xml:space="preserve">wild type </t>
  </si>
  <si>
    <t>0.7 uM Thaps</t>
  </si>
  <si>
    <t>0.3 uM Thaps</t>
  </si>
  <si>
    <t>&lt;0.0001</t>
  </si>
  <si>
    <t>Thapisgargin (uM)</t>
  </si>
  <si>
    <t>larva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</si>
</sst>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00_);_(* \(#,##0.00000\);_(* &quot;-&quot;??_);_(@_)"/>
    <numFmt numFmtId="165" formatCode="_(* #,##0.0_);_(* \(#,##0.0\);_(* &quot;-&quot;??_);_(@_)"/>
    <numFmt numFmtId="166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i/>
      <sz val="11"/>
      <color theme="1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4" xfId="0" applyFont="1" applyBorder="1"/>
    <xf numFmtId="49" fontId="6" fillId="0" borderId="0" xfId="0" applyNumberFormat="1" applyFont="1" applyAlignment="1">
      <alignment horizontal="center"/>
    </xf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49" fontId="6" fillId="0" borderId="5" xfId="1" applyNumberFormat="1" applyFont="1" applyBorder="1" applyAlignment="1">
      <alignment horizontal="center"/>
    </xf>
    <xf numFmtId="49" fontId="6" fillId="0" borderId="0" xfId="1" applyNumberFormat="1" applyFont="1" applyAlignment="1">
      <alignment horizontal="center"/>
    </xf>
    <xf numFmtId="0" fontId="6" fillId="0" borderId="4" xfId="0" applyFont="1" applyBorder="1" applyAlignment="1">
      <alignment horizontal="right"/>
    </xf>
    <xf numFmtId="2" fontId="3" fillId="0" borderId="4" xfId="1" applyNumberFormat="1" applyFont="1" applyBorder="1" applyAlignment="1">
      <alignment horizontal="center"/>
    </xf>
    <xf numFmtId="2" fontId="3" fillId="0" borderId="0" xfId="1" applyNumberFormat="1" applyFont="1" applyAlignment="1">
      <alignment horizontal="center"/>
    </xf>
    <xf numFmtId="43" fontId="3" fillId="0" borderId="5" xfId="1" applyFont="1" applyBorder="1" applyAlignment="1">
      <alignment horizontal="center"/>
    </xf>
    <xf numFmtId="43" fontId="3" fillId="0" borderId="0" xfId="1" applyFont="1" applyAlignment="1">
      <alignment horizontal="center"/>
    </xf>
    <xf numFmtId="43" fontId="3" fillId="0" borderId="4" xfId="1" applyFont="1" applyBorder="1" applyAlignment="1">
      <alignment horizontal="center"/>
    </xf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43" fontId="6" fillId="0" borderId="8" xfId="1" applyFont="1" applyBorder="1" applyAlignment="1">
      <alignment horizontal="center"/>
    </xf>
    <xf numFmtId="43" fontId="6" fillId="0" borderId="6" xfId="1" applyFont="1" applyBorder="1" applyAlignment="1">
      <alignment horizontal="center"/>
    </xf>
    <xf numFmtId="43" fontId="6" fillId="0" borderId="7" xfId="1" applyFont="1" applyBorder="1" applyAlignment="1">
      <alignment horizontal="center"/>
    </xf>
    <xf numFmtId="43" fontId="6" fillId="0" borderId="0" xfId="1" applyFont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/>
    <xf numFmtId="43" fontId="3" fillId="0" borderId="0" xfId="1" applyFont="1" applyAlignment="1">
      <alignment horizontal="left"/>
    </xf>
    <xf numFmtId="43" fontId="3" fillId="0" borderId="0" xfId="1" applyFont="1"/>
    <xf numFmtId="43" fontId="3" fillId="0" borderId="0" xfId="1" applyFont="1" applyBorder="1" applyAlignment="1">
      <alignment horizontal="left"/>
    </xf>
    <xf numFmtId="0" fontId="6" fillId="0" borderId="0" xfId="0" applyFont="1" applyAlignment="1">
      <alignment horizontal="center"/>
    </xf>
    <xf numFmtId="43" fontId="3" fillId="0" borderId="0" xfId="1" applyFont="1" applyBorder="1" applyAlignment="1">
      <alignment horizontal="center"/>
    </xf>
    <xf numFmtId="43" fontId="6" fillId="0" borderId="0" xfId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43" fontId="6" fillId="0" borderId="5" xfId="1" applyFont="1" applyBorder="1" applyAlignment="1">
      <alignment horizontal="center"/>
    </xf>
    <xf numFmtId="43" fontId="3" fillId="0" borderId="0" xfId="1" applyFont="1" applyBorder="1"/>
    <xf numFmtId="43" fontId="6" fillId="0" borderId="0" xfId="1" applyFont="1" applyAlignment="1">
      <alignment horizontal="right"/>
    </xf>
    <xf numFmtId="43" fontId="4" fillId="0" borderId="0" xfId="1" applyFont="1"/>
    <xf numFmtId="43" fontId="5" fillId="0" borderId="0" xfId="1" applyFont="1" applyBorder="1" applyAlignment="1">
      <alignment horizontal="center"/>
    </xf>
    <xf numFmtId="43" fontId="6" fillId="0" borderId="0" xfId="1" applyFont="1"/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2" fontId="3" fillId="0" borderId="4" xfId="1" applyNumberFormat="1" applyFont="1" applyBorder="1" applyAlignment="1">
      <alignment vertical="center"/>
    </xf>
    <xf numFmtId="2" fontId="3" fillId="0" borderId="0" xfId="1" applyNumberFormat="1" applyFont="1" applyAlignment="1">
      <alignment vertical="center"/>
    </xf>
    <xf numFmtId="43" fontId="3" fillId="0" borderId="4" xfId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43" fontId="3" fillId="0" borderId="5" xfId="1" applyFont="1" applyBorder="1" applyAlignment="1">
      <alignment vertical="center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43" fontId="6" fillId="0" borderId="9" xfId="1" applyFont="1" applyBorder="1" applyAlignment="1">
      <alignment horizontal="center"/>
    </xf>
    <xf numFmtId="43" fontId="6" fillId="0" borderId="10" xfId="1" applyFont="1" applyBorder="1" applyAlignment="1">
      <alignment horizontal="center"/>
    </xf>
    <xf numFmtId="43" fontId="6" fillId="0" borderId="11" xfId="1" applyFont="1" applyBorder="1" applyAlignment="1">
      <alignment horizontal="center"/>
    </xf>
    <xf numFmtId="43" fontId="6" fillId="0" borderId="10" xfId="1" applyFont="1" applyBorder="1"/>
    <xf numFmtId="43" fontId="6" fillId="0" borderId="11" xfId="1" applyFont="1" applyBorder="1"/>
    <xf numFmtId="164" fontId="6" fillId="0" borderId="9" xfId="1" applyNumberFormat="1" applyFont="1" applyFill="1" applyBorder="1"/>
    <xf numFmtId="0" fontId="3" fillId="0" borderId="5" xfId="0" applyFont="1" applyBorder="1" applyAlignment="1">
      <alignment horizontal="center"/>
    </xf>
    <xf numFmtId="2" fontId="3" fillId="0" borderId="0" xfId="1" applyNumberFormat="1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43" fontId="5" fillId="0" borderId="7" xfId="1" applyFont="1" applyBorder="1" applyAlignment="1"/>
    <xf numFmtId="43" fontId="11" fillId="0" borderId="0" xfId="1" applyFont="1" applyBorder="1" applyAlignment="1">
      <alignment horizontal="center"/>
    </xf>
    <xf numFmtId="2" fontId="3" fillId="0" borderId="0" xfId="1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165" fontId="6" fillId="0" borderId="12" xfId="1" applyNumberFormat="1" applyFont="1" applyBorder="1" applyAlignment="1">
      <alignment horizontal="center"/>
    </xf>
    <xf numFmtId="166" fontId="6" fillId="0" borderId="12" xfId="1" applyNumberFormat="1" applyFont="1" applyBorder="1" applyAlignment="1">
      <alignment horizontal="center"/>
    </xf>
    <xf numFmtId="43" fontId="3" fillId="0" borderId="15" xfId="1" applyFont="1" applyBorder="1" applyAlignment="1">
      <alignment horizontal="left"/>
    </xf>
    <xf numFmtId="43" fontId="3" fillId="0" borderId="14" xfId="1" applyFont="1" applyBorder="1" applyAlignment="1">
      <alignment horizontal="left"/>
    </xf>
    <xf numFmtId="43" fontId="3" fillId="0" borderId="13" xfId="1" applyFont="1" applyBorder="1"/>
    <xf numFmtId="43" fontId="3" fillId="0" borderId="13" xfId="1" applyFont="1" applyBorder="1" applyAlignment="1">
      <alignment horizontal="left"/>
    </xf>
    <xf numFmtId="49" fontId="6" fillId="0" borderId="1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43" fontId="6" fillId="0" borderId="0" xfId="1" applyFont="1" applyFill="1" applyAlignment="1">
      <alignment horizontal="center"/>
    </xf>
    <xf numFmtId="43" fontId="6" fillId="0" borderId="1" xfId="1" applyFont="1" applyBorder="1" applyAlignment="1">
      <alignment horizontal="center"/>
    </xf>
    <xf numFmtId="43" fontId="6" fillId="0" borderId="2" xfId="1" applyFont="1" applyBorder="1" applyAlignment="1">
      <alignment horizontal="center"/>
    </xf>
    <xf numFmtId="43" fontId="6" fillId="0" borderId="3" xfId="1" applyFont="1" applyBorder="1" applyAlignment="1">
      <alignment horizontal="center"/>
    </xf>
    <xf numFmtId="43" fontId="6" fillId="0" borderId="9" xfId="1" applyFont="1" applyBorder="1" applyAlignment="1">
      <alignment horizontal="center"/>
    </xf>
    <xf numFmtId="43" fontId="6" fillId="0" borderId="10" xfId="1" applyFont="1" applyBorder="1" applyAlignment="1">
      <alignment horizontal="center"/>
    </xf>
    <xf numFmtId="43" fontId="6" fillId="0" borderId="11" xfId="1" applyFont="1" applyBorder="1" applyAlignment="1">
      <alignment horizontal="center"/>
    </xf>
    <xf numFmtId="43" fontId="5" fillId="0" borderId="9" xfId="1" applyFont="1" applyBorder="1" applyAlignment="1">
      <alignment horizontal="center"/>
    </xf>
    <xf numFmtId="43" fontId="5" fillId="0" borderId="10" xfId="1" applyFont="1" applyBorder="1" applyAlignment="1">
      <alignment horizontal="center"/>
    </xf>
    <xf numFmtId="43" fontId="5" fillId="0" borderId="11" xfId="1" applyFont="1" applyBorder="1" applyAlignment="1">
      <alignment horizontal="center"/>
    </xf>
    <xf numFmtId="0" fontId="10" fillId="0" borderId="7" xfId="0" applyFont="1" applyBorder="1" applyAlignment="1">
      <alignment horizontal="center"/>
    </xf>
  </cellXfs>
  <cellStyles count="6">
    <cellStyle name="Comma" xfId="1" builtinId="3"/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1"/>
  <sheetViews>
    <sheetView tabSelected="1" zoomScale="69" zoomScaleNormal="69" zoomScalePageLayoutView="78" workbookViewId="0"/>
  </sheetViews>
  <sheetFormatPr defaultColWidth="8.77734375" defaultRowHeight="13.8" x14ac:dyDescent="0.25"/>
  <cols>
    <col min="1" max="1" width="10" style="2" customWidth="1"/>
    <col min="2" max="2" width="13.5546875" style="27" customWidth="1"/>
    <col min="3" max="3" width="15.44140625" style="27" bestFit="1" customWidth="1"/>
    <col min="4" max="4" width="22.21875" style="27" customWidth="1"/>
    <col min="5" max="5" width="10.5546875" style="27" bestFit="1" customWidth="1"/>
    <col min="6" max="8" width="15.44140625" style="27" customWidth="1"/>
    <col min="9" max="9" width="8.21875" style="27" bestFit="1" customWidth="1"/>
    <col min="10" max="12" width="15.44140625" style="27" bestFit="1" customWidth="1"/>
    <col min="13" max="13" width="8.21875" style="27" bestFit="1" customWidth="1"/>
    <col min="14" max="14" width="13.44140625" style="2" bestFit="1" customWidth="1"/>
    <col min="15" max="15" width="8.77734375" style="2" bestFit="1" customWidth="1"/>
    <col min="16" max="16" width="13.44140625" style="2" bestFit="1" customWidth="1"/>
    <col min="17" max="18" width="14" style="2" bestFit="1" customWidth="1"/>
    <col min="19" max="19" width="9.109375" style="2" bestFit="1" customWidth="1"/>
    <col min="20" max="22" width="13.5546875" style="2" bestFit="1" customWidth="1"/>
    <col min="23" max="23" width="8.77734375" style="2"/>
    <col min="24" max="26" width="13.6640625" style="2" bestFit="1" customWidth="1"/>
    <col min="27" max="27" width="8.77734375" style="2"/>
    <col min="28" max="30" width="13.6640625" style="2" bestFit="1" customWidth="1"/>
    <col min="31" max="16384" width="8.77734375" style="2"/>
  </cols>
  <sheetData>
    <row r="1" spans="1:35" ht="17.399999999999999" x14ac:dyDescent="0.3">
      <c r="A1" s="1"/>
    </row>
    <row r="3" spans="1:35" x14ac:dyDescent="0.25">
      <c r="A3" s="3" t="s">
        <v>0</v>
      </c>
    </row>
    <row r="4" spans="1:35" s="24" customFormat="1" ht="14.4" customHeight="1" x14ac:dyDescent="0.25">
      <c r="A4" s="39"/>
      <c r="B4" s="80" t="s">
        <v>18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2"/>
      <c r="R4" s="59"/>
      <c r="S4" s="80" t="s">
        <v>1</v>
      </c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2"/>
    </row>
    <row r="5" spans="1:35" s="24" customFormat="1" x14ac:dyDescent="0.25">
      <c r="A5" s="40"/>
      <c r="B5" s="74" t="s">
        <v>19</v>
      </c>
      <c r="C5" s="75"/>
      <c r="D5" s="75"/>
      <c r="E5" s="76"/>
      <c r="F5" s="74" t="s">
        <v>27</v>
      </c>
      <c r="G5" s="75"/>
      <c r="H5" s="75"/>
      <c r="I5" s="75"/>
      <c r="J5" s="74" t="s">
        <v>26</v>
      </c>
      <c r="K5" s="75"/>
      <c r="L5" s="75"/>
      <c r="M5" s="75"/>
      <c r="N5" s="74" t="s">
        <v>23</v>
      </c>
      <c r="O5" s="75"/>
      <c r="P5" s="75"/>
      <c r="Q5" s="76"/>
      <c r="R5" s="5"/>
      <c r="S5" s="40"/>
      <c r="T5" s="70" t="s">
        <v>19</v>
      </c>
      <c r="U5" s="71"/>
      <c r="V5" s="71"/>
      <c r="W5" s="72"/>
      <c r="X5" s="70" t="s">
        <v>27</v>
      </c>
      <c r="Y5" s="71"/>
      <c r="Z5" s="71"/>
      <c r="AA5" s="72"/>
      <c r="AB5" s="70" t="s">
        <v>26</v>
      </c>
      <c r="AC5" s="71"/>
      <c r="AD5" s="71"/>
      <c r="AE5" s="72"/>
      <c r="AF5" s="70" t="s">
        <v>23</v>
      </c>
      <c r="AG5" s="71"/>
      <c r="AH5" s="71"/>
      <c r="AI5" s="72"/>
    </row>
    <row r="6" spans="1:35" s="24" customFormat="1" x14ac:dyDescent="0.25">
      <c r="A6" s="7"/>
      <c r="B6" s="32" t="s">
        <v>2</v>
      </c>
      <c r="C6" s="21" t="s">
        <v>3</v>
      </c>
      <c r="D6" s="21" t="s">
        <v>4</v>
      </c>
      <c r="E6" s="33" t="s">
        <v>5</v>
      </c>
      <c r="F6" s="32" t="s">
        <v>2</v>
      </c>
      <c r="G6" s="21" t="s">
        <v>3</v>
      </c>
      <c r="H6" s="21" t="s">
        <v>4</v>
      </c>
      <c r="I6" s="31" t="s">
        <v>5</v>
      </c>
      <c r="J6" s="32" t="s">
        <v>2</v>
      </c>
      <c r="K6" s="21" t="s">
        <v>3</v>
      </c>
      <c r="L6" s="21" t="s">
        <v>4</v>
      </c>
      <c r="M6" s="31" t="s">
        <v>5</v>
      </c>
      <c r="N6" s="32" t="s">
        <v>2</v>
      </c>
      <c r="O6" s="31" t="s">
        <v>3</v>
      </c>
      <c r="P6" s="31" t="s">
        <v>4</v>
      </c>
      <c r="Q6" s="33" t="s">
        <v>5</v>
      </c>
      <c r="R6" s="9"/>
      <c r="S6" s="7"/>
      <c r="T6" s="7" t="s">
        <v>2</v>
      </c>
      <c r="U6" s="29" t="s">
        <v>3</v>
      </c>
      <c r="V6" s="29" t="s">
        <v>4</v>
      </c>
      <c r="W6" s="8" t="s">
        <v>5</v>
      </c>
      <c r="X6" s="7" t="s">
        <v>2</v>
      </c>
      <c r="Y6" s="29" t="s">
        <v>3</v>
      </c>
      <c r="Z6" s="29" t="s">
        <v>4</v>
      </c>
      <c r="AA6" s="8" t="s">
        <v>5</v>
      </c>
      <c r="AB6" s="7" t="s">
        <v>2</v>
      </c>
      <c r="AC6" s="29" t="s">
        <v>3</v>
      </c>
      <c r="AD6" s="29" t="s">
        <v>4</v>
      </c>
      <c r="AE6" s="8" t="s">
        <v>5</v>
      </c>
      <c r="AF6" s="7" t="s">
        <v>2</v>
      </c>
      <c r="AG6" s="29" t="s">
        <v>3</v>
      </c>
      <c r="AH6" s="29" t="s">
        <v>4</v>
      </c>
      <c r="AI6" s="8" t="s">
        <v>5</v>
      </c>
    </row>
    <row r="7" spans="1:35" s="24" customFormat="1" x14ac:dyDescent="0.25">
      <c r="A7" s="7" t="s">
        <v>6</v>
      </c>
      <c r="B7" s="15">
        <v>15</v>
      </c>
      <c r="C7" s="14">
        <v>12</v>
      </c>
      <c r="D7" s="14">
        <v>10</v>
      </c>
      <c r="E7" s="13">
        <f t="shared" ref="E7:E14" si="0">AVERAGE(B7:D7)</f>
        <v>12.333333333333334</v>
      </c>
      <c r="F7" s="30">
        <v>12</v>
      </c>
      <c r="G7" s="30">
        <v>11</v>
      </c>
      <c r="H7" s="30">
        <v>11</v>
      </c>
      <c r="I7" s="13">
        <f t="shared" ref="I7:I16" si="1">AVERAGE(F7:H7)</f>
        <v>11.333333333333334</v>
      </c>
      <c r="J7" s="15">
        <v>9</v>
      </c>
      <c r="K7" s="14">
        <v>10</v>
      </c>
      <c r="L7" s="14">
        <v>8</v>
      </c>
      <c r="M7" s="30">
        <f t="shared" ref="M7:M16" si="2">AVERAGE(J7:L7)</f>
        <v>9</v>
      </c>
      <c r="N7" s="42">
        <v>10</v>
      </c>
      <c r="O7" s="43">
        <v>6</v>
      </c>
      <c r="P7" s="43">
        <v>7</v>
      </c>
      <c r="Q7" s="13">
        <f>AVERAGE(N7:P7)</f>
        <v>7.666666666666667</v>
      </c>
      <c r="R7" s="14"/>
      <c r="S7" s="7" t="s">
        <v>6</v>
      </c>
      <c r="T7" s="11">
        <v>17</v>
      </c>
      <c r="U7" s="12">
        <v>10</v>
      </c>
      <c r="V7" s="12">
        <v>12</v>
      </c>
      <c r="W7" s="13">
        <f t="shared" ref="W7:W14" si="3">AVERAGE(T7:V7)</f>
        <v>13</v>
      </c>
      <c r="X7" s="30">
        <v>13</v>
      </c>
      <c r="Y7" s="30">
        <v>10</v>
      </c>
      <c r="Z7" s="30">
        <v>7</v>
      </c>
      <c r="AA7" s="13">
        <f>AVERAGE(X7:Z7)</f>
        <v>10</v>
      </c>
      <c r="AB7" s="61">
        <v>7</v>
      </c>
      <c r="AC7" s="43">
        <v>8</v>
      </c>
      <c r="AD7" s="43">
        <v>12</v>
      </c>
      <c r="AE7" s="46">
        <f t="shared" ref="AE7:AE12" si="4">AVERAGE(AB7:AD7)</f>
        <v>9</v>
      </c>
      <c r="AF7" s="42">
        <v>8</v>
      </c>
      <c r="AG7" s="43">
        <v>9</v>
      </c>
      <c r="AH7" s="43">
        <v>9</v>
      </c>
      <c r="AI7" s="46">
        <f t="shared" ref="AI7:AI18" si="5">AVERAGE(AF7:AH7)</f>
        <v>8.6666666666666661</v>
      </c>
    </row>
    <row r="8" spans="1:35" s="24" customFormat="1" x14ac:dyDescent="0.25">
      <c r="A8" s="7" t="s">
        <v>7</v>
      </c>
      <c r="B8" s="15">
        <v>13</v>
      </c>
      <c r="C8" s="14">
        <v>12</v>
      </c>
      <c r="D8" s="14">
        <v>14</v>
      </c>
      <c r="E8" s="13">
        <f t="shared" si="0"/>
        <v>13</v>
      </c>
      <c r="F8" s="30">
        <v>7</v>
      </c>
      <c r="G8" s="30">
        <v>12</v>
      </c>
      <c r="H8" s="30">
        <v>9</v>
      </c>
      <c r="I8" s="13">
        <f t="shared" si="1"/>
        <v>9.3333333333333339</v>
      </c>
      <c r="J8" s="15">
        <v>6</v>
      </c>
      <c r="K8" s="14">
        <v>6</v>
      </c>
      <c r="L8" s="14">
        <v>6</v>
      </c>
      <c r="M8" s="30">
        <f t="shared" si="2"/>
        <v>6</v>
      </c>
      <c r="N8" s="42">
        <v>10</v>
      </c>
      <c r="O8" s="43">
        <v>8</v>
      </c>
      <c r="P8" s="43">
        <v>11</v>
      </c>
      <c r="Q8" s="13">
        <f t="shared" ref="Q8:Q19" si="6">AVERAGE(N8:P8)</f>
        <v>9.6666666666666661</v>
      </c>
      <c r="R8" s="14"/>
      <c r="S8" s="7" t="s">
        <v>7</v>
      </c>
      <c r="T8" s="11">
        <v>12</v>
      </c>
      <c r="U8" s="12">
        <v>13</v>
      </c>
      <c r="V8" s="12">
        <v>14</v>
      </c>
      <c r="W8" s="13">
        <f t="shared" si="3"/>
        <v>13</v>
      </c>
      <c r="X8" s="30">
        <v>7</v>
      </c>
      <c r="Y8" s="30">
        <v>13</v>
      </c>
      <c r="Z8" s="30">
        <v>11</v>
      </c>
      <c r="AA8" s="13">
        <f t="shared" ref="AA8:AA17" si="7">AVERAGE(X8:Z8)</f>
        <v>10.333333333333334</v>
      </c>
      <c r="AB8" s="61">
        <v>7</v>
      </c>
      <c r="AC8" s="43">
        <v>7</v>
      </c>
      <c r="AD8" s="43">
        <v>7</v>
      </c>
      <c r="AE8" s="46">
        <f t="shared" si="4"/>
        <v>7</v>
      </c>
      <c r="AF8" s="42">
        <v>5</v>
      </c>
      <c r="AG8" s="43">
        <v>5</v>
      </c>
      <c r="AH8" s="43">
        <v>8</v>
      </c>
      <c r="AI8" s="46">
        <f t="shared" si="5"/>
        <v>6</v>
      </c>
    </row>
    <row r="9" spans="1:35" s="24" customFormat="1" x14ac:dyDescent="0.25">
      <c r="A9" s="7" t="s">
        <v>8</v>
      </c>
      <c r="B9" s="15">
        <v>14</v>
      </c>
      <c r="C9" s="14">
        <v>12</v>
      </c>
      <c r="D9" s="14">
        <v>14</v>
      </c>
      <c r="E9" s="13">
        <f t="shared" si="0"/>
        <v>13.333333333333334</v>
      </c>
      <c r="F9" s="30">
        <v>13</v>
      </c>
      <c r="G9" s="30">
        <v>10</v>
      </c>
      <c r="H9" s="30">
        <v>12</v>
      </c>
      <c r="I9" s="13">
        <f t="shared" si="1"/>
        <v>11.666666666666666</v>
      </c>
      <c r="J9" s="15">
        <v>6</v>
      </c>
      <c r="K9" s="14">
        <v>10</v>
      </c>
      <c r="L9" s="14">
        <v>11</v>
      </c>
      <c r="M9" s="30">
        <f t="shared" si="2"/>
        <v>9</v>
      </c>
      <c r="N9" s="42">
        <v>12</v>
      </c>
      <c r="O9" s="43">
        <v>9</v>
      </c>
      <c r="P9" s="43">
        <v>8</v>
      </c>
      <c r="Q9" s="13">
        <f t="shared" si="6"/>
        <v>9.6666666666666661</v>
      </c>
      <c r="R9" s="14"/>
      <c r="S9" s="7" t="s">
        <v>8</v>
      </c>
      <c r="T9" s="11">
        <v>16</v>
      </c>
      <c r="U9" s="12">
        <v>13</v>
      </c>
      <c r="V9" s="12">
        <v>18</v>
      </c>
      <c r="W9" s="13">
        <f t="shared" si="3"/>
        <v>15.666666666666666</v>
      </c>
      <c r="X9" s="30">
        <v>9</v>
      </c>
      <c r="Y9" s="30">
        <v>12</v>
      </c>
      <c r="Z9" s="30">
        <v>9</v>
      </c>
      <c r="AA9" s="13">
        <f t="shared" si="7"/>
        <v>10</v>
      </c>
      <c r="AB9" s="61">
        <v>7</v>
      </c>
      <c r="AC9" s="43">
        <v>8</v>
      </c>
      <c r="AD9" s="43">
        <v>9</v>
      </c>
      <c r="AE9" s="46">
        <f t="shared" si="4"/>
        <v>8</v>
      </c>
      <c r="AF9" s="42">
        <v>7</v>
      </c>
      <c r="AG9" s="43">
        <v>6</v>
      </c>
      <c r="AH9" s="43">
        <v>6</v>
      </c>
      <c r="AI9" s="46">
        <f t="shared" si="5"/>
        <v>6.333333333333333</v>
      </c>
    </row>
    <row r="10" spans="1:35" s="24" customFormat="1" x14ac:dyDescent="0.25">
      <c r="A10" s="7" t="s">
        <v>9</v>
      </c>
      <c r="B10" s="15">
        <v>14</v>
      </c>
      <c r="C10" s="14">
        <v>9</v>
      </c>
      <c r="D10" s="14">
        <v>13</v>
      </c>
      <c r="E10" s="13">
        <f t="shared" si="0"/>
        <v>12</v>
      </c>
      <c r="F10" s="30">
        <v>9</v>
      </c>
      <c r="G10" s="30">
        <v>9</v>
      </c>
      <c r="H10" s="30">
        <v>9</v>
      </c>
      <c r="I10" s="13">
        <f t="shared" si="1"/>
        <v>9</v>
      </c>
      <c r="J10" s="15">
        <v>8</v>
      </c>
      <c r="K10" s="14">
        <v>7</v>
      </c>
      <c r="L10" s="14">
        <v>7</v>
      </c>
      <c r="M10" s="30">
        <f t="shared" si="2"/>
        <v>7.333333333333333</v>
      </c>
      <c r="N10" s="42">
        <v>8</v>
      </c>
      <c r="O10" s="43">
        <v>9</v>
      </c>
      <c r="P10" s="43">
        <v>6</v>
      </c>
      <c r="Q10" s="13">
        <f t="shared" si="6"/>
        <v>7.666666666666667</v>
      </c>
      <c r="R10" s="14"/>
      <c r="S10" s="7" t="s">
        <v>9</v>
      </c>
      <c r="T10" s="11">
        <v>12</v>
      </c>
      <c r="U10" s="12">
        <v>10</v>
      </c>
      <c r="V10" s="12">
        <v>12</v>
      </c>
      <c r="W10" s="13">
        <f t="shared" si="3"/>
        <v>11.333333333333334</v>
      </c>
      <c r="X10" s="60">
        <v>10</v>
      </c>
      <c r="Y10" s="60">
        <v>8</v>
      </c>
      <c r="Z10" s="60">
        <v>3</v>
      </c>
      <c r="AA10" s="13">
        <f t="shared" si="7"/>
        <v>7</v>
      </c>
      <c r="AB10" s="61">
        <v>5</v>
      </c>
      <c r="AC10" s="43">
        <v>6</v>
      </c>
      <c r="AD10" s="43">
        <v>7</v>
      </c>
      <c r="AE10" s="46">
        <f t="shared" si="4"/>
        <v>6</v>
      </c>
      <c r="AF10" s="42">
        <v>3</v>
      </c>
      <c r="AG10" s="43">
        <v>6</v>
      </c>
      <c r="AH10" s="43">
        <v>9</v>
      </c>
      <c r="AI10" s="46">
        <f t="shared" si="5"/>
        <v>6</v>
      </c>
    </row>
    <row r="11" spans="1:35" s="24" customFormat="1" x14ac:dyDescent="0.25">
      <c r="A11" s="7" t="s">
        <v>10</v>
      </c>
      <c r="B11" s="15">
        <v>10</v>
      </c>
      <c r="C11" s="14">
        <v>12</v>
      </c>
      <c r="D11" s="14">
        <v>13</v>
      </c>
      <c r="E11" s="13">
        <f t="shared" si="0"/>
        <v>11.666666666666666</v>
      </c>
      <c r="F11" s="30">
        <v>12</v>
      </c>
      <c r="G11" s="30">
        <v>9</v>
      </c>
      <c r="H11" s="30">
        <v>13</v>
      </c>
      <c r="I11" s="13">
        <f t="shared" si="1"/>
        <v>11.333333333333334</v>
      </c>
      <c r="J11" s="15">
        <v>6</v>
      </c>
      <c r="K11" s="14">
        <v>6</v>
      </c>
      <c r="L11" s="14">
        <v>7</v>
      </c>
      <c r="M11" s="30">
        <f t="shared" si="2"/>
        <v>6.333333333333333</v>
      </c>
      <c r="N11" s="42">
        <v>8</v>
      </c>
      <c r="O11" s="43">
        <v>6</v>
      </c>
      <c r="P11" s="43">
        <v>7</v>
      </c>
      <c r="Q11" s="13">
        <f t="shared" si="6"/>
        <v>7</v>
      </c>
      <c r="R11" s="14"/>
      <c r="S11" s="7" t="s">
        <v>10</v>
      </c>
      <c r="T11" s="11">
        <v>15</v>
      </c>
      <c r="U11" s="12">
        <v>11</v>
      </c>
      <c r="V11" s="12">
        <v>10</v>
      </c>
      <c r="W11" s="13">
        <f t="shared" si="3"/>
        <v>12</v>
      </c>
      <c r="X11" s="30">
        <v>8</v>
      </c>
      <c r="Y11" s="30">
        <v>9</v>
      </c>
      <c r="Z11" s="30">
        <v>12</v>
      </c>
      <c r="AA11" s="13">
        <f t="shared" si="7"/>
        <v>9.6666666666666661</v>
      </c>
      <c r="AB11" s="61">
        <v>7</v>
      </c>
      <c r="AC11" s="43">
        <v>8</v>
      </c>
      <c r="AD11" s="43">
        <v>7</v>
      </c>
      <c r="AE11" s="46">
        <f t="shared" si="4"/>
        <v>7.333333333333333</v>
      </c>
      <c r="AF11" s="42">
        <v>4</v>
      </c>
      <c r="AG11" s="43">
        <v>5</v>
      </c>
      <c r="AH11" s="43">
        <v>6</v>
      </c>
      <c r="AI11" s="46">
        <f t="shared" si="5"/>
        <v>5</v>
      </c>
    </row>
    <row r="12" spans="1:35" s="24" customFormat="1" x14ac:dyDescent="0.25">
      <c r="A12" s="7" t="s">
        <v>11</v>
      </c>
      <c r="B12" s="15">
        <v>15</v>
      </c>
      <c r="C12" s="14">
        <v>10</v>
      </c>
      <c r="D12" s="14">
        <v>9</v>
      </c>
      <c r="E12" s="13">
        <f t="shared" si="0"/>
        <v>11.333333333333334</v>
      </c>
      <c r="F12" s="30">
        <v>8</v>
      </c>
      <c r="G12" s="30">
        <v>11</v>
      </c>
      <c r="H12" s="30">
        <v>14</v>
      </c>
      <c r="I12" s="13">
        <f t="shared" si="1"/>
        <v>11</v>
      </c>
      <c r="J12" s="15">
        <v>8</v>
      </c>
      <c r="K12" s="14">
        <v>6</v>
      </c>
      <c r="L12" s="14">
        <v>11</v>
      </c>
      <c r="M12" s="30">
        <f t="shared" si="2"/>
        <v>8.3333333333333339</v>
      </c>
      <c r="N12" s="44">
        <v>6</v>
      </c>
      <c r="O12" s="45">
        <v>10</v>
      </c>
      <c r="P12" s="45">
        <v>10</v>
      </c>
      <c r="Q12" s="13">
        <f t="shared" si="6"/>
        <v>8.6666666666666661</v>
      </c>
      <c r="R12" s="14"/>
      <c r="S12" s="7" t="s">
        <v>11</v>
      </c>
      <c r="T12" s="11">
        <v>19</v>
      </c>
      <c r="U12" s="12">
        <v>19</v>
      </c>
      <c r="V12" s="12">
        <v>14</v>
      </c>
      <c r="W12" s="13">
        <f t="shared" si="3"/>
        <v>17.333333333333332</v>
      </c>
      <c r="X12" s="30">
        <v>8</v>
      </c>
      <c r="Y12" s="30">
        <v>15</v>
      </c>
      <c r="Z12" s="30">
        <v>10</v>
      </c>
      <c r="AA12" s="13">
        <f t="shared" si="7"/>
        <v>11</v>
      </c>
      <c r="AB12" s="61">
        <v>9</v>
      </c>
      <c r="AC12" s="43">
        <v>10</v>
      </c>
      <c r="AD12" s="43">
        <v>7</v>
      </c>
      <c r="AE12" s="46">
        <f t="shared" si="4"/>
        <v>8.6666666666666661</v>
      </c>
      <c r="AF12" s="42">
        <v>7</v>
      </c>
      <c r="AG12" s="43">
        <v>5</v>
      </c>
      <c r="AH12" s="43">
        <v>5</v>
      </c>
      <c r="AI12" s="46">
        <f t="shared" si="5"/>
        <v>5.666666666666667</v>
      </c>
    </row>
    <row r="13" spans="1:35" s="24" customFormat="1" x14ac:dyDescent="0.25">
      <c r="A13" s="7" t="s">
        <v>12</v>
      </c>
      <c r="B13" s="15">
        <v>12</v>
      </c>
      <c r="C13" s="14">
        <v>11</v>
      </c>
      <c r="D13" s="14">
        <v>13</v>
      </c>
      <c r="E13" s="13">
        <f t="shared" si="0"/>
        <v>12</v>
      </c>
      <c r="F13" s="30">
        <v>10</v>
      </c>
      <c r="G13" s="30">
        <v>12</v>
      </c>
      <c r="H13" s="30">
        <v>14</v>
      </c>
      <c r="I13" s="13">
        <f t="shared" si="1"/>
        <v>12</v>
      </c>
      <c r="J13" s="15">
        <v>9</v>
      </c>
      <c r="K13" s="14">
        <v>9</v>
      </c>
      <c r="L13" s="14">
        <v>5</v>
      </c>
      <c r="M13" s="30">
        <f t="shared" si="2"/>
        <v>7.666666666666667</v>
      </c>
      <c r="N13" s="44">
        <v>10</v>
      </c>
      <c r="O13" s="45">
        <v>9</v>
      </c>
      <c r="P13" s="45">
        <v>7</v>
      </c>
      <c r="Q13" s="13">
        <f t="shared" si="6"/>
        <v>8.6666666666666661</v>
      </c>
      <c r="R13" s="14"/>
      <c r="S13" s="7" t="s">
        <v>12</v>
      </c>
      <c r="T13" s="11">
        <v>20</v>
      </c>
      <c r="U13" s="12">
        <v>13</v>
      </c>
      <c r="V13" s="12">
        <v>16</v>
      </c>
      <c r="W13" s="13">
        <f t="shared" si="3"/>
        <v>16.333333333333332</v>
      </c>
      <c r="X13" s="30">
        <v>10</v>
      </c>
      <c r="Y13" s="30">
        <v>11</v>
      </c>
      <c r="Z13" s="30">
        <v>11</v>
      </c>
      <c r="AA13" s="13">
        <f t="shared" si="7"/>
        <v>10.666666666666666</v>
      </c>
      <c r="AB13" s="61">
        <v>9</v>
      </c>
      <c r="AC13" s="43">
        <v>10</v>
      </c>
      <c r="AD13" s="43">
        <v>7</v>
      </c>
      <c r="AE13" s="46">
        <f t="shared" ref="AE13:AE14" si="8">AVERAGE(AB13:AD13)</f>
        <v>8.6666666666666661</v>
      </c>
      <c r="AF13" s="42">
        <v>4</v>
      </c>
      <c r="AG13" s="43">
        <v>7</v>
      </c>
      <c r="AH13" s="43">
        <v>6</v>
      </c>
      <c r="AI13" s="46">
        <f t="shared" si="5"/>
        <v>5.666666666666667</v>
      </c>
    </row>
    <row r="14" spans="1:35" s="24" customFormat="1" x14ac:dyDescent="0.25">
      <c r="A14" s="7" t="s">
        <v>13</v>
      </c>
      <c r="B14" s="15">
        <v>13</v>
      </c>
      <c r="C14" s="14">
        <v>11</v>
      </c>
      <c r="D14" s="14">
        <v>9</v>
      </c>
      <c r="E14" s="13">
        <f t="shared" si="0"/>
        <v>11</v>
      </c>
      <c r="F14" s="30">
        <v>9</v>
      </c>
      <c r="G14" s="30">
        <v>10</v>
      </c>
      <c r="H14" s="30">
        <v>11</v>
      </c>
      <c r="I14" s="13">
        <f t="shared" si="1"/>
        <v>10</v>
      </c>
      <c r="J14" s="15">
        <v>10</v>
      </c>
      <c r="K14" s="14">
        <v>8</v>
      </c>
      <c r="L14" s="14">
        <v>10</v>
      </c>
      <c r="M14" s="30">
        <f t="shared" si="2"/>
        <v>9.3333333333333339</v>
      </c>
      <c r="N14" s="44">
        <v>8</v>
      </c>
      <c r="O14" s="45">
        <v>9</v>
      </c>
      <c r="P14" s="45">
        <v>7</v>
      </c>
      <c r="Q14" s="13">
        <f t="shared" si="6"/>
        <v>8</v>
      </c>
      <c r="R14" s="14"/>
      <c r="S14" s="7" t="s">
        <v>13</v>
      </c>
      <c r="T14" s="11">
        <v>17</v>
      </c>
      <c r="U14" s="12">
        <v>14</v>
      </c>
      <c r="V14" s="12">
        <v>12</v>
      </c>
      <c r="W14" s="13">
        <f t="shared" si="3"/>
        <v>14.333333333333334</v>
      </c>
      <c r="X14" s="30">
        <v>11</v>
      </c>
      <c r="Y14" s="30">
        <v>12</v>
      </c>
      <c r="Z14" s="30">
        <v>6</v>
      </c>
      <c r="AA14" s="13">
        <f t="shared" si="7"/>
        <v>9.6666666666666661</v>
      </c>
      <c r="AB14" s="45">
        <v>9</v>
      </c>
      <c r="AC14" s="47">
        <v>11</v>
      </c>
      <c r="AD14" s="47">
        <v>9</v>
      </c>
      <c r="AE14" s="46">
        <f t="shared" si="8"/>
        <v>9.6666666666666661</v>
      </c>
      <c r="AF14" s="42">
        <v>8</v>
      </c>
      <c r="AG14" s="43">
        <v>8</v>
      </c>
      <c r="AH14" s="43">
        <v>6</v>
      </c>
      <c r="AI14" s="46">
        <f t="shared" si="5"/>
        <v>7.333333333333333</v>
      </c>
    </row>
    <row r="15" spans="1:35" s="24" customFormat="1" x14ac:dyDescent="0.25">
      <c r="A15" s="7" t="s">
        <v>14</v>
      </c>
      <c r="B15" s="15"/>
      <c r="C15" s="14"/>
      <c r="D15" s="14"/>
      <c r="E15" s="13"/>
      <c r="F15" s="30">
        <v>10</v>
      </c>
      <c r="G15" s="30">
        <v>13</v>
      </c>
      <c r="H15" s="30">
        <v>9</v>
      </c>
      <c r="I15" s="13">
        <f t="shared" si="1"/>
        <v>10.666666666666666</v>
      </c>
      <c r="J15" s="14">
        <v>10</v>
      </c>
      <c r="K15" s="14">
        <v>11</v>
      </c>
      <c r="L15" s="14">
        <v>10</v>
      </c>
      <c r="M15" s="14">
        <f t="shared" si="2"/>
        <v>10.333333333333334</v>
      </c>
      <c r="N15" s="44">
        <v>7</v>
      </c>
      <c r="O15" s="45">
        <v>8</v>
      </c>
      <c r="P15" s="45">
        <v>7</v>
      </c>
      <c r="Q15" s="13">
        <f t="shared" si="6"/>
        <v>7.333333333333333</v>
      </c>
      <c r="R15" s="14"/>
      <c r="S15" s="57" t="s">
        <v>14</v>
      </c>
      <c r="T15" s="56"/>
      <c r="U15" s="12"/>
      <c r="V15" s="12"/>
      <c r="W15" s="13"/>
      <c r="X15" s="30">
        <v>10</v>
      </c>
      <c r="Y15" s="30">
        <v>6</v>
      </c>
      <c r="Z15" s="30">
        <v>12</v>
      </c>
      <c r="AA15" s="13">
        <f t="shared" si="7"/>
        <v>9.3333333333333339</v>
      </c>
      <c r="AB15" s="48"/>
      <c r="AC15" s="48"/>
      <c r="AD15" s="48"/>
      <c r="AE15" s="48"/>
      <c r="AF15" s="42">
        <v>6</v>
      </c>
      <c r="AG15" s="43">
        <v>8</v>
      </c>
      <c r="AH15" s="43">
        <v>5</v>
      </c>
      <c r="AI15" s="46">
        <f t="shared" si="5"/>
        <v>6.333333333333333</v>
      </c>
    </row>
    <row r="16" spans="1:35" s="24" customFormat="1" x14ac:dyDescent="0.25">
      <c r="A16" s="7" t="s">
        <v>15</v>
      </c>
      <c r="B16" s="15"/>
      <c r="C16" s="14"/>
      <c r="D16" s="14"/>
      <c r="E16" s="13"/>
      <c r="F16" s="30">
        <v>8</v>
      </c>
      <c r="G16" s="30">
        <v>9</v>
      </c>
      <c r="H16" s="30">
        <v>10</v>
      </c>
      <c r="I16" s="13">
        <f t="shared" si="1"/>
        <v>9</v>
      </c>
      <c r="J16" s="14">
        <v>11</v>
      </c>
      <c r="K16" s="14">
        <v>8</v>
      </c>
      <c r="L16" s="14">
        <v>8</v>
      </c>
      <c r="M16" s="14">
        <f t="shared" si="2"/>
        <v>9</v>
      </c>
      <c r="N16" s="44">
        <v>9</v>
      </c>
      <c r="O16" s="45">
        <v>8</v>
      </c>
      <c r="P16" s="45">
        <v>11</v>
      </c>
      <c r="Q16" s="13">
        <f t="shared" si="6"/>
        <v>9.3333333333333339</v>
      </c>
      <c r="R16" s="14"/>
      <c r="S16" s="57" t="s">
        <v>15</v>
      </c>
      <c r="T16" s="30"/>
      <c r="U16" s="14"/>
      <c r="V16" s="14"/>
      <c r="W16" s="13"/>
      <c r="X16" s="30">
        <v>10</v>
      </c>
      <c r="Y16" s="30">
        <v>11</v>
      </c>
      <c r="Z16" s="30">
        <v>11</v>
      </c>
      <c r="AA16" s="13">
        <f t="shared" si="7"/>
        <v>10.666666666666666</v>
      </c>
      <c r="AB16" s="48"/>
      <c r="AC16" s="48"/>
      <c r="AD16" s="48"/>
      <c r="AE16" s="48"/>
      <c r="AF16" s="42">
        <v>8</v>
      </c>
      <c r="AG16" s="43">
        <v>7</v>
      </c>
      <c r="AH16" s="43">
        <v>6</v>
      </c>
      <c r="AI16" s="46">
        <f t="shared" si="5"/>
        <v>7</v>
      </c>
    </row>
    <row r="17" spans="1:35" s="24" customFormat="1" x14ac:dyDescent="0.25">
      <c r="A17" s="7" t="s">
        <v>20</v>
      </c>
      <c r="B17" s="15"/>
      <c r="C17" s="14"/>
      <c r="D17" s="14"/>
      <c r="E17" s="13"/>
      <c r="F17" s="30"/>
      <c r="G17" s="30"/>
      <c r="H17" s="30"/>
      <c r="I17" s="13"/>
      <c r="J17" s="14"/>
      <c r="K17" s="14"/>
      <c r="L17" s="14"/>
      <c r="M17" s="14"/>
      <c r="N17" s="44">
        <v>7</v>
      </c>
      <c r="O17" s="45">
        <v>6</v>
      </c>
      <c r="P17" s="45">
        <v>8</v>
      </c>
      <c r="Q17" s="13">
        <f t="shared" si="6"/>
        <v>7</v>
      </c>
      <c r="R17" s="14"/>
      <c r="S17" s="57" t="s">
        <v>20</v>
      </c>
      <c r="T17" s="30"/>
      <c r="U17" s="14"/>
      <c r="V17" s="14"/>
      <c r="W17" s="13"/>
      <c r="X17" s="30">
        <v>10</v>
      </c>
      <c r="Y17" s="30">
        <v>10</v>
      </c>
      <c r="Z17" s="30">
        <v>11</v>
      </c>
      <c r="AA17" s="13">
        <f t="shared" si="7"/>
        <v>10.333333333333334</v>
      </c>
      <c r="AB17" s="48"/>
      <c r="AC17" s="48"/>
      <c r="AD17" s="48"/>
      <c r="AE17" s="48"/>
      <c r="AF17" s="42">
        <v>8</v>
      </c>
      <c r="AG17" s="43">
        <v>7</v>
      </c>
      <c r="AH17" s="43">
        <v>7</v>
      </c>
      <c r="AI17" s="46">
        <f t="shared" si="5"/>
        <v>7.333333333333333</v>
      </c>
    </row>
    <row r="18" spans="1:35" s="24" customFormat="1" x14ac:dyDescent="0.25">
      <c r="A18" s="7" t="s">
        <v>21</v>
      </c>
      <c r="B18" s="15"/>
      <c r="C18" s="14"/>
      <c r="D18" s="14"/>
      <c r="E18" s="13"/>
      <c r="F18" s="30"/>
      <c r="G18" s="30"/>
      <c r="H18" s="30"/>
      <c r="I18" s="13"/>
      <c r="J18" s="14"/>
      <c r="K18" s="14"/>
      <c r="L18" s="14"/>
      <c r="M18" s="14"/>
      <c r="N18" s="44">
        <v>6</v>
      </c>
      <c r="O18" s="45">
        <v>8</v>
      </c>
      <c r="P18" s="45">
        <v>7</v>
      </c>
      <c r="Q18" s="13">
        <f t="shared" si="6"/>
        <v>7</v>
      </c>
      <c r="R18" s="14"/>
      <c r="S18" s="57" t="s">
        <v>21</v>
      </c>
      <c r="T18" s="30"/>
      <c r="U18" s="14"/>
      <c r="V18" s="14"/>
      <c r="W18" s="13"/>
      <c r="X18" s="30"/>
      <c r="Y18" s="30"/>
      <c r="Z18" s="30"/>
      <c r="AA18" s="13"/>
      <c r="AB18" s="62"/>
      <c r="AC18" s="48"/>
      <c r="AD18" s="48"/>
      <c r="AE18" s="48"/>
      <c r="AF18" s="42">
        <v>5</v>
      </c>
      <c r="AG18" s="43">
        <v>5</v>
      </c>
      <c r="AH18" s="43">
        <v>6</v>
      </c>
      <c r="AI18" s="46">
        <f t="shared" si="5"/>
        <v>5.333333333333333</v>
      </c>
    </row>
    <row r="19" spans="1:35" s="24" customFormat="1" x14ac:dyDescent="0.25">
      <c r="A19" s="7" t="s">
        <v>30</v>
      </c>
      <c r="B19" s="15"/>
      <c r="C19" s="14"/>
      <c r="D19" s="14"/>
      <c r="E19" s="13"/>
      <c r="F19" s="30"/>
      <c r="G19" s="30"/>
      <c r="H19" s="30"/>
      <c r="I19" s="13"/>
      <c r="J19" s="14"/>
      <c r="K19" s="14"/>
      <c r="L19" s="14"/>
      <c r="M19" s="14"/>
      <c r="N19" s="44">
        <v>8</v>
      </c>
      <c r="O19" s="45">
        <v>7</v>
      </c>
      <c r="P19" s="45">
        <v>7</v>
      </c>
      <c r="Q19" s="13">
        <f t="shared" si="6"/>
        <v>7.333333333333333</v>
      </c>
      <c r="R19" s="14"/>
      <c r="S19" s="57"/>
      <c r="W19" s="55"/>
      <c r="AA19" s="55"/>
      <c r="AB19" s="63"/>
      <c r="AF19" s="15"/>
      <c r="AG19" s="14"/>
      <c r="AH19" s="14"/>
      <c r="AI19" s="13"/>
    </row>
    <row r="20" spans="1:35" s="24" customFormat="1" x14ac:dyDescent="0.25">
      <c r="A20" s="41" t="s">
        <v>5</v>
      </c>
      <c r="B20" s="19"/>
      <c r="C20" s="20"/>
      <c r="D20" s="20"/>
      <c r="E20" s="18">
        <f>AVERAGE(E7:E18)</f>
        <v>12.083333333333334</v>
      </c>
      <c r="F20" s="20"/>
      <c r="G20" s="20"/>
      <c r="H20" s="20"/>
      <c r="I20" s="18">
        <f>AVERAGE(I7:I18)</f>
        <v>10.533333333333335</v>
      </c>
      <c r="J20" s="19"/>
      <c r="K20" s="20"/>
      <c r="L20" s="20"/>
      <c r="M20" s="20">
        <f>AVERAGE(M7:M16)</f>
        <v>8.2333333333333325</v>
      </c>
      <c r="N20" s="19"/>
      <c r="O20" s="20"/>
      <c r="P20" s="20"/>
      <c r="Q20" s="18">
        <f>AVERAGE(Q7:Q18)</f>
        <v>8.1388888888888875</v>
      </c>
      <c r="R20" s="21"/>
      <c r="S20" s="58" t="s">
        <v>5</v>
      </c>
      <c r="T20" s="22"/>
      <c r="U20" s="22"/>
      <c r="V20" s="22"/>
      <c r="W20" s="18">
        <f>AVERAGE(W7:W18)</f>
        <v>14.124999999999998</v>
      </c>
      <c r="X20" s="20"/>
      <c r="Y20" s="20"/>
      <c r="Z20" s="20"/>
      <c r="AA20" s="18">
        <f>AVERAGE(AA7:AA18)</f>
        <v>9.8787878787878789</v>
      </c>
      <c r="AB20" s="20"/>
      <c r="AC20" s="20"/>
      <c r="AD20" s="20"/>
      <c r="AE20" s="18">
        <f>AVERAGE(AE7:AE14)</f>
        <v>8.0416666666666661</v>
      </c>
      <c r="AF20" s="19"/>
      <c r="AG20" s="20"/>
      <c r="AH20" s="20"/>
      <c r="AI20" s="18">
        <f>AVERAGE(AI7:AI18)</f>
        <v>6.3888888888888884</v>
      </c>
    </row>
    <row r="21" spans="1:35" x14ac:dyDescent="0.25">
      <c r="A21" s="23"/>
      <c r="B21" s="35"/>
      <c r="C21" s="35"/>
      <c r="D21" s="35"/>
      <c r="E21" s="21"/>
      <c r="F21" s="21"/>
      <c r="G21" s="21"/>
      <c r="H21" s="21"/>
      <c r="I21" s="21"/>
      <c r="N21" s="21"/>
      <c r="O21" s="21"/>
      <c r="P21" s="21"/>
      <c r="Q21" s="21"/>
      <c r="R21" s="21"/>
      <c r="S21" s="24"/>
    </row>
    <row r="22" spans="1:35" x14ac:dyDescent="0.25">
      <c r="A22" s="3" t="s">
        <v>16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"/>
      <c r="O22" s="3"/>
      <c r="P22" s="3"/>
      <c r="Q22" s="3"/>
      <c r="R22" s="3"/>
      <c r="S22" s="3"/>
    </row>
    <row r="23" spans="1:35" x14ac:dyDescent="0.25">
      <c r="A23" s="2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24"/>
      <c r="O23" s="24"/>
      <c r="P23" s="24"/>
      <c r="Q23" s="24"/>
      <c r="R23" s="24"/>
      <c r="S23" s="24"/>
    </row>
    <row r="24" spans="1:35" ht="14.4" customHeight="1" x14ac:dyDescent="0.25">
      <c r="D24" s="34"/>
      <c r="I24" s="37"/>
      <c r="J24" s="37"/>
      <c r="K24" s="37"/>
      <c r="L24" s="37"/>
      <c r="M24" s="37"/>
      <c r="N24" s="25"/>
      <c r="O24" s="25"/>
      <c r="P24" s="25"/>
      <c r="Q24" s="5"/>
      <c r="R24" s="5"/>
      <c r="S24" s="5"/>
    </row>
    <row r="25" spans="1:35" x14ac:dyDescent="0.25">
      <c r="D25" s="21"/>
      <c r="E25" s="77" t="s">
        <v>25</v>
      </c>
      <c r="F25" s="78"/>
      <c r="G25" s="79"/>
      <c r="H25" s="80" t="s">
        <v>1</v>
      </c>
      <c r="I25" s="81"/>
      <c r="J25" s="82"/>
      <c r="K25" s="31"/>
      <c r="L25" s="31"/>
      <c r="M25" s="31"/>
      <c r="Q25" s="26"/>
      <c r="R25" s="26"/>
      <c r="S25" s="26"/>
    </row>
    <row r="26" spans="1:35" x14ac:dyDescent="0.25">
      <c r="D26" s="21" t="s">
        <v>29</v>
      </c>
      <c r="E26" s="64">
        <v>0.3</v>
      </c>
      <c r="F26" s="64">
        <v>0.7</v>
      </c>
      <c r="G26" s="65">
        <v>1</v>
      </c>
      <c r="H26" s="64">
        <v>0.3</v>
      </c>
      <c r="I26" s="64">
        <v>0.7</v>
      </c>
      <c r="J26" s="65">
        <v>1</v>
      </c>
      <c r="K26" s="31"/>
      <c r="L26" s="31"/>
      <c r="M26" s="31"/>
      <c r="Q26" s="26"/>
      <c r="R26" s="26"/>
      <c r="S26" s="26"/>
    </row>
    <row r="27" spans="1:35" x14ac:dyDescent="0.25">
      <c r="D27" s="35" t="s">
        <v>6</v>
      </c>
      <c r="E27" s="66">
        <f t="shared" ref="E27:E36" si="9">(I7/12.08)*100</f>
        <v>93.818984547461369</v>
      </c>
      <c r="F27" s="66">
        <f t="shared" ref="F27:F36" si="10">(M7/12.08)*100</f>
        <v>74.503311258278146</v>
      </c>
      <c r="G27" s="66">
        <f t="shared" ref="G27:G39" si="11">(Q7/12.08)*100</f>
        <v>63.465783664459167</v>
      </c>
      <c r="H27" s="66">
        <f t="shared" ref="H27:H37" si="12">(AA7/14.13)*100</f>
        <v>70.771408351026182</v>
      </c>
      <c r="I27" s="66">
        <f t="shared" ref="I27:I34" si="13">(AE7/14.13)*100</f>
        <v>63.694267515923563</v>
      </c>
      <c r="J27" s="66">
        <f t="shared" ref="J27:J38" si="14">(AI7/14.13)*100</f>
        <v>61.335220570889348</v>
      </c>
      <c r="K27" s="28"/>
      <c r="N27" s="27"/>
      <c r="O27" s="27"/>
      <c r="S27" s="26"/>
      <c r="T27" s="26"/>
      <c r="U27" s="26"/>
    </row>
    <row r="28" spans="1:35" x14ac:dyDescent="0.25">
      <c r="D28" s="35" t="s">
        <v>7</v>
      </c>
      <c r="E28" s="67">
        <f t="shared" si="9"/>
        <v>77.262693156732894</v>
      </c>
      <c r="F28" s="67">
        <f t="shared" si="10"/>
        <v>49.668874172185426</v>
      </c>
      <c r="G28" s="67">
        <f t="shared" si="11"/>
        <v>80.022075055187642</v>
      </c>
      <c r="H28" s="67">
        <f t="shared" si="12"/>
        <v>73.13045529606039</v>
      </c>
      <c r="I28" s="67">
        <f t="shared" si="13"/>
        <v>49.539985845718327</v>
      </c>
      <c r="J28" s="67">
        <f t="shared" si="14"/>
        <v>42.462845010615709</v>
      </c>
      <c r="K28" s="28"/>
      <c r="N28" s="27"/>
      <c r="O28" s="27"/>
      <c r="S28" s="26"/>
      <c r="T28" s="26"/>
      <c r="U28" s="26"/>
    </row>
    <row r="29" spans="1:35" x14ac:dyDescent="0.25">
      <c r="D29" s="35" t="s">
        <v>8</v>
      </c>
      <c r="E29" s="67">
        <f t="shared" si="9"/>
        <v>96.578366445916103</v>
      </c>
      <c r="F29" s="67">
        <f t="shared" si="10"/>
        <v>74.503311258278146</v>
      </c>
      <c r="G29" s="67">
        <f t="shared" si="11"/>
        <v>80.022075055187642</v>
      </c>
      <c r="H29" s="67">
        <f t="shared" si="12"/>
        <v>70.771408351026182</v>
      </c>
      <c r="I29" s="67">
        <f t="shared" si="13"/>
        <v>56.617126680820952</v>
      </c>
      <c r="J29" s="67">
        <f t="shared" si="14"/>
        <v>44.82189195564991</v>
      </c>
      <c r="K29" s="28"/>
      <c r="N29" s="27"/>
      <c r="O29" s="27"/>
      <c r="S29" s="26"/>
      <c r="T29" s="26"/>
      <c r="U29" s="26"/>
    </row>
    <row r="30" spans="1:35" x14ac:dyDescent="0.25">
      <c r="D30" s="35" t="s">
        <v>9</v>
      </c>
      <c r="E30" s="67">
        <f t="shared" si="9"/>
        <v>74.503311258278146</v>
      </c>
      <c r="F30" s="67">
        <f t="shared" si="10"/>
        <v>60.706401766004412</v>
      </c>
      <c r="G30" s="67">
        <f t="shared" si="11"/>
        <v>63.465783664459167</v>
      </c>
      <c r="H30" s="67">
        <f t="shared" si="12"/>
        <v>49.539985845718327</v>
      </c>
      <c r="I30" s="67">
        <f t="shared" si="13"/>
        <v>42.462845010615709</v>
      </c>
      <c r="J30" s="67">
        <f t="shared" si="14"/>
        <v>42.462845010615709</v>
      </c>
      <c r="K30" s="28"/>
      <c r="N30" s="27"/>
      <c r="O30" s="27"/>
      <c r="S30" s="26"/>
      <c r="T30" s="26"/>
      <c r="U30" s="26"/>
    </row>
    <row r="31" spans="1:35" x14ac:dyDescent="0.25">
      <c r="B31" s="38"/>
      <c r="D31" s="35" t="s">
        <v>10</v>
      </c>
      <c r="E31" s="67">
        <f t="shared" si="9"/>
        <v>93.818984547461369</v>
      </c>
      <c r="F31" s="67">
        <f t="shared" si="10"/>
        <v>52.428256070640181</v>
      </c>
      <c r="G31" s="67">
        <f t="shared" si="11"/>
        <v>57.947019867549663</v>
      </c>
      <c r="H31" s="67">
        <f t="shared" si="12"/>
        <v>68.412361405991973</v>
      </c>
      <c r="I31" s="67">
        <f t="shared" si="13"/>
        <v>51.899032790752528</v>
      </c>
      <c r="J31" s="67">
        <f t="shared" si="14"/>
        <v>35.385704175513091</v>
      </c>
      <c r="K31" s="28"/>
      <c r="N31" s="27"/>
      <c r="O31" s="27"/>
      <c r="S31" s="26"/>
      <c r="T31" s="26"/>
      <c r="U31" s="26"/>
    </row>
    <row r="32" spans="1:35" x14ac:dyDescent="0.25">
      <c r="D32" s="35" t="s">
        <v>11</v>
      </c>
      <c r="E32" s="67">
        <f t="shared" si="9"/>
        <v>91.059602649006621</v>
      </c>
      <c r="F32" s="67">
        <f t="shared" si="10"/>
        <v>68.984547461368663</v>
      </c>
      <c r="G32" s="67">
        <f t="shared" si="11"/>
        <v>71.743929359823397</v>
      </c>
      <c r="H32" s="67">
        <f t="shared" si="12"/>
        <v>77.848549186128807</v>
      </c>
      <c r="I32" s="67">
        <f t="shared" si="13"/>
        <v>61.335220570889348</v>
      </c>
      <c r="J32" s="67">
        <f t="shared" si="14"/>
        <v>40.103798065581501</v>
      </c>
      <c r="K32" s="28"/>
      <c r="N32" s="27"/>
      <c r="O32" s="27"/>
      <c r="S32" s="26"/>
      <c r="T32" s="26"/>
      <c r="U32" s="26"/>
    </row>
    <row r="33" spans="3:21" x14ac:dyDescent="0.25">
      <c r="D33" s="35" t="s">
        <v>12</v>
      </c>
      <c r="E33" s="67">
        <f t="shared" si="9"/>
        <v>99.337748344370851</v>
      </c>
      <c r="F33" s="67">
        <f t="shared" si="10"/>
        <v>63.465783664459167</v>
      </c>
      <c r="G33" s="67">
        <f t="shared" si="11"/>
        <v>71.743929359823397</v>
      </c>
      <c r="H33" s="67">
        <f t="shared" si="12"/>
        <v>75.489502241094584</v>
      </c>
      <c r="I33" s="67">
        <f t="shared" si="13"/>
        <v>61.335220570889348</v>
      </c>
      <c r="J33" s="67">
        <f t="shared" si="14"/>
        <v>40.103798065581501</v>
      </c>
      <c r="K33" s="28"/>
      <c r="N33" s="27"/>
      <c r="O33" s="27"/>
      <c r="S33" s="26"/>
      <c r="T33" s="26"/>
      <c r="U33" s="26"/>
    </row>
    <row r="34" spans="3:21" x14ac:dyDescent="0.25">
      <c r="D34" s="35" t="s">
        <v>13</v>
      </c>
      <c r="E34" s="67">
        <f t="shared" si="9"/>
        <v>82.78145695364239</v>
      </c>
      <c r="F34" s="67">
        <f t="shared" si="10"/>
        <v>77.262693156732894</v>
      </c>
      <c r="G34" s="67">
        <f t="shared" si="11"/>
        <v>66.225165562913915</v>
      </c>
      <c r="H34" s="67">
        <f t="shared" si="12"/>
        <v>68.412361405991973</v>
      </c>
      <c r="I34" s="67">
        <f t="shared" si="13"/>
        <v>68.412361405991973</v>
      </c>
      <c r="J34" s="67">
        <f t="shared" si="14"/>
        <v>51.899032790752528</v>
      </c>
      <c r="K34" s="28"/>
      <c r="N34" s="27"/>
      <c r="O34" s="27"/>
      <c r="S34" s="26"/>
      <c r="T34" s="26"/>
      <c r="U34" s="26"/>
    </row>
    <row r="35" spans="3:21" x14ac:dyDescent="0.25">
      <c r="D35" s="35" t="s">
        <v>14</v>
      </c>
      <c r="E35" s="67">
        <f t="shared" si="9"/>
        <v>88.300220750551873</v>
      </c>
      <c r="F35" s="67">
        <f t="shared" si="10"/>
        <v>85.540838852097139</v>
      </c>
      <c r="G35" s="67">
        <f t="shared" si="11"/>
        <v>60.706401766004412</v>
      </c>
      <c r="H35" s="67">
        <f t="shared" si="12"/>
        <v>66.053314460957765</v>
      </c>
      <c r="I35" s="67"/>
      <c r="J35" s="67">
        <f t="shared" si="14"/>
        <v>44.82189195564991</v>
      </c>
      <c r="K35" s="28"/>
      <c r="N35" s="27"/>
      <c r="O35" s="27"/>
      <c r="S35" s="26"/>
      <c r="T35" s="26"/>
      <c r="U35" s="26"/>
    </row>
    <row r="36" spans="3:21" x14ac:dyDescent="0.25">
      <c r="D36" s="35" t="s">
        <v>15</v>
      </c>
      <c r="E36" s="67">
        <f t="shared" si="9"/>
        <v>74.503311258278146</v>
      </c>
      <c r="F36" s="67">
        <f t="shared" si="10"/>
        <v>74.503311258278146</v>
      </c>
      <c r="G36" s="67">
        <f t="shared" si="11"/>
        <v>77.262693156732894</v>
      </c>
      <c r="H36" s="67">
        <f t="shared" si="12"/>
        <v>75.489502241094584</v>
      </c>
      <c r="I36" s="67"/>
      <c r="J36" s="67">
        <f t="shared" si="14"/>
        <v>49.539985845718327</v>
      </c>
      <c r="K36" s="28"/>
      <c r="N36" s="27"/>
      <c r="O36" s="27"/>
      <c r="S36" s="26"/>
      <c r="T36" s="26"/>
      <c r="U36" s="26"/>
    </row>
    <row r="37" spans="3:21" x14ac:dyDescent="0.25">
      <c r="D37" s="35" t="s">
        <v>20</v>
      </c>
      <c r="E37" s="67"/>
      <c r="F37" s="67"/>
      <c r="G37" s="67">
        <f t="shared" si="11"/>
        <v>57.947019867549663</v>
      </c>
      <c r="H37" s="67">
        <f t="shared" si="12"/>
        <v>73.13045529606039</v>
      </c>
      <c r="I37" s="67"/>
      <c r="J37" s="67">
        <f t="shared" si="14"/>
        <v>51.899032790752528</v>
      </c>
      <c r="K37" s="28"/>
      <c r="N37" s="27"/>
      <c r="O37" s="27"/>
      <c r="S37" s="26"/>
      <c r="T37" s="26"/>
      <c r="U37" s="26"/>
    </row>
    <row r="38" spans="3:21" x14ac:dyDescent="0.25">
      <c r="D38" s="35" t="s">
        <v>21</v>
      </c>
      <c r="E38" s="67"/>
      <c r="F38" s="67"/>
      <c r="G38" s="67">
        <f t="shared" si="11"/>
        <v>57.947019867549663</v>
      </c>
      <c r="H38" s="67"/>
      <c r="I38" s="67"/>
      <c r="J38" s="67">
        <f t="shared" si="14"/>
        <v>37.744751120547292</v>
      </c>
      <c r="K38" s="28"/>
      <c r="N38" s="27"/>
      <c r="O38" s="27"/>
      <c r="S38" s="26"/>
      <c r="T38" s="26"/>
      <c r="U38" s="26"/>
    </row>
    <row r="39" spans="3:21" x14ac:dyDescent="0.25">
      <c r="D39" s="35" t="s">
        <v>30</v>
      </c>
      <c r="E39" s="68"/>
      <c r="F39" s="68"/>
      <c r="G39" s="69">
        <f t="shared" si="11"/>
        <v>60.706401766004412</v>
      </c>
      <c r="H39" s="69"/>
      <c r="I39" s="68"/>
      <c r="J39" s="69"/>
      <c r="K39" s="28"/>
      <c r="N39" s="27"/>
      <c r="O39" s="27"/>
      <c r="S39" s="26"/>
      <c r="T39" s="26"/>
      <c r="U39" s="26"/>
    </row>
    <row r="40" spans="3:21" x14ac:dyDescent="0.25">
      <c r="D40" s="35" t="s">
        <v>17</v>
      </c>
      <c r="E40" s="49">
        <f t="shared" ref="E40:J40" si="15">AVERAGE(E27:E39)</f>
        <v>87.196467991169968</v>
      </c>
      <c r="F40" s="50">
        <f t="shared" si="15"/>
        <v>68.156732891832235</v>
      </c>
      <c r="G40" s="51">
        <f t="shared" si="15"/>
        <v>66.86194600101885</v>
      </c>
      <c r="H40" s="49">
        <f t="shared" si="15"/>
        <v>69.913573098286463</v>
      </c>
      <c r="I40" s="50">
        <f t="shared" si="15"/>
        <v>56.912007548950221</v>
      </c>
      <c r="J40" s="51">
        <f t="shared" si="15"/>
        <v>45.215066446488947</v>
      </c>
      <c r="K40" s="31"/>
      <c r="N40" s="27"/>
      <c r="O40" s="27"/>
      <c r="S40" s="24"/>
      <c r="T40" s="24"/>
      <c r="U40" s="24"/>
    </row>
    <row r="41" spans="3:21" ht="13.95" customHeight="1" x14ac:dyDescent="0.25">
      <c r="C41" s="73" t="s">
        <v>22</v>
      </c>
      <c r="D41" s="73"/>
      <c r="E41" s="54" t="s">
        <v>28</v>
      </c>
      <c r="F41" s="52">
        <v>9.1000000000000004E-3</v>
      </c>
      <c r="G41" s="53" t="s">
        <v>28</v>
      </c>
      <c r="I41" s="34"/>
      <c r="J41" s="31"/>
      <c r="O41" s="27"/>
      <c r="P41" s="27"/>
    </row>
  </sheetData>
  <mergeCells count="13">
    <mergeCell ref="B4:Q4"/>
    <mergeCell ref="S4:AI4"/>
    <mergeCell ref="AF5:AI5"/>
    <mergeCell ref="C41:D41"/>
    <mergeCell ref="B5:E5"/>
    <mergeCell ref="J5:M5"/>
    <mergeCell ref="E25:G25"/>
    <mergeCell ref="H25:J25"/>
    <mergeCell ref="N5:Q5"/>
    <mergeCell ref="T5:W5"/>
    <mergeCell ref="AB5:AE5"/>
    <mergeCell ref="F5:I5"/>
    <mergeCell ref="X5:AA5"/>
  </mergeCells>
  <phoneticPr fontId="7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51A79-FC35-4982-9EE6-839240F9C6FF}">
  <dimension ref="A1:I19"/>
  <sheetViews>
    <sheetView workbookViewId="0">
      <selection activeCell="H13" sqref="H13"/>
    </sheetView>
  </sheetViews>
  <sheetFormatPr defaultRowHeight="14.4" x14ac:dyDescent="0.3"/>
  <cols>
    <col min="1" max="1" width="8.5546875" bestFit="1" customWidth="1"/>
    <col min="2" max="4" width="13.21875" bestFit="1" customWidth="1"/>
    <col min="5" max="5" width="7.77734375" bestFit="1" customWidth="1"/>
    <col min="6" max="8" width="13.21875" bestFit="1" customWidth="1"/>
    <col min="9" max="9" width="7.77734375" bestFit="1" customWidth="1"/>
  </cols>
  <sheetData>
    <row r="1" spans="1:9" x14ac:dyDescent="0.3">
      <c r="A1" t="s">
        <v>24</v>
      </c>
    </row>
    <row r="2" spans="1:9" x14ac:dyDescent="0.3">
      <c r="B2" s="83" t="s">
        <v>18</v>
      </c>
      <c r="C2" s="83"/>
      <c r="D2" s="83"/>
      <c r="E2" s="83"/>
      <c r="F2" s="83"/>
      <c r="G2" s="83"/>
      <c r="H2" s="83"/>
      <c r="I2" s="83"/>
    </row>
    <row r="3" spans="1:9" x14ac:dyDescent="0.3">
      <c r="A3" s="4"/>
      <c r="B3" s="70" t="s">
        <v>19</v>
      </c>
      <c r="C3" s="71"/>
      <c r="D3" s="71"/>
      <c r="E3" s="72"/>
      <c r="F3" s="70" t="s">
        <v>23</v>
      </c>
      <c r="G3" s="71"/>
      <c r="H3" s="71"/>
      <c r="I3" s="72"/>
    </row>
    <row r="4" spans="1:9" x14ac:dyDescent="0.3">
      <c r="A4" s="6"/>
      <c r="B4" s="7" t="s">
        <v>2</v>
      </c>
      <c r="C4" s="29" t="s">
        <v>3</v>
      </c>
      <c r="D4" s="29" t="s">
        <v>4</v>
      </c>
      <c r="E4" s="8" t="s">
        <v>5</v>
      </c>
      <c r="F4" s="7" t="s">
        <v>2</v>
      </c>
      <c r="G4" s="29" t="s">
        <v>3</v>
      </c>
      <c r="H4" s="29" t="s">
        <v>4</v>
      </c>
      <c r="I4" s="8" t="s">
        <v>5</v>
      </c>
    </row>
    <row r="5" spans="1:9" x14ac:dyDescent="0.3">
      <c r="A5" s="10" t="s">
        <v>6</v>
      </c>
      <c r="B5" s="11">
        <v>38</v>
      </c>
      <c r="C5" s="12">
        <v>45</v>
      </c>
      <c r="D5" s="12">
        <v>46</v>
      </c>
      <c r="E5" s="13">
        <f t="shared" ref="E5:E12" si="0">AVERAGE(B5:D5)</f>
        <v>43</v>
      </c>
      <c r="F5" s="11">
        <v>29</v>
      </c>
      <c r="G5" s="12">
        <v>43</v>
      </c>
      <c r="H5" s="12">
        <v>39</v>
      </c>
      <c r="I5" s="13">
        <f t="shared" ref="I5:I12" si="1">AVERAGE(F5:H5)</f>
        <v>37</v>
      </c>
    </row>
    <row r="6" spans="1:9" x14ac:dyDescent="0.3">
      <c r="A6" s="10" t="s">
        <v>7</v>
      </c>
      <c r="B6" s="11">
        <v>52</v>
      </c>
      <c r="C6" s="12">
        <v>42</v>
      </c>
      <c r="D6" s="12">
        <v>41</v>
      </c>
      <c r="E6" s="13">
        <f t="shared" si="0"/>
        <v>45</v>
      </c>
      <c r="F6" s="11">
        <v>37</v>
      </c>
      <c r="G6" s="12">
        <v>46</v>
      </c>
      <c r="H6" s="12">
        <v>46</v>
      </c>
      <c r="I6" s="13">
        <f t="shared" si="1"/>
        <v>43</v>
      </c>
    </row>
    <row r="7" spans="1:9" x14ac:dyDescent="0.3">
      <c r="A7" s="10" t="s">
        <v>8</v>
      </c>
      <c r="B7" s="11">
        <v>52</v>
      </c>
      <c r="C7" s="12">
        <v>47</v>
      </c>
      <c r="D7" s="12">
        <v>52</v>
      </c>
      <c r="E7" s="13">
        <f t="shared" si="0"/>
        <v>50.333333333333336</v>
      </c>
      <c r="F7" s="11">
        <v>29</v>
      </c>
      <c r="G7" s="12">
        <v>40</v>
      </c>
      <c r="H7" s="12">
        <v>39</v>
      </c>
      <c r="I7" s="13">
        <f t="shared" si="1"/>
        <v>36</v>
      </c>
    </row>
    <row r="8" spans="1:9" x14ac:dyDescent="0.3">
      <c r="A8" s="10" t="s">
        <v>9</v>
      </c>
      <c r="B8" s="11">
        <v>50</v>
      </c>
      <c r="C8" s="12">
        <v>39</v>
      </c>
      <c r="D8" s="12">
        <v>42</v>
      </c>
      <c r="E8" s="13">
        <f t="shared" si="0"/>
        <v>43.666666666666664</v>
      </c>
      <c r="F8" s="11">
        <v>38</v>
      </c>
      <c r="G8" s="12">
        <v>42</v>
      </c>
      <c r="H8" s="12">
        <v>41</v>
      </c>
      <c r="I8" s="13">
        <f t="shared" si="1"/>
        <v>40.333333333333336</v>
      </c>
    </row>
    <row r="9" spans="1:9" x14ac:dyDescent="0.3">
      <c r="A9" s="10" t="s">
        <v>10</v>
      </c>
      <c r="B9" s="11">
        <v>42</v>
      </c>
      <c r="C9" s="12">
        <v>43</v>
      </c>
      <c r="D9" s="12">
        <v>41</v>
      </c>
      <c r="E9" s="13">
        <f t="shared" si="0"/>
        <v>42</v>
      </c>
      <c r="F9" s="11">
        <v>22</v>
      </c>
      <c r="G9" s="12">
        <v>37</v>
      </c>
      <c r="H9" s="12">
        <v>40</v>
      </c>
      <c r="I9" s="13">
        <f t="shared" si="1"/>
        <v>33</v>
      </c>
    </row>
    <row r="10" spans="1:9" x14ac:dyDescent="0.3">
      <c r="A10" s="10" t="s">
        <v>11</v>
      </c>
      <c r="B10" s="11">
        <v>38</v>
      </c>
      <c r="C10" s="12">
        <v>54</v>
      </c>
      <c r="D10" s="12">
        <v>35</v>
      </c>
      <c r="E10" s="13">
        <f t="shared" si="0"/>
        <v>42.333333333333336</v>
      </c>
      <c r="F10" s="11">
        <v>34</v>
      </c>
      <c r="G10" s="12">
        <v>34</v>
      </c>
      <c r="H10" s="12">
        <v>33</v>
      </c>
      <c r="I10" s="13">
        <f t="shared" si="1"/>
        <v>33.666666666666664</v>
      </c>
    </row>
    <row r="11" spans="1:9" x14ac:dyDescent="0.3">
      <c r="A11" s="10" t="s">
        <v>12</v>
      </c>
      <c r="B11" s="11">
        <v>39</v>
      </c>
      <c r="C11" s="12">
        <v>39</v>
      </c>
      <c r="D11" s="12">
        <v>43</v>
      </c>
      <c r="E11" s="13">
        <f t="shared" si="0"/>
        <v>40.333333333333336</v>
      </c>
      <c r="F11" s="11">
        <v>29</v>
      </c>
      <c r="G11" s="12">
        <v>21</v>
      </c>
      <c r="H11" s="12">
        <v>35</v>
      </c>
      <c r="I11" s="13">
        <f t="shared" si="1"/>
        <v>28.333333333333332</v>
      </c>
    </row>
    <row r="12" spans="1:9" x14ac:dyDescent="0.3">
      <c r="A12" s="10" t="s">
        <v>13</v>
      </c>
      <c r="B12" s="11">
        <v>48</v>
      </c>
      <c r="C12" s="12">
        <v>39</v>
      </c>
      <c r="D12" s="12">
        <v>40</v>
      </c>
      <c r="E12" s="13">
        <f t="shared" si="0"/>
        <v>42.333333333333336</v>
      </c>
      <c r="F12" s="11">
        <v>24</v>
      </c>
      <c r="G12" s="12">
        <v>24</v>
      </c>
      <c r="H12" s="12">
        <v>24</v>
      </c>
      <c r="I12" s="13">
        <f t="shared" si="1"/>
        <v>24</v>
      </c>
    </row>
    <row r="13" spans="1:9" x14ac:dyDescent="0.3">
      <c r="A13" s="10" t="s">
        <v>14</v>
      </c>
      <c r="B13" s="11"/>
      <c r="C13" s="12"/>
      <c r="D13" s="12"/>
      <c r="E13" s="13"/>
      <c r="F13" s="11"/>
      <c r="G13" s="12"/>
      <c r="H13" s="12"/>
      <c r="I13" s="13"/>
    </row>
    <row r="14" spans="1:9" x14ac:dyDescent="0.3">
      <c r="A14" s="10" t="s">
        <v>15</v>
      </c>
      <c r="B14" s="11"/>
      <c r="C14" s="12"/>
      <c r="D14" s="12"/>
      <c r="E14" s="13"/>
      <c r="F14" s="11"/>
      <c r="G14" s="12"/>
      <c r="H14" s="12"/>
      <c r="I14" s="13"/>
    </row>
    <row r="15" spans="1:9" x14ac:dyDescent="0.3">
      <c r="A15" s="10" t="s">
        <v>20</v>
      </c>
      <c r="B15" s="11"/>
      <c r="C15" s="12"/>
      <c r="D15" s="12"/>
      <c r="E15" s="13"/>
      <c r="F15" s="11"/>
      <c r="G15" s="12"/>
      <c r="H15" s="12"/>
      <c r="I15" s="13"/>
    </row>
    <row r="16" spans="1:9" x14ac:dyDescent="0.3">
      <c r="A16" s="10" t="s">
        <v>21</v>
      </c>
      <c r="B16" s="11"/>
      <c r="C16" s="12"/>
      <c r="D16" s="12"/>
      <c r="E16" s="13"/>
      <c r="F16" s="11"/>
      <c r="G16" s="12"/>
      <c r="H16" s="12"/>
      <c r="I16" s="13"/>
    </row>
    <row r="17" spans="1:9" x14ac:dyDescent="0.3">
      <c r="A17" s="10"/>
      <c r="B17" s="15"/>
      <c r="C17" s="14"/>
      <c r="D17" s="14"/>
      <c r="E17" s="13"/>
      <c r="F17" s="15"/>
      <c r="G17" s="14"/>
      <c r="H17" s="14"/>
      <c r="I17" s="13"/>
    </row>
    <row r="18" spans="1:9" x14ac:dyDescent="0.3">
      <c r="A18" s="16" t="s">
        <v>5</v>
      </c>
      <c r="B18" s="16"/>
      <c r="C18" s="17"/>
      <c r="D18" s="17"/>
      <c r="E18" s="18">
        <f>AVERAGE(E5:E12)</f>
        <v>43.624999999999993</v>
      </c>
      <c r="F18" s="19"/>
      <c r="G18" s="20"/>
      <c r="H18" s="20"/>
      <c r="I18" s="18">
        <f>AVERAGE(I5:I14)</f>
        <v>34.416666666666671</v>
      </c>
    </row>
    <row r="19" spans="1:9" x14ac:dyDescent="0.3">
      <c r="I19">
        <f>TTEST(E5:E17,I5:I17,2,3)</f>
        <v>3.4099363776126739E-3</v>
      </c>
    </row>
  </sheetData>
  <mergeCells count="3">
    <mergeCell ref="B3:E3"/>
    <mergeCell ref="F3:I3"/>
    <mergeCell ref="B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mroj alassaf</dc:creator>
  <cp:lastModifiedBy>mroj alassaf</cp:lastModifiedBy>
  <dcterms:created xsi:type="dcterms:W3CDTF">2018-11-07T17:27:01Z</dcterms:created>
  <dcterms:modified xsi:type="dcterms:W3CDTF">2021-03-21T03:29:24Z</dcterms:modified>
</cp:coreProperties>
</file>