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source data\re-submission\"/>
    </mc:Choice>
  </mc:AlternateContent>
  <xr:revisionPtr revIDLastSave="0" documentId="13_ncr:1_{A1F0195A-94FF-4906-80CD-7FCC930CBFDC}" xr6:coauthVersionLast="45" xr6:coauthVersionMax="45" xr10:uidLastSave="{00000000-0000-0000-0000-000000000000}"/>
  <bookViews>
    <workbookView xWindow="540" yWindow="3396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1" l="1"/>
  <c r="M15" i="1"/>
  <c r="M13" i="1"/>
  <c r="Q15" i="1"/>
  <c r="D33" i="1" s="1"/>
  <c r="Q14" i="1"/>
  <c r="D32" i="1" s="1"/>
  <c r="Q13" i="1"/>
  <c r="D31" i="1" s="1"/>
  <c r="AE15" i="1"/>
  <c r="AE14" i="1"/>
  <c r="AE13" i="1"/>
  <c r="AI13" i="1"/>
  <c r="H31" i="1" s="1"/>
  <c r="AI14" i="1"/>
  <c r="H32" i="1" s="1"/>
  <c r="AI15" i="1"/>
  <c r="H33" i="1" s="1"/>
  <c r="AA15" i="1" l="1"/>
  <c r="G33" i="1" s="1"/>
  <c r="W14" i="1"/>
  <c r="W15" i="1"/>
  <c r="W16" i="1"/>
  <c r="W13" i="1"/>
  <c r="I15" i="1"/>
  <c r="C33" i="1" s="1"/>
  <c r="I14" i="1"/>
  <c r="C32" i="1" s="1"/>
  <c r="E13" i="1"/>
  <c r="E14" i="1"/>
  <c r="AA14" i="1"/>
  <c r="G32" i="1" s="1"/>
  <c r="AA13" i="1"/>
  <c r="G31" i="1" s="1"/>
  <c r="AI12" i="1"/>
  <c r="H30" i="1" s="1"/>
  <c r="AE12" i="1"/>
  <c r="AA12" i="1"/>
  <c r="G30" i="1" s="1"/>
  <c r="W12" i="1"/>
  <c r="AI11" i="1"/>
  <c r="H29" i="1" s="1"/>
  <c r="AE11" i="1"/>
  <c r="AA11" i="1"/>
  <c r="G29" i="1" s="1"/>
  <c r="W11" i="1"/>
  <c r="AI10" i="1"/>
  <c r="H28" i="1" s="1"/>
  <c r="AE10" i="1"/>
  <c r="AA10" i="1"/>
  <c r="G28" i="1" s="1"/>
  <c r="W10" i="1"/>
  <c r="AI9" i="1"/>
  <c r="H27" i="1" s="1"/>
  <c r="AE9" i="1"/>
  <c r="AA9" i="1"/>
  <c r="G27" i="1" s="1"/>
  <c r="W9" i="1"/>
  <c r="AI8" i="1"/>
  <c r="H26" i="1" s="1"/>
  <c r="AE8" i="1"/>
  <c r="AA8" i="1"/>
  <c r="G26" i="1" s="1"/>
  <c r="W8" i="1"/>
  <c r="AI7" i="1"/>
  <c r="AE7" i="1"/>
  <c r="AA7" i="1"/>
  <c r="G25" i="1" s="1"/>
  <c r="W7" i="1"/>
  <c r="AE18" i="1" l="1"/>
  <c r="H25" i="1"/>
  <c r="AI18" i="1"/>
  <c r="H36" i="1"/>
  <c r="W18" i="1"/>
  <c r="AA18" i="1"/>
  <c r="G36" i="1"/>
  <c r="I11" i="1" l="1"/>
  <c r="C29" i="1" s="1"/>
  <c r="I7" i="1"/>
  <c r="C25" i="1" s="1"/>
  <c r="I8" i="1"/>
  <c r="C26" i="1" s="1"/>
  <c r="I9" i="1"/>
  <c r="C27" i="1" s="1"/>
  <c r="I10" i="1"/>
  <c r="C28" i="1" s="1"/>
  <c r="I12" i="1"/>
  <c r="C30" i="1" s="1"/>
  <c r="I13" i="1"/>
  <c r="C31" i="1" s="1"/>
  <c r="Q7" i="1"/>
  <c r="Q8" i="1"/>
  <c r="D26" i="1" s="1"/>
  <c r="Q9" i="1"/>
  <c r="D27" i="1" s="1"/>
  <c r="Q10" i="1"/>
  <c r="D28" i="1" s="1"/>
  <c r="Q11" i="1"/>
  <c r="D29" i="1" s="1"/>
  <c r="Q12" i="1"/>
  <c r="D30" i="1" s="1"/>
  <c r="E7" i="1"/>
  <c r="E8" i="1"/>
  <c r="E9" i="1"/>
  <c r="E10" i="1"/>
  <c r="E11" i="1"/>
  <c r="E12" i="1"/>
  <c r="M12" i="1"/>
  <c r="M11" i="1"/>
  <c r="M10" i="1"/>
  <c r="M9" i="1"/>
  <c r="M8" i="1"/>
  <c r="M7" i="1"/>
  <c r="M18" i="1" l="1"/>
  <c r="D25" i="1"/>
  <c r="Q18" i="1"/>
  <c r="C36" i="1"/>
  <c r="D36" i="1"/>
  <c r="E18" i="1"/>
  <c r="I18" i="1"/>
</calcChain>
</file>

<file path=xl/sharedStrings.xml><?xml version="1.0" encoding="utf-8"?>
<sst xmlns="http://schemas.openxmlformats.org/spreadsheetml/2006/main" count="84" uniqueCount="25">
  <si>
    <t>0 μM</t>
  </si>
  <si>
    <t>neuromast 1</t>
  </si>
  <si>
    <t>neuromast 2</t>
  </si>
  <si>
    <t>neuromast 3</t>
  </si>
  <si>
    <t>mean</t>
  </si>
  <si>
    <t>larva 1</t>
  </si>
  <si>
    <t>larva 2</t>
  </si>
  <si>
    <t>larva 3</t>
  </si>
  <si>
    <t>larva 4</t>
  </si>
  <si>
    <t>larva 5</t>
  </si>
  <si>
    <t>larva 6</t>
  </si>
  <si>
    <t>larva 7</t>
  </si>
  <si>
    <t>larva 8</t>
  </si>
  <si>
    <t>larva 9</t>
  </si>
  <si>
    <t>larva 10</t>
  </si>
  <si>
    <t xml:space="preserve">mean </t>
  </si>
  <si>
    <t>wild type</t>
  </si>
  <si>
    <t xml:space="preserve">% HC survival=[(mean number of hair cells within 3 neuromasts after treatment)/ (mean number of hair cells in no heatshock and vehicle treated group)] X 100 </t>
  </si>
  <si>
    <t>Tunicamycin</t>
  </si>
  <si>
    <t>2 μM</t>
  </si>
  <si>
    <t>3 μM</t>
  </si>
  <si>
    <t>pappaa p170</t>
  </si>
  <si>
    <t xml:space="preserve"> </t>
  </si>
  <si>
    <t>mean hair cell survival  (% vehicle-treated group)</t>
  </si>
  <si>
    <t>2-way ANOVA with Holm-Sidak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</si>
</sst>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3" fillId="0" borderId="5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4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43" fontId="3" fillId="0" borderId="8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0" fillId="0" borderId="4" xfId="0" applyBorder="1"/>
    <xf numFmtId="0" fontId="12" fillId="0" borderId="0" xfId="0" applyFont="1"/>
    <xf numFmtId="0" fontId="2" fillId="0" borderId="4" xfId="0" applyFont="1" applyBorder="1" applyAlignment="1"/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49" fontId="9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43" fontId="13" fillId="0" borderId="4" xfId="1" applyFont="1" applyBorder="1" applyAlignment="1">
      <alignment horizontal="left"/>
    </xf>
    <xf numFmtId="43" fontId="13" fillId="0" borderId="5" xfId="1" applyFont="1" applyBorder="1" applyAlignment="1">
      <alignment horizontal="left"/>
    </xf>
    <xf numFmtId="43" fontId="13" fillId="0" borderId="0" xfId="1" applyFont="1" applyBorder="1" applyAlignment="1">
      <alignment horizontal="left"/>
    </xf>
    <xf numFmtId="43" fontId="9" fillId="0" borderId="6" xfId="0" applyNumberFormat="1" applyFont="1" applyBorder="1" applyAlignment="1">
      <alignment horizontal="center"/>
    </xf>
    <xf numFmtId="43" fontId="9" fillId="0" borderId="0" xfId="0" applyNumberFormat="1" applyFont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49" fontId="9" fillId="0" borderId="9" xfId="1" applyNumberFormat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43" fontId="9" fillId="0" borderId="12" xfId="0" applyNumberFormat="1" applyFont="1" applyBorder="1" applyAlignment="1">
      <alignment horizontal="center"/>
    </xf>
    <xf numFmtId="2" fontId="13" fillId="0" borderId="4" xfId="1" applyNumberFormat="1" applyFont="1" applyBorder="1" applyAlignment="1">
      <alignment horizontal="center"/>
    </xf>
    <xf numFmtId="2" fontId="13" fillId="0" borderId="0" xfId="1" applyNumberFormat="1" applyFont="1" applyAlignment="1">
      <alignment horizontal="center"/>
    </xf>
    <xf numFmtId="0" fontId="0" fillId="0" borderId="0" xfId="0" applyFill="1" applyBorder="1"/>
    <xf numFmtId="165" fontId="9" fillId="0" borderId="8" xfId="1" applyNumberFormat="1" applyFont="1" applyBorder="1" applyAlignment="1">
      <alignment horizontal="center"/>
    </xf>
    <xf numFmtId="43" fontId="9" fillId="0" borderId="8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5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"/>
  <sheetViews>
    <sheetView tabSelected="1" zoomScale="66" zoomScaleNormal="66" zoomScalePageLayoutView="66" workbookViewId="0"/>
  </sheetViews>
  <sheetFormatPr defaultColWidth="8.88671875" defaultRowHeight="13.2" x14ac:dyDescent="0.25"/>
  <cols>
    <col min="1" max="1" width="14.6640625" style="3" customWidth="1"/>
    <col min="2" max="2" width="13.88671875" style="3" bestFit="1" customWidth="1"/>
    <col min="3" max="4" width="14.21875" style="3" bestFit="1" customWidth="1"/>
    <col min="5" max="5" width="11.5546875" style="3" bestFit="1" customWidth="1"/>
    <col min="6" max="6" width="14.33203125" style="3" bestFit="1" customWidth="1"/>
    <col min="7" max="8" width="14.21875" style="3" bestFit="1" customWidth="1"/>
    <col min="9" max="9" width="8.88671875" style="3" bestFit="1" customWidth="1"/>
    <col min="10" max="10" width="13.88671875" style="3" bestFit="1" customWidth="1"/>
    <col min="11" max="12" width="14.21875" style="3" bestFit="1" customWidth="1"/>
    <col min="13" max="13" width="8.88671875" style="3" bestFit="1" customWidth="1"/>
    <col min="14" max="14" width="13.88671875" style="3" bestFit="1" customWidth="1"/>
    <col min="15" max="16" width="14.21875" style="3" bestFit="1" customWidth="1"/>
    <col min="17" max="17" width="12.44140625" style="3" bestFit="1" customWidth="1"/>
    <col min="18" max="19" width="8.88671875" style="3"/>
    <col min="20" max="20" width="13.88671875" style="3" bestFit="1" customWidth="1"/>
    <col min="21" max="22" width="14.21875" style="3" bestFit="1" customWidth="1"/>
    <col min="23" max="23" width="8.88671875" style="3"/>
    <col min="24" max="24" width="13.88671875" style="3" bestFit="1" customWidth="1"/>
    <col min="25" max="26" width="14.21875" style="3" bestFit="1" customWidth="1"/>
    <col min="27" max="27" width="8.88671875" style="3"/>
    <col min="28" max="28" width="13.88671875" style="3" bestFit="1" customWidth="1"/>
    <col min="29" max="30" width="14.21875" style="3" bestFit="1" customWidth="1"/>
    <col min="31" max="31" width="8.88671875" style="3"/>
    <col min="32" max="32" width="13.88671875" style="3" bestFit="1" customWidth="1"/>
    <col min="33" max="34" width="14.21875" style="3" bestFit="1" customWidth="1"/>
    <col min="35" max="16384" width="8.88671875" style="3"/>
  </cols>
  <sheetData>
    <row r="1" spans="1:35" ht="17.399999999999999" x14ac:dyDescent="0.3">
      <c r="A1" s="1"/>
      <c r="B1" s="2"/>
      <c r="C1" s="2"/>
      <c r="D1" s="2"/>
    </row>
    <row r="3" spans="1:3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5" ht="17.399999999999999" x14ac:dyDescent="0.3">
      <c r="B4" s="43" t="s">
        <v>16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4"/>
      <c r="R4" s="23"/>
      <c r="T4" s="43" t="s">
        <v>21</v>
      </c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4"/>
    </row>
    <row r="5" spans="1:35" ht="13.8" x14ac:dyDescent="0.25">
      <c r="A5" s="8" t="s">
        <v>18</v>
      </c>
      <c r="B5" s="47" t="s">
        <v>0</v>
      </c>
      <c r="C5" s="48"/>
      <c r="D5" s="48"/>
      <c r="E5" s="49"/>
      <c r="F5" s="47" t="s">
        <v>19</v>
      </c>
      <c r="G5" s="48"/>
      <c r="H5" s="48"/>
      <c r="I5" s="49"/>
      <c r="J5" s="47" t="s">
        <v>0</v>
      </c>
      <c r="K5" s="48"/>
      <c r="L5" s="48"/>
      <c r="M5" s="49"/>
      <c r="N5" s="47" t="s">
        <v>20</v>
      </c>
      <c r="O5" s="48"/>
      <c r="P5" s="48"/>
      <c r="Q5" s="49"/>
      <c r="S5" s="8" t="s">
        <v>18</v>
      </c>
      <c r="T5" s="47" t="s">
        <v>0</v>
      </c>
      <c r="U5" s="48"/>
      <c r="V5" s="48"/>
      <c r="W5" s="49"/>
      <c r="X5" s="47" t="s">
        <v>19</v>
      </c>
      <c r="Y5" s="48"/>
      <c r="Z5" s="48"/>
      <c r="AA5" s="49"/>
      <c r="AB5" s="47" t="s">
        <v>0</v>
      </c>
      <c r="AC5" s="48"/>
      <c r="AD5" s="48"/>
      <c r="AE5" s="49"/>
      <c r="AF5" s="47" t="s">
        <v>20</v>
      </c>
      <c r="AG5" s="48"/>
      <c r="AH5" s="48"/>
      <c r="AI5" s="49"/>
    </row>
    <row r="6" spans="1:35" x14ac:dyDescent="0.25">
      <c r="B6" s="5" t="s">
        <v>1</v>
      </c>
      <c r="C6" s="6" t="s">
        <v>2</v>
      </c>
      <c r="D6" s="6" t="s">
        <v>3</v>
      </c>
      <c r="E6" s="7" t="s">
        <v>4</v>
      </c>
      <c r="F6" s="5" t="s">
        <v>1</v>
      </c>
      <c r="G6" s="6" t="s">
        <v>2</v>
      </c>
      <c r="H6" s="6" t="s">
        <v>3</v>
      </c>
      <c r="I6" s="7" t="s">
        <v>4</v>
      </c>
      <c r="J6" s="5" t="s">
        <v>1</v>
      </c>
      <c r="K6" s="6" t="s">
        <v>2</v>
      </c>
      <c r="L6" s="6" t="s">
        <v>3</v>
      </c>
      <c r="M6" s="7" t="s">
        <v>4</v>
      </c>
      <c r="N6" s="5" t="s">
        <v>1</v>
      </c>
      <c r="O6" s="6" t="s">
        <v>2</v>
      </c>
      <c r="P6" s="6" t="s">
        <v>3</v>
      </c>
      <c r="Q6" s="7" t="s">
        <v>4</v>
      </c>
      <c r="T6" s="5" t="s">
        <v>1</v>
      </c>
      <c r="U6" s="6" t="s">
        <v>2</v>
      </c>
      <c r="V6" s="6" t="s">
        <v>3</v>
      </c>
      <c r="W6" s="7" t="s">
        <v>4</v>
      </c>
      <c r="X6" s="5" t="s">
        <v>1</v>
      </c>
      <c r="Y6" s="6" t="s">
        <v>2</v>
      </c>
      <c r="Z6" s="6" t="s">
        <v>3</v>
      </c>
      <c r="AA6" s="7" t="s">
        <v>4</v>
      </c>
      <c r="AB6" s="5" t="s">
        <v>1</v>
      </c>
      <c r="AC6" s="6" t="s">
        <v>2</v>
      </c>
      <c r="AD6" s="6" t="s">
        <v>3</v>
      </c>
      <c r="AE6" s="7" t="s">
        <v>4</v>
      </c>
      <c r="AF6" s="5" t="s">
        <v>1</v>
      </c>
      <c r="AG6" s="6" t="s">
        <v>2</v>
      </c>
      <c r="AH6" s="6" t="s">
        <v>3</v>
      </c>
      <c r="AI6" s="7" t="s">
        <v>4</v>
      </c>
    </row>
    <row r="7" spans="1:35" ht="14.4" x14ac:dyDescent="0.3">
      <c r="A7" s="8" t="s">
        <v>5</v>
      </c>
      <c r="B7" s="21">
        <v>19</v>
      </c>
      <c r="C7">
        <v>13</v>
      </c>
      <c r="D7">
        <v>10</v>
      </c>
      <c r="E7" s="11">
        <f t="shared" ref="E7:E11" si="0">AVERAGE(B7:D7)</f>
        <v>14</v>
      </c>
      <c r="F7" s="21">
        <v>7</v>
      </c>
      <c r="G7">
        <v>8</v>
      </c>
      <c r="H7">
        <v>8</v>
      </c>
      <c r="I7" s="12">
        <f t="shared" ref="I7:I12" si="1">AVERAGE(F7:H7)</f>
        <v>7.666666666666667</v>
      </c>
      <c r="J7" s="21">
        <v>10</v>
      </c>
      <c r="K7" s="40">
        <v>11</v>
      </c>
      <c r="L7" s="40">
        <v>9</v>
      </c>
      <c r="M7" s="11">
        <f>AVERAGE(J7:L7)</f>
        <v>10</v>
      </c>
      <c r="N7" s="21">
        <v>12</v>
      </c>
      <c r="O7" s="40">
        <v>9</v>
      </c>
      <c r="P7" s="40">
        <v>7</v>
      </c>
      <c r="Q7" s="12">
        <f>AVERAGE(N7:P7)</f>
        <v>9.3333333333333339</v>
      </c>
      <c r="R7" s="13"/>
      <c r="S7" s="8" t="s">
        <v>5</v>
      </c>
      <c r="T7" s="21">
        <v>11</v>
      </c>
      <c r="U7">
        <v>12</v>
      </c>
      <c r="V7">
        <v>18</v>
      </c>
      <c r="W7" s="11">
        <f t="shared" ref="W7:W11" si="2">AVERAGE(T7:V7)</f>
        <v>13.666666666666666</v>
      </c>
      <c r="X7" s="21">
        <v>9</v>
      </c>
      <c r="Y7">
        <v>6</v>
      </c>
      <c r="Z7">
        <v>9</v>
      </c>
      <c r="AA7" s="12">
        <f t="shared" ref="AA7:AA15" si="3">AVERAGE(X7:Z7)</f>
        <v>8</v>
      </c>
      <c r="AB7" s="21">
        <v>12</v>
      </c>
      <c r="AC7" s="40">
        <v>14</v>
      </c>
      <c r="AD7" s="40">
        <v>15</v>
      </c>
      <c r="AE7" s="11">
        <f t="shared" ref="AE7:AE11" si="4">AVERAGE(AB7:AD7)</f>
        <v>13.666666666666666</v>
      </c>
      <c r="AF7" s="24">
        <v>12</v>
      </c>
      <c r="AG7" s="24">
        <v>6</v>
      </c>
      <c r="AH7" s="24">
        <v>8</v>
      </c>
      <c r="AI7" s="12">
        <f t="shared" ref="AI7:AI15" si="5">AVERAGE(AF7:AH7)</f>
        <v>8.6666666666666661</v>
      </c>
    </row>
    <row r="8" spans="1:35" ht="14.4" x14ac:dyDescent="0.3">
      <c r="A8" s="8" t="s">
        <v>6</v>
      </c>
      <c r="B8" s="21">
        <v>12</v>
      </c>
      <c r="C8">
        <v>15</v>
      </c>
      <c r="D8">
        <v>12</v>
      </c>
      <c r="E8" s="11">
        <f t="shared" si="0"/>
        <v>13</v>
      </c>
      <c r="F8" s="21">
        <v>10</v>
      </c>
      <c r="G8">
        <v>9</v>
      </c>
      <c r="H8">
        <v>13</v>
      </c>
      <c r="I8" s="12">
        <f t="shared" si="1"/>
        <v>10.666666666666666</v>
      </c>
      <c r="J8" s="21">
        <v>11</v>
      </c>
      <c r="K8" s="40">
        <v>14</v>
      </c>
      <c r="L8" s="40">
        <v>12</v>
      </c>
      <c r="M8" s="11">
        <f>AVERAGE(J8:L8)</f>
        <v>12.333333333333334</v>
      </c>
      <c r="N8" s="21">
        <v>8</v>
      </c>
      <c r="O8" s="40">
        <v>8</v>
      </c>
      <c r="P8" s="40">
        <v>10</v>
      </c>
      <c r="Q8" s="12">
        <f>AVERAGE(N8:P8)</f>
        <v>8.6666666666666661</v>
      </c>
      <c r="R8" s="13"/>
      <c r="S8" s="8" t="s">
        <v>6</v>
      </c>
      <c r="T8" s="21">
        <v>8</v>
      </c>
      <c r="U8">
        <v>8</v>
      </c>
      <c r="V8">
        <v>10</v>
      </c>
      <c r="W8" s="11">
        <f t="shared" si="2"/>
        <v>8.6666666666666661</v>
      </c>
      <c r="X8" s="21">
        <v>9</v>
      </c>
      <c r="Y8">
        <v>10</v>
      </c>
      <c r="Z8">
        <v>9</v>
      </c>
      <c r="AA8" s="12">
        <f t="shared" si="3"/>
        <v>9.3333333333333339</v>
      </c>
      <c r="AB8" s="21">
        <v>17</v>
      </c>
      <c r="AC8" s="40">
        <v>9</v>
      </c>
      <c r="AD8">
        <v>10</v>
      </c>
      <c r="AE8" s="11">
        <f t="shared" si="4"/>
        <v>12</v>
      </c>
      <c r="AF8" s="24">
        <v>7</v>
      </c>
      <c r="AG8" s="24">
        <v>6</v>
      </c>
      <c r="AH8" s="24">
        <v>9</v>
      </c>
      <c r="AI8" s="12">
        <f t="shared" si="5"/>
        <v>7.333333333333333</v>
      </c>
    </row>
    <row r="9" spans="1:35" ht="14.4" x14ac:dyDescent="0.3">
      <c r="A9" s="8" t="s">
        <v>7</v>
      </c>
      <c r="B9" s="21">
        <v>9</v>
      </c>
      <c r="C9">
        <v>13</v>
      </c>
      <c r="D9">
        <v>11</v>
      </c>
      <c r="E9" s="11">
        <f t="shared" si="0"/>
        <v>11</v>
      </c>
      <c r="F9" s="21">
        <v>10</v>
      </c>
      <c r="G9">
        <v>12</v>
      </c>
      <c r="H9">
        <v>14</v>
      </c>
      <c r="I9" s="12">
        <f t="shared" si="1"/>
        <v>12</v>
      </c>
      <c r="J9" s="21">
        <v>10</v>
      </c>
      <c r="K9" s="40">
        <v>10</v>
      </c>
      <c r="L9" s="40">
        <v>11</v>
      </c>
      <c r="M9" s="11">
        <f>AVERAGE(J9:L9)</f>
        <v>10.333333333333334</v>
      </c>
      <c r="N9" s="21">
        <v>13</v>
      </c>
      <c r="O9">
        <v>11</v>
      </c>
      <c r="P9">
        <v>9</v>
      </c>
      <c r="Q9" s="12">
        <f>AVERAGE(N9:P9)</f>
        <v>11</v>
      </c>
      <c r="R9" s="13"/>
      <c r="S9" s="8" t="s">
        <v>7</v>
      </c>
      <c r="T9" s="21">
        <v>18</v>
      </c>
      <c r="U9">
        <v>10</v>
      </c>
      <c r="V9">
        <v>12</v>
      </c>
      <c r="W9" s="11">
        <f t="shared" si="2"/>
        <v>13.333333333333334</v>
      </c>
      <c r="X9" s="21">
        <v>7</v>
      </c>
      <c r="Y9">
        <v>6</v>
      </c>
      <c r="Z9">
        <v>13</v>
      </c>
      <c r="AA9" s="12">
        <f t="shared" si="3"/>
        <v>8.6666666666666661</v>
      </c>
      <c r="AB9" s="21">
        <v>12</v>
      </c>
      <c r="AC9" s="40">
        <v>15</v>
      </c>
      <c r="AD9" s="40">
        <v>18</v>
      </c>
      <c r="AE9" s="11">
        <f t="shared" si="4"/>
        <v>15</v>
      </c>
      <c r="AF9" s="24">
        <v>7</v>
      </c>
      <c r="AG9" s="24">
        <v>7</v>
      </c>
      <c r="AH9" s="24">
        <v>7</v>
      </c>
      <c r="AI9" s="12">
        <f t="shared" si="5"/>
        <v>7</v>
      </c>
    </row>
    <row r="10" spans="1:35" ht="14.4" x14ac:dyDescent="0.3">
      <c r="A10" s="8" t="s">
        <v>8</v>
      </c>
      <c r="B10" s="21">
        <v>11</v>
      </c>
      <c r="C10">
        <v>14</v>
      </c>
      <c r="D10">
        <v>12</v>
      </c>
      <c r="E10" s="11">
        <f t="shared" si="0"/>
        <v>12.333333333333334</v>
      </c>
      <c r="F10" s="21">
        <v>12</v>
      </c>
      <c r="G10">
        <v>14</v>
      </c>
      <c r="H10">
        <v>16</v>
      </c>
      <c r="I10" s="12">
        <f t="shared" si="1"/>
        <v>14</v>
      </c>
      <c r="J10" s="21">
        <v>12</v>
      </c>
      <c r="K10" s="40">
        <v>12</v>
      </c>
      <c r="L10" s="40">
        <v>10</v>
      </c>
      <c r="M10" s="11">
        <f t="shared" ref="M10:M11" si="6">AVERAGE(J10:L10)</f>
        <v>11.333333333333334</v>
      </c>
      <c r="N10" s="21">
        <v>12</v>
      </c>
      <c r="O10">
        <v>8</v>
      </c>
      <c r="P10">
        <v>7</v>
      </c>
      <c r="Q10" s="12">
        <f t="shared" ref="Q10:Q15" si="7">AVERAGE(N10:P10)</f>
        <v>9</v>
      </c>
      <c r="R10" s="13"/>
      <c r="S10" s="8" t="s">
        <v>8</v>
      </c>
      <c r="T10" s="21">
        <v>12</v>
      </c>
      <c r="U10">
        <v>12</v>
      </c>
      <c r="V10">
        <v>7</v>
      </c>
      <c r="W10" s="11">
        <f t="shared" si="2"/>
        <v>10.333333333333334</v>
      </c>
      <c r="X10" s="21">
        <v>8</v>
      </c>
      <c r="Y10">
        <v>12</v>
      </c>
      <c r="Z10">
        <v>5</v>
      </c>
      <c r="AA10" s="12">
        <f t="shared" si="3"/>
        <v>8.3333333333333339</v>
      </c>
      <c r="AB10" s="21">
        <v>12</v>
      </c>
      <c r="AC10" s="40">
        <v>12</v>
      </c>
      <c r="AD10" s="40">
        <v>11</v>
      </c>
      <c r="AE10" s="11">
        <f t="shared" si="4"/>
        <v>11.666666666666666</v>
      </c>
      <c r="AF10" s="24">
        <v>4</v>
      </c>
      <c r="AG10" s="24">
        <v>6</v>
      </c>
      <c r="AH10" s="24">
        <v>6</v>
      </c>
      <c r="AI10" s="12">
        <f t="shared" si="5"/>
        <v>5.333333333333333</v>
      </c>
    </row>
    <row r="11" spans="1:35" ht="14.4" x14ac:dyDescent="0.3">
      <c r="A11" s="8" t="s">
        <v>9</v>
      </c>
      <c r="B11" s="21">
        <v>11</v>
      </c>
      <c r="C11">
        <v>16</v>
      </c>
      <c r="D11">
        <v>18</v>
      </c>
      <c r="E11" s="11">
        <f t="shared" si="0"/>
        <v>15</v>
      </c>
      <c r="F11" s="21">
        <v>10</v>
      </c>
      <c r="G11">
        <v>11</v>
      </c>
      <c r="H11">
        <v>16</v>
      </c>
      <c r="I11" s="12">
        <f t="shared" si="1"/>
        <v>12.333333333333334</v>
      </c>
      <c r="J11" s="21">
        <v>11</v>
      </c>
      <c r="K11" s="40">
        <v>15</v>
      </c>
      <c r="L11" s="40">
        <v>11</v>
      </c>
      <c r="M11" s="11">
        <f t="shared" si="6"/>
        <v>12.333333333333334</v>
      </c>
      <c r="N11" s="21">
        <v>9</v>
      </c>
      <c r="O11">
        <v>7</v>
      </c>
      <c r="P11">
        <v>8</v>
      </c>
      <c r="Q11" s="12">
        <f t="shared" si="7"/>
        <v>8</v>
      </c>
      <c r="R11" s="13"/>
      <c r="S11" s="8" t="s">
        <v>9</v>
      </c>
      <c r="T11" s="21">
        <v>10</v>
      </c>
      <c r="U11">
        <v>14</v>
      </c>
      <c r="V11">
        <v>10</v>
      </c>
      <c r="W11" s="11">
        <f t="shared" si="2"/>
        <v>11.333333333333334</v>
      </c>
      <c r="X11" s="21">
        <v>9</v>
      </c>
      <c r="Y11">
        <v>15</v>
      </c>
      <c r="Z11">
        <v>8</v>
      </c>
      <c r="AA11" s="12">
        <f t="shared" si="3"/>
        <v>10.666666666666666</v>
      </c>
      <c r="AB11" s="21">
        <v>13</v>
      </c>
      <c r="AC11" s="40">
        <v>10</v>
      </c>
      <c r="AD11" s="40">
        <v>15</v>
      </c>
      <c r="AE11" s="11">
        <f t="shared" si="4"/>
        <v>12.666666666666666</v>
      </c>
      <c r="AF11" s="38">
        <v>7</v>
      </c>
      <c r="AG11" s="39">
        <v>7</v>
      </c>
      <c r="AH11" s="39">
        <v>6</v>
      </c>
      <c r="AI11" s="12">
        <f t="shared" si="5"/>
        <v>6.666666666666667</v>
      </c>
    </row>
    <row r="12" spans="1:35" ht="14.4" x14ac:dyDescent="0.3">
      <c r="A12" s="8" t="s">
        <v>10</v>
      </c>
      <c r="B12" s="21">
        <v>11</v>
      </c>
      <c r="C12">
        <v>12</v>
      </c>
      <c r="D12">
        <v>16</v>
      </c>
      <c r="E12" s="11">
        <f>AVERAGE(B12:D12)</f>
        <v>13</v>
      </c>
      <c r="F12" s="21">
        <v>11</v>
      </c>
      <c r="G12">
        <v>10</v>
      </c>
      <c r="H12">
        <v>17</v>
      </c>
      <c r="I12" s="12">
        <f t="shared" si="1"/>
        <v>12.666666666666666</v>
      </c>
      <c r="J12" s="21">
        <v>12</v>
      </c>
      <c r="K12" s="40">
        <v>14</v>
      </c>
      <c r="L12" s="40">
        <v>10</v>
      </c>
      <c r="M12" s="11">
        <f>AVERAGE(J12:L12)</f>
        <v>12</v>
      </c>
      <c r="N12" s="21">
        <v>6</v>
      </c>
      <c r="O12">
        <v>9</v>
      </c>
      <c r="P12">
        <v>14</v>
      </c>
      <c r="Q12" s="12">
        <f t="shared" si="7"/>
        <v>9.6666666666666661</v>
      </c>
      <c r="R12" s="13"/>
      <c r="S12" s="8" t="s">
        <v>10</v>
      </c>
      <c r="T12" s="21">
        <v>9</v>
      </c>
      <c r="U12">
        <v>13</v>
      </c>
      <c r="V12">
        <v>7</v>
      </c>
      <c r="W12" s="11">
        <f>AVERAGE(T12:V12)</f>
        <v>9.6666666666666661</v>
      </c>
      <c r="X12" s="21">
        <v>13</v>
      </c>
      <c r="Y12">
        <v>10</v>
      </c>
      <c r="Z12">
        <v>5</v>
      </c>
      <c r="AA12" s="12">
        <f t="shared" si="3"/>
        <v>9.3333333333333339</v>
      </c>
      <c r="AB12" s="21">
        <v>10</v>
      </c>
      <c r="AC12" s="40">
        <v>11</v>
      </c>
      <c r="AD12" s="40">
        <v>11</v>
      </c>
      <c r="AE12" s="11">
        <f>AVERAGE(AB12:AD12)</f>
        <v>10.666666666666666</v>
      </c>
      <c r="AF12" s="38">
        <v>8</v>
      </c>
      <c r="AG12" s="39">
        <v>9</v>
      </c>
      <c r="AH12" s="39">
        <v>6</v>
      </c>
      <c r="AI12" s="12">
        <f t="shared" si="5"/>
        <v>7.666666666666667</v>
      </c>
    </row>
    <row r="13" spans="1:35" ht="14.4" x14ac:dyDescent="0.3">
      <c r="A13" s="8" t="s">
        <v>11</v>
      </c>
      <c r="B13" s="21">
        <v>12</v>
      </c>
      <c r="C13">
        <v>12</v>
      </c>
      <c r="D13">
        <v>14</v>
      </c>
      <c r="E13" s="11">
        <f t="shared" ref="E13:E14" si="8">AVERAGE(B13:D13)</f>
        <v>12.666666666666666</v>
      </c>
      <c r="F13" s="21">
        <v>10</v>
      </c>
      <c r="G13">
        <v>12</v>
      </c>
      <c r="H13">
        <v>19</v>
      </c>
      <c r="I13" s="12">
        <f t="shared" ref="I13" si="9">AVERAGE(F13:H13)</f>
        <v>13.666666666666666</v>
      </c>
      <c r="J13" s="21">
        <v>10</v>
      </c>
      <c r="K13" s="40">
        <v>11</v>
      </c>
      <c r="L13" s="40">
        <v>13</v>
      </c>
      <c r="M13" s="11">
        <f>AVERAGE(J13:L13)</f>
        <v>11.333333333333334</v>
      </c>
      <c r="N13" s="21">
        <v>12</v>
      </c>
      <c r="O13">
        <v>10</v>
      </c>
      <c r="P13">
        <v>9</v>
      </c>
      <c r="Q13" s="12">
        <f t="shared" si="7"/>
        <v>10.333333333333334</v>
      </c>
      <c r="R13" s="13"/>
      <c r="S13" s="8" t="s">
        <v>11</v>
      </c>
      <c r="T13" s="21">
        <v>12</v>
      </c>
      <c r="U13">
        <v>17</v>
      </c>
      <c r="V13">
        <v>14</v>
      </c>
      <c r="W13" s="11">
        <f>AVERAGE(T13:V13)</f>
        <v>14.333333333333334</v>
      </c>
      <c r="X13" s="21">
        <v>6</v>
      </c>
      <c r="Y13">
        <v>11</v>
      </c>
      <c r="Z13">
        <v>4</v>
      </c>
      <c r="AA13" s="12">
        <f t="shared" si="3"/>
        <v>7</v>
      </c>
      <c r="AB13" s="21">
        <v>12</v>
      </c>
      <c r="AC13" s="40">
        <v>14</v>
      </c>
      <c r="AD13" s="40">
        <v>11</v>
      </c>
      <c r="AE13" s="11">
        <f>AVERAGE(AB13:AD13)</f>
        <v>12.333333333333334</v>
      </c>
      <c r="AF13" s="38">
        <v>6</v>
      </c>
      <c r="AG13" s="39">
        <v>8</v>
      </c>
      <c r="AH13" s="39">
        <v>9</v>
      </c>
      <c r="AI13" s="12">
        <f t="shared" si="5"/>
        <v>7.666666666666667</v>
      </c>
    </row>
    <row r="14" spans="1:35" ht="14.4" x14ac:dyDescent="0.3">
      <c r="A14" s="8" t="s">
        <v>12</v>
      </c>
      <c r="B14" s="9">
        <v>14</v>
      </c>
      <c r="C14" s="10">
        <v>14</v>
      </c>
      <c r="D14" s="10">
        <v>12</v>
      </c>
      <c r="E14" s="11">
        <f t="shared" si="8"/>
        <v>13.333333333333334</v>
      </c>
      <c r="F14" s="21">
        <v>10</v>
      </c>
      <c r="G14">
        <v>12</v>
      </c>
      <c r="H14">
        <v>9</v>
      </c>
      <c r="I14" s="12">
        <f>AVERAGE(F14:H14)</f>
        <v>10.333333333333334</v>
      </c>
      <c r="J14" s="9">
        <v>9</v>
      </c>
      <c r="K14" s="10">
        <v>13</v>
      </c>
      <c r="L14" s="10">
        <v>11</v>
      </c>
      <c r="M14" s="11">
        <f t="shared" ref="M14:M15" si="10">AVERAGE(J14:L14)</f>
        <v>11</v>
      </c>
      <c r="N14" s="9">
        <v>6</v>
      </c>
      <c r="O14" s="10">
        <v>11</v>
      </c>
      <c r="P14" s="10">
        <v>8</v>
      </c>
      <c r="Q14" s="12">
        <f t="shared" si="7"/>
        <v>8.3333333333333339</v>
      </c>
      <c r="R14" s="13"/>
      <c r="S14" s="8" t="s">
        <v>12</v>
      </c>
      <c r="T14" s="9">
        <v>8</v>
      </c>
      <c r="U14" s="10">
        <v>12</v>
      </c>
      <c r="V14" s="10">
        <v>11</v>
      </c>
      <c r="W14" s="11">
        <f t="shared" ref="W14:W16" si="11">AVERAGE(T14:V14)</f>
        <v>10.333333333333334</v>
      </c>
      <c r="X14" s="21">
        <v>3</v>
      </c>
      <c r="Y14">
        <v>10</v>
      </c>
      <c r="Z14">
        <v>5</v>
      </c>
      <c r="AA14" s="12">
        <f t="shared" si="3"/>
        <v>6</v>
      </c>
      <c r="AB14" s="9">
        <v>10</v>
      </c>
      <c r="AC14" s="10">
        <v>11</v>
      </c>
      <c r="AD14" s="10">
        <v>14</v>
      </c>
      <c r="AE14" s="11">
        <f>AVERAGE(AB14:AD14)</f>
        <v>11.666666666666666</v>
      </c>
      <c r="AF14" s="38">
        <v>6</v>
      </c>
      <c r="AG14" s="39">
        <v>7</v>
      </c>
      <c r="AH14" s="39">
        <v>6</v>
      </c>
      <c r="AI14" s="12">
        <f t="shared" si="5"/>
        <v>6.333333333333333</v>
      </c>
    </row>
    <row r="15" spans="1:35" ht="13.8" x14ac:dyDescent="0.25">
      <c r="A15" s="8" t="s">
        <v>13</v>
      </c>
      <c r="B15" s="9"/>
      <c r="C15" s="10"/>
      <c r="D15" s="10"/>
      <c r="E15" s="11"/>
      <c r="F15" s="9">
        <v>14</v>
      </c>
      <c r="G15" s="10">
        <v>9</v>
      </c>
      <c r="H15" s="10">
        <v>11</v>
      </c>
      <c r="I15" s="12">
        <f>AVERAGE(F15:H15)</f>
        <v>11.333333333333334</v>
      </c>
      <c r="J15" s="9">
        <v>12</v>
      </c>
      <c r="K15" s="10">
        <v>12</v>
      </c>
      <c r="L15" s="10">
        <v>11</v>
      </c>
      <c r="M15" s="11">
        <f t="shared" si="10"/>
        <v>11.666666666666666</v>
      </c>
      <c r="N15" s="9">
        <v>6</v>
      </c>
      <c r="O15" s="10">
        <v>5</v>
      </c>
      <c r="P15" s="10">
        <v>6</v>
      </c>
      <c r="Q15" s="12">
        <f t="shared" si="7"/>
        <v>5.666666666666667</v>
      </c>
      <c r="R15" s="13"/>
      <c r="S15" s="8" t="s">
        <v>13</v>
      </c>
      <c r="T15" s="9">
        <v>13</v>
      </c>
      <c r="U15" s="10">
        <v>11</v>
      </c>
      <c r="V15" s="10">
        <v>12</v>
      </c>
      <c r="W15" s="11">
        <f t="shared" si="11"/>
        <v>12</v>
      </c>
      <c r="X15" s="9">
        <v>4</v>
      </c>
      <c r="Y15" s="10">
        <v>12</v>
      </c>
      <c r="Z15" s="10">
        <v>8</v>
      </c>
      <c r="AA15" s="12">
        <f t="shared" si="3"/>
        <v>8</v>
      </c>
      <c r="AB15" s="9">
        <v>10</v>
      </c>
      <c r="AC15" s="10">
        <v>10</v>
      </c>
      <c r="AD15" s="10">
        <v>9</v>
      </c>
      <c r="AE15" s="11">
        <f>AVERAGE(AB15:AD15)</f>
        <v>9.6666666666666661</v>
      </c>
      <c r="AF15" s="38">
        <v>6</v>
      </c>
      <c r="AG15" s="39">
        <v>1</v>
      </c>
      <c r="AH15" s="39">
        <v>3</v>
      </c>
      <c r="AI15" s="12">
        <f t="shared" si="5"/>
        <v>3.3333333333333335</v>
      </c>
    </row>
    <row r="16" spans="1:35" x14ac:dyDescent="0.25">
      <c r="A16" s="8"/>
      <c r="B16" s="9"/>
      <c r="C16" s="10"/>
      <c r="D16" s="10"/>
      <c r="E16" s="11"/>
      <c r="F16" s="9"/>
      <c r="G16" s="10"/>
      <c r="H16" s="10"/>
      <c r="I16" s="12"/>
      <c r="J16" s="9"/>
      <c r="K16" s="10"/>
      <c r="L16" s="10"/>
      <c r="M16" s="11"/>
      <c r="N16" s="9"/>
      <c r="O16" s="10"/>
      <c r="P16" s="10"/>
      <c r="Q16" s="12"/>
      <c r="R16" s="13"/>
      <c r="S16" s="8" t="s">
        <v>14</v>
      </c>
      <c r="T16" s="9">
        <v>8</v>
      </c>
      <c r="U16" s="10">
        <v>12</v>
      </c>
      <c r="V16" s="10">
        <v>9</v>
      </c>
      <c r="W16" s="11">
        <f t="shared" si="11"/>
        <v>9.6666666666666661</v>
      </c>
      <c r="X16" s="9"/>
      <c r="Y16" s="10"/>
      <c r="Z16" s="10"/>
      <c r="AA16" s="12"/>
      <c r="AB16" s="9"/>
      <c r="AC16" s="10"/>
      <c r="AD16" s="10"/>
      <c r="AE16" s="11"/>
      <c r="AF16" s="9"/>
      <c r="AG16" s="10"/>
      <c r="AH16" s="10"/>
      <c r="AI16" s="12"/>
    </row>
    <row r="17" spans="1:35" x14ac:dyDescent="0.25">
      <c r="A17" s="8"/>
      <c r="B17" s="9"/>
      <c r="C17" s="10"/>
      <c r="D17" s="10"/>
      <c r="E17" s="11"/>
      <c r="F17" s="9"/>
      <c r="G17" s="10"/>
      <c r="H17" s="10"/>
      <c r="I17" s="12"/>
      <c r="J17" s="9"/>
      <c r="K17" s="10"/>
      <c r="L17" s="10"/>
      <c r="M17" s="11"/>
      <c r="N17" s="9"/>
      <c r="O17" s="10"/>
      <c r="P17" s="10"/>
      <c r="Q17" s="12"/>
      <c r="R17" s="13"/>
      <c r="S17" s="8"/>
      <c r="T17" s="9"/>
      <c r="U17" s="10"/>
      <c r="V17" s="10"/>
      <c r="W17" s="11"/>
      <c r="X17" s="9"/>
      <c r="Y17" s="10"/>
      <c r="Z17" s="10"/>
      <c r="AA17" s="12"/>
      <c r="AB17" s="9"/>
      <c r="AC17" s="10"/>
      <c r="AD17" s="10"/>
      <c r="AE17" s="11"/>
      <c r="AF17" s="9"/>
      <c r="AG17" s="10"/>
      <c r="AH17" s="10"/>
      <c r="AI17" s="12"/>
    </row>
    <row r="18" spans="1:35" x14ac:dyDescent="0.25">
      <c r="A18" s="8" t="s">
        <v>15</v>
      </c>
      <c r="B18" s="16"/>
      <c r="C18" s="17"/>
      <c r="D18" s="17"/>
      <c r="E18" s="18">
        <f>AVERAGE(E7:E14)</f>
        <v>13.041666666666668</v>
      </c>
      <c r="F18" s="19"/>
      <c r="G18" s="20"/>
      <c r="H18" s="20"/>
      <c r="I18" s="18">
        <f>AVERAGE(I7:I15)</f>
        <v>11.629629629629628</v>
      </c>
      <c r="J18" s="16"/>
      <c r="K18" s="17"/>
      <c r="L18" s="17"/>
      <c r="M18" s="18">
        <f>AVERAGE(M7:M15)</f>
        <v>11.370370370370372</v>
      </c>
      <c r="N18" s="19"/>
      <c r="O18" s="20"/>
      <c r="P18" s="20"/>
      <c r="Q18" s="18">
        <f>AVERAGE(Q7:Q15)</f>
        <v>8.8888888888888893</v>
      </c>
      <c r="R18" s="13"/>
      <c r="S18" s="8" t="s">
        <v>15</v>
      </c>
      <c r="T18" s="16"/>
      <c r="U18" s="17"/>
      <c r="V18" s="17"/>
      <c r="W18" s="18">
        <f>AVERAGE(W7:W16)</f>
        <v>11.333333333333332</v>
      </c>
      <c r="X18" s="19"/>
      <c r="Y18" s="20"/>
      <c r="Z18" s="20"/>
      <c r="AA18" s="18">
        <f>AVERAGE(AA7:AA17)</f>
        <v>8.370370370370372</v>
      </c>
      <c r="AB18" s="16"/>
      <c r="AC18" s="17"/>
      <c r="AD18" s="17"/>
      <c r="AE18" s="18">
        <f>AVERAGE(AE7:AE16)</f>
        <v>12.148148148148149</v>
      </c>
      <c r="AF18" s="19"/>
      <c r="AG18" s="20"/>
      <c r="AH18" s="20"/>
      <c r="AI18" s="18">
        <f>AVERAGE(AI7:AI15)</f>
        <v>6.666666666666667</v>
      </c>
    </row>
    <row r="19" spans="1:35" x14ac:dyDescent="0.25">
      <c r="B19" s="8"/>
      <c r="C19" s="8"/>
      <c r="D19" s="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5"/>
      <c r="T19" s="8"/>
      <c r="U19" s="8"/>
      <c r="V19" s="8"/>
      <c r="W19" s="14" t="s">
        <v>22</v>
      </c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x14ac:dyDescent="0.25">
      <c r="A20" s="8"/>
      <c r="B20" s="8"/>
      <c r="C20" s="8"/>
      <c r="D20" s="8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</row>
    <row r="21" spans="1:35" ht="13.8" x14ac:dyDescent="0.25">
      <c r="A21" s="22" t="s">
        <v>17</v>
      </c>
      <c r="B21" s="8"/>
      <c r="C21" s="8"/>
      <c r="D21" s="8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/>
    </row>
    <row r="22" spans="1:35" ht="14.4" x14ac:dyDescent="0.3">
      <c r="A2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15"/>
    </row>
    <row r="23" spans="1:35" ht="13.8" x14ac:dyDescent="0.25">
      <c r="A23" s="24"/>
      <c r="B23" s="24"/>
      <c r="C23" s="43" t="s">
        <v>16</v>
      </c>
      <c r="D23" s="44"/>
      <c r="E23" s="25"/>
      <c r="F23" s="25"/>
      <c r="G23" s="43" t="s">
        <v>21</v>
      </c>
      <c r="H23" s="44"/>
    </row>
    <row r="24" spans="1:35" ht="13.8" x14ac:dyDescent="0.25">
      <c r="A24" s="24"/>
      <c r="B24" s="26"/>
      <c r="C24" s="35" t="s">
        <v>19</v>
      </c>
      <c r="D24" s="36" t="s">
        <v>20</v>
      </c>
      <c r="E24" s="27"/>
      <c r="F24" s="24"/>
      <c r="G24" s="35" t="s">
        <v>19</v>
      </c>
      <c r="H24" s="36" t="s">
        <v>20</v>
      </c>
    </row>
    <row r="25" spans="1:35" ht="13.8" x14ac:dyDescent="0.25">
      <c r="A25" s="24"/>
      <c r="B25" s="28" t="s">
        <v>5</v>
      </c>
      <c r="C25" s="29">
        <f>(I7/13.04)*100</f>
        <v>58.793456032719838</v>
      </c>
      <c r="D25" s="30">
        <f>(Q7/11.37)*100</f>
        <v>82.087364409264154</v>
      </c>
      <c r="E25" s="31"/>
      <c r="F25" s="24"/>
      <c r="G25" s="29">
        <f>(AA7/11.33)*100</f>
        <v>70.609002647837599</v>
      </c>
      <c r="H25" s="30">
        <f t="shared" ref="H25:H33" si="12">(AI7/12.15)*100</f>
        <v>71.330589849108364</v>
      </c>
    </row>
    <row r="26" spans="1:35" ht="13.8" x14ac:dyDescent="0.25">
      <c r="A26" s="24"/>
      <c r="B26" s="28" t="s">
        <v>6</v>
      </c>
      <c r="C26" s="29">
        <f t="shared" ref="C26:C33" si="13">(I8/13.04)*100</f>
        <v>81.799591002044991</v>
      </c>
      <c r="D26" s="30">
        <f t="shared" ref="D26:D33" si="14">(Q8/11.37)*100</f>
        <v>76.223981237173859</v>
      </c>
      <c r="E26" s="31"/>
      <c r="F26" s="24"/>
      <c r="G26" s="29">
        <f t="shared" ref="G26:G33" si="15">(AA8/11.33)*100</f>
        <v>82.377169755810542</v>
      </c>
      <c r="H26" s="30">
        <f t="shared" si="12"/>
        <v>60.356652949245536</v>
      </c>
    </row>
    <row r="27" spans="1:35" ht="13.8" x14ac:dyDescent="0.25">
      <c r="A27" s="24"/>
      <c r="B27" s="28" t="s">
        <v>7</v>
      </c>
      <c r="C27" s="29">
        <f t="shared" si="13"/>
        <v>92.024539877300612</v>
      </c>
      <c r="D27" s="30">
        <f t="shared" si="14"/>
        <v>96.745822339489891</v>
      </c>
      <c r="E27" s="31"/>
      <c r="F27" s="24"/>
      <c r="G27" s="29">
        <f t="shared" si="15"/>
        <v>76.493086201824056</v>
      </c>
      <c r="H27" s="30">
        <f t="shared" si="12"/>
        <v>57.613168724279831</v>
      </c>
    </row>
    <row r="28" spans="1:35" ht="13.8" x14ac:dyDescent="0.25">
      <c r="A28" s="24"/>
      <c r="B28" s="28" t="s">
        <v>8</v>
      </c>
      <c r="C28" s="29">
        <f t="shared" si="13"/>
        <v>107.36196319018406</v>
      </c>
      <c r="D28" s="30">
        <f t="shared" si="14"/>
        <v>79.155672823219007</v>
      </c>
      <c r="E28" s="31"/>
      <c r="F28" s="24"/>
      <c r="G28" s="29">
        <f t="shared" si="15"/>
        <v>73.551044424830835</v>
      </c>
      <c r="H28" s="30">
        <f t="shared" si="12"/>
        <v>43.895747599451305</v>
      </c>
    </row>
    <row r="29" spans="1:35" ht="13.8" x14ac:dyDescent="0.25">
      <c r="A29" s="24"/>
      <c r="B29" s="28" t="s">
        <v>9</v>
      </c>
      <c r="C29" s="29">
        <f t="shared" si="13"/>
        <v>94.580777096114531</v>
      </c>
      <c r="D29" s="30">
        <f t="shared" si="14"/>
        <v>70.360598065083551</v>
      </c>
      <c r="E29" s="31"/>
      <c r="F29" s="24"/>
      <c r="G29" s="29">
        <f t="shared" si="15"/>
        <v>94.145336863783456</v>
      </c>
      <c r="H29" s="30">
        <f t="shared" si="12"/>
        <v>54.869684499314133</v>
      </c>
    </row>
    <row r="30" spans="1:35" ht="13.8" x14ac:dyDescent="0.25">
      <c r="A30" s="24"/>
      <c r="B30" s="28" t="s">
        <v>10</v>
      </c>
      <c r="C30" s="29">
        <f t="shared" si="13"/>
        <v>97.137014314928422</v>
      </c>
      <c r="D30" s="30">
        <f t="shared" si="14"/>
        <v>85.019055995309287</v>
      </c>
      <c r="E30" s="31"/>
      <c r="F30" s="24"/>
      <c r="G30" s="29">
        <f t="shared" si="15"/>
        <v>82.377169755810542</v>
      </c>
      <c r="H30" s="30">
        <f t="shared" si="12"/>
        <v>63.100137174211248</v>
      </c>
    </row>
    <row r="31" spans="1:35" ht="13.8" x14ac:dyDescent="0.25">
      <c r="A31" s="24"/>
      <c r="B31" s="28" t="s">
        <v>11</v>
      </c>
      <c r="C31" s="29">
        <f t="shared" si="13"/>
        <v>104.80572597137015</v>
      </c>
      <c r="D31" s="30">
        <f t="shared" si="14"/>
        <v>90.882439167399596</v>
      </c>
      <c r="E31" s="31"/>
      <c r="F31" s="24"/>
      <c r="G31" s="29">
        <f t="shared" si="15"/>
        <v>61.782877316857899</v>
      </c>
      <c r="H31" s="30">
        <f t="shared" si="12"/>
        <v>63.100137174211248</v>
      </c>
    </row>
    <row r="32" spans="1:35" ht="13.8" x14ac:dyDescent="0.25">
      <c r="A32" s="24"/>
      <c r="B32" s="28" t="s">
        <v>12</v>
      </c>
      <c r="C32" s="29">
        <f t="shared" si="13"/>
        <v>79.2433537832311</v>
      </c>
      <c r="D32" s="30">
        <f t="shared" si="14"/>
        <v>73.292289651128712</v>
      </c>
      <c r="E32" s="31"/>
      <c r="F32" s="24"/>
      <c r="G32" s="29">
        <f t="shared" si="15"/>
        <v>52.956751985878206</v>
      </c>
      <c r="H32" s="30">
        <f t="shared" si="12"/>
        <v>52.12620027434842</v>
      </c>
    </row>
    <row r="33" spans="1:8" ht="13.8" x14ac:dyDescent="0.25">
      <c r="A33" s="24"/>
      <c r="B33" s="28" t="s">
        <v>13</v>
      </c>
      <c r="C33" s="29">
        <f t="shared" si="13"/>
        <v>86.912065439672816</v>
      </c>
      <c r="D33" s="30">
        <f t="shared" si="14"/>
        <v>49.838756962767519</v>
      </c>
      <c r="E33" s="31"/>
      <c r="F33" s="24"/>
      <c r="G33" s="29">
        <f t="shared" si="15"/>
        <v>70.609002647837599</v>
      </c>
      <c r="H33" s="30">
        <f t="shared" si="12"/>
        <v>27.434842249657066</v>
      </c>
    </row>
    <row r="34" spans="1:8" ht="13.8" x14ac:dyDescent="0.25">
      <c r="A34" s="24"/>
      <c r="B34" s="28"/>
      <c r="C34" s="29"/>
      <c r="D34" s="30"/>
      <c r="E34" s="31"/>
      <c r="F34" s="24"/>
      <c r="G34" s="29"/>
      <c r="H34" s="30"/>
    </row>
    <row r="35" spans="1:8" ht="13.8" x14ac:dyDescent="0.25">
      <c r="A35" s="24"/>
      <c r="B35" s="28"/>
      <c r="C35" s="29"/>
      <c r="D35" s="30"/>
      <c r="E35" s="31"/>
      <c r="F35" s="24"/>
      <c r="G35" s="29"/>
      <c r="H35" s="30"/>
    </row>
    <row r="36" spans="1:8" ht="13.8" x14ac:dyDescent="0.25">
      <c r="A36" s="24"/>
      <c r="B36" s="28" t="s">
        <v>23</v>
      </c>
      <c r="C36" s="32">
        <f>AVERAGE(C25:C33)</f>
        <v>89.184276300840736</v>
      </c>
      <c r="D36" s="37">
        <f>AVERAGE(D25:D33)</f>
        <v>78.178442294537291</v>
      </c>
      <c r="E36" s="33"/>
      <c r="F36" s="24"/>
      <c r="G36" s="32">
        <f>AVERAGE(G25:G33)</f>
        <v>73.877937955607848</v>
      </c>
      <c r="H36" s="42">
        <f>AVERAGE(H25:H33)</f>
        <v>54.869684499314126</v>
      </c>
    </row>
    <row r="37" spans="1:8" ht="13.8" x14ac:dyDescent="0.25">
      <c r="A37" s="45" t="s">
        <v>24</v>
      </c>
      <c r="B37" s="45"/>
      <c r="C37" s="24"/>
      <c r="D37" s="24"/>
      <c r="E37" s="24"/>
      <c r="F37" s="24"/>
      <c r="G37" s="34">
        <v>2.0899999999999998E-2</v>
      </c>
      <c r="H37" s="41">
        <v>1.6000000000000001E-3</v>
      </c>
    </row>
    <row r="38" spans="1:8" ht="13.8" x14ac:dyDescent="0.25">
      <c r="A38" s="24"/>
      <c r="B38" s="24"/>
      <c r="C38" s="24"/>
      <c r="D38" s="24"/>
      <c r="E38" s="24"/>
      <c r="F38" s="24"/>
      <c r="G38" s="24"/>
      <c r="H38" s="24"/>
    </row>
  </sheetData>
  <mergeCells count="13">
    <mergeCell ref="C23:D23"/>
    <mergeCell ref="G23:H23"/>
    <mergeCell ref="A37:B37"/>
    <mergeCell ref="B4:Q4"/>
    <mergeCell ref="T4:AI4"/>
    <mergeCell ref="T5:W5"/>
    <mergeCell ref="X5:AA5"/>
    <mergeCell ref="AB5:AE5"/>
    <mergeCell ref="AF5:AI5"/>
    <mergeCell ref="J5:M5"/>
    <mergeCell ref="B5:E5"/>
    <mergeCell ref="F5:I5"/>
    <mergeCell ref="N5:Q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2018-11-07T16:56:00Z</dcterms:created>
  <dcterms:modified xsi:type="dcterms:W3CDTF">2020-11-20T01:16:34Z</dcterms:modified>
</cp:coreProperties>
</file>