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mmyly/Desktop/Centromere_transcription_paper/"/>
    </mc:Choice>
  </mc:AlternateContent>
  <xr:revisionPtr revIDLastSave="0" documentId="13_ncr:1_{741C9DFC-3872-CA48-9F15-105FDAD09E27}" xr6:coauthVersionLast="45" xr6:coauthVersionMax="45" xr10:uidLastSave="{00000000-0000-0000-0000-000000000000}"/>
  <bookViews>
    <workbookView xWindow="5960" yWindow="1400" windowWidth="27640" windowHeight="16940" xr2:uid="{699F4E98-B47A-E143-96A3-29EBB216C4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6" i="1"/>
  <c r="M16" i="1"/>
  <c r="M15" i="1"/>
  <c r="M10" i="1"/>
  <c r="J34" i="1" l="1"/>
  <c r="J33" i="1"/>
  <c r="J24" i="1"/>
  <c r="J23" i="1"/>
  <c r="J15" i="1"/>
  <c r="J14" i="1"/>
  <c r="J12" i="1"/>
  <c r="J11" i="1"/>
  <c r="J21" i="1"/>
  <c r="J20" i="1"/>
  <c r="J31" i="1"/>
  <c r="J30" i="1"/>
</calcChain>
</file>

<file path=xl/sharedStrings.xml><?xml version="1.0" encoding="utf-8"?>
<sst xmlns="http://schemas.openxmlformats.org/spreadsheetml/2006/main" count="58" uniqueCount="19">
  <si>
    <t>Ct</t>
  </si>
  <si>
    <t>GAPDH</t>
  </si>
  <si>
    <t>CH21</t>
  </si>
  <si>
    <t>1:10  std</t>
  </si>
  <si>
    <t>1:50 std</t>
  </si>
  <si>
    <t>1:250 std</t>
  </si>
  <si>
    <t>1:1000 std</t>
  </si>
  <si>
    <t>NoRT</t>
  </si>
  <si>
    <t>N/A</t>
  </si>
  <si>
    <t>HeLa</t>
  </si>
  <si>
    <t>Rpe1</t>
  </si>
  <si>
    <t>Fold change over HeLa</t>
  </si>
  <si>
    <t xml:space="preserve">No standard curve </t>
  </si>
  <si>
    <t>Interpolated CH21/GAPDH</t>
  </si>
  <si>
    <t>Figure 1F</t>
  </si>
  <si>
    <t>Figure 1 -figure supplement 1 D</t>
  </si>
  <si>
    <t>Average</t>
  </si>
  <si>
    <t>Standard Deviation</t>
  </si>
  <si>
    <t>0 (not detected)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</si>
</sst>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00000000000000"/>
  </numFmts>
  <fonts count="2">
    <font>
      <sz val="12"/>
      <color theme="1"/>
      <name val="Calibri"/>
      <family val="2"/>
      <scheme val="minor"/>
    </font>
    <font>
      <sz val="10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0" fontId="0" fillId="0" borderId="0" xfId="0" applyNumberFormat="1"/>
    <xf numFmtId="164" fontId="0" fillId="0" borderId="0" xfId="0" applyNumberFormat="1"/>
    <xf numFmtId="0" fontId="1" fillId="0" borderId="0" xfId="0" applyFont="1"/>
    <xf numFmtId="2" fontId="0" fillId="0" borderId="0" xfId="0" applyNumberFormat="1"/>
    <xf numFmtId="165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2F766-5943-4E43-8CEB-E5C3D0C020C9}">
  <dimension ref="C4:N34"/>
  <sheetViews>
    <sheetView tabSelected="1" workbookViewId="0">
      <selection activeCell="I10" sqref="I10"/>
    </sheetView>
  </sheetViews>
  <sheetFormatPr baseColWidth="10" defaultRowHeight="16"/>
  <cols>
    <col min="6" max="6" width="11" customWidth="1"/>
    <col min="9" max="9" width="22.83203125" bestFit="1" customWidth="1"/>
    <col min="10" max="10" width="19.6640625" bestFit="1" customWidth="1"/>
  </cols>
  <sheetData>
    <row r="4" spans="3:14">
      <c r="D4" t="s">
        <v>0</v>
      </c>
    </row>
    <row r="5" spans="3:14">
      <c r="D5" t="s">
        <v>1</v>
      </c>
      <c r="E5" t="s">
        <v>2</v>
      </c>
    </row>
    <row r="6" spans="3:14">
      <c r="C6" s="1" t="s">
        <v>3</v>
      </c>
      <c r="D6" s="2">
        <v>13.350497881571451</v>
      </c>
      <c r="E6" s="2">
        <v>17.768814086914062</v>
      </c>
    </row>
    <row r="7" spans="3:14">
      <c r="C7" s="1" t="s">
        <v>4</v>
      </c>
      <c r="D7" s="2">
        <v>15.486499150594076</v>
      </c>
      <c r="E7" s="2">
        <v>19.922049204508465</v>
      </c>
    </row>
    <row r="8" spans="3:14">
      <c r="C8" t="s">
        <v>5</v>
      </c>
      <c r="D8" s="2">
        <v>17.447826385498047</v>
      </c>
      <c r="E8" s="2">
        <v>22.030758539835613</v>
      </c>
      <c r="L8" s="6"/>
      <c r="M8" s="6" t="s">
        <v>14</v>
      </c>
      <c r="N8" s="6"/>
    </row>
    <row r="9" spans="3:14">
      <c r="C9" t="s">
        <v>6</v>
      </c>
      <c r="D9" s="2">
        <v>19.623467127482098</v>
      </c>
      <c r="E9" s="2">
        <v>24.131776809692383</v>
      </c>
      <c r="L9" s="6"/>
      <c r="M9" s="6"/>
      <c r="N9" s="6"/>
    </row>
    <row r="10" spans="3:14">
      <c r="C10" t="s">
        <v>7</v>
      </c>
      <c r="D10" t="s">
        <v>8</v>
      </c>
      <c r="E10" s="2">
        <v>30.293156305948894</v>
      </c>
      <c r="I10" t="s">
        <v>13</v>
      </c>
      <c r="J10" t="s">
        <v>11</v>
      </c>
      <c r="L10" s="6" t="s">
        <v>9</v>
      </c>
      <c r="M10" s="6">
        <f>1*100</f>
        <v>100</v>
      </c>
      <c r="N10" s="6"/>
    </row>
    <row r="11" spans="3:14">
      <c r="C11" t="s">
        <v>9</v>
      </c>
      <c r="D11" s="2">
        <v>13.839188893636068</v>
      </c>
      <c r="E11" s="2">
        <v>20.706776301066082</v>
      </c>
      <c r="F11" s="5"/>
      <c r="G11" s="5"/>
      <c r="H11" t="s">
        <v>9</v>
      </c>
      <c r="I11">
        <v>4.0075578047148621</v>
      </c>
      <c r="J11" s="4">
        <f>I11/4.0075578</f>
        <v>1.0000000011764927</v>
      </c>
      <c r="L11" s="6" t="s">
        <v>10</v>
      </c>
      <c r="M11" s="6" t="s">
        <v>18</v>
      </c>
      <c r="N11" s="6"/>
    </row>
    <row r="12" spans="3:14">
      <c r="C12" t="s">
        <v>10</v>
      </c>
      <c r="D12" s="2">
        <v>14.202479044596354</v>
      </c>
      <c r="E12" s="2">
        <v>28.867813110351562</v>
      </c>
      <c r="F12" s="5"/>
      <c r="G12" s="5"/>
      <c r="H12" t="s">
        <v>10</v>
      </c>
      <c r="I12">
        <v>0</v>
      </c>
      <c r="J12" s="4">
        <f t="shared" ref="J12" si="0">I12/4.0075578</f>
        <v>0</v>
      </c>
      <c r="L12" s="6"/>
      <c r="M12" s="6"/>
      <c r="N12" s="6"/>
    </row>
    <row r="13" spans="3:14">
      <c r="I13" t="s">
        <v>12</v>
      </c>
      <c r="L13" s="6"/>
      <c r="M13" s="6" t="s">
        <v>15</v>
      </c>
      <c r="N13" s="6"/>
    </row>
    <row r="14" spans="3:14">
      <c r="H14" t="s">
        <v>9</v>
      </c>
      <c r="I14">
        <v>8.5634781218504458E-3</v>
      </c>
      <c r="J14">
        <f>I14/I14</f>
        <v>1</v>
      </c>
      <c r="L14" s="6"/>
      <c r="M14" s="6" t="s">
        <v>16</v>
      </c>
      <c r="N14" s="6" t="s">
        <v>17</v>
      </c>
    </row>
    <row r="15" spans="3:14">
      <c r="D15" t="s">
        <v>0</v>
      </c>
      <c r="H15" t="s">
        <v>10</v>
      </c>
      <c r="I15">
        <v>3.8485271063511577E-5</v>
      </c>
      <c r="J15">
        <f>I15/I14</f>
        <v>4.4941168198133329E-3</v>
      </c>
      <c r="L15" s="6" t="s">
        <v>9</v>
      </c>
      <c r="M15" s="6">
        <f>AVERAGE(J14,J23,J33)*100</f>
        <v>100</v>
      </c>
      <c r="N15" s="6">
        <f>STDEV(J14,J23,J33)*100</f>
        <v>0</v>
      </c>
    </row>
    <row r="16" spans="3:14">
      <c r="D16" t="s">
        <v>1</v>
      </c>
      <c r="E16" t="s">
        <v>2</v>
      </c>
      <c r="L16" s="6" t="s">
        <v>10</v>
      </c>
      <c r="M16" s="6">
        <f>AVERAGE(J15,J24,J34)*100</f>
        <v>3.352387986982702</v>
      </c>
      <c r="N16" s="6">
        <f>STDEV(J15,J24,J34)*100</f>
        <v>5.2819811606466729</v>
      </c>
    </row>
    <row r="17" spans="3:10">
      <c r="C17" s="1" t="s">
        <v>3</v>
      </c>
      <c r="D17" s="3">
        <v>14.839999999999998</v>
      </c>
      <c r="E17" s="3">
        <v>18.610666666666667</v>
      </c>
    </row>
    <row r="18" spans="3:10">
      <c r="C18" s="1" t="s">
        <v>4</v>
      </c>
      <c r="D18" s="3">
        <v>16.940666666666665</v>
      </c>
      <c r="E18" s="3">
        <v>20.7</v>
      </c>
    </row>
    <row r="19" spans="3:10">
      <c r="C19" t="s">
        <v>5</v>
      </c>
      <c r="D19" s="3">
        <v>19.358666666666668</v>
      </c>
      <c r="E19" s="3">
        <v>23.017666666666667</v>
      </c>
      <c r="I19" t="s">
        <v>13</v>
      </c>
      <c r="J19" t="s">
        <v>11</v>
      </c>
    </row>
    <row r="20" spans="3:10">
      <c r="C20" t="s">
        <v>9</v>
      </c>
      <c r="D20" s="3">
        <v>18.190000000000001</v>
      </c>
      <c r="E20" s="3">
        <v>22.685666666666666</v>
      </c>
      <c r="F20" s="5"/>
      <c r="G20" s="5"/>
      <c r="H20" t="s">
        <v>9</v>
      </c>
      <c r="I20">
        <v>0.64630025562521476</v>
      </c>
      <c r="J20" s="4">
        <f>I20/0.64630026</f>
        <v>0.99999999323103295</v>
      </c>
    </row>
    <row r="21" spans="3:10">
      <c r="C21" t="s">
        <v>10</v>
      </c>
      <c r="D21" s="3">
        <v>17.874333333333333</v>
      </c>
      <c r="E21" s="3">
        <v>31.670666666666666</v>
      </c>
      <c r="F21" s="5"/>
      <c r="G21" s="5"/>
      <c r="H21" t="s">
        <v>10</v>
      </c>
      <c r="I21">
        <v>0</v>
      </c>
      <c r="J21" s="4">
        <f t="shared" ref="J21" si="1">I21/0.64630026</f>
        <v>0</v>
      </c>
    </row>
    <row r="22" spans="3:10">
      <c r="I22" t="s">
        <v>12</v>
      </c>
    </row>
    <row r="23" spans="3:10">
      <c r="H23" t="s">
        <v>9</v>
      </c>
      <c r="I23">
        <v>4.432711667054974E-2</v>
      </c>
      <c r="J23">
        <f>I23/I23</f>
        <v>1</v>
      </c>
    </row>
    <row r="24" spans="3:10">
      <c r="D24" t="s">
        <v>0</v>
      </c>
      <c r="H24" t="s">
        <v>10</v>
      </c>
      <c r="I24">
        <v>7.028940005711526E-5</v>
      </c>
      <c r="J24">
        <f>I24/I23</f>
        <v>1.5856975444517119E-3</v>
      </c>
    </row>
    <row r="25" spans="3:10">
      <c r="D25" t="s">
        <v>1</v>
      </c>
      <c r="E25" t="s">
        <v>2</v>
      </c>
    </row>
    <row r="26" spans="3:10">
      <c r="C26" s="1" t="s">
        <v>3</v>
      </c>
      <c r="D26" s="3">
        <v>13.735999999999999</v>
      </c>
      <c r="E26" s="3">
        <v>19.982333333333333</v>
      </c>
    </row>
    <row r="27" spans="3:10">
      <c r="C27" s="1" t="s">
        <v>4</v>
      </c>
      <c r="D27" s="3">
        <v>16.063666666666666</v>
      </c>
      <c r="E27" s="3">
        <v>22.158666666666665</v>
      </c>
    </row>
    <row r="28" spans="3:10">
      <c r="C28" t="s">
        <v>5</v>
      </c>
      <c r="D28" s="3">
        <v>18.416</v>
      </c>
      <c r="E28" s="3">
        <v>24.518000000000001</v>
      </c>
    </row>
    <row r="29" spans="3:10">
      <c r="C29" t="s">
        <v>6</v>
      </c>
      <c r="D29" s="3">
        <v>20.570000000000004</v>
      </c>
      <c r="E29" s="3">
        <v>26.676000000000002</v>
      </c>
      <c r="I29" t="s">
        <v>13</v>
      </c>
      <c r="J29" t="s">
        <v>11</v>
      </c>
    </row>
    <row r="30" spans="3:10">
      <c r="C30" t="s">
        <v>9</v>
      </c>
      <c r="D30" s="3">
        <v>13.472</v>
      </c>
      <c r="E30" s="3">
        <v>22.001000000000001</v>
      </c>
      <c r="F30" s="5"/>
      <c r="G30" s="5"/>
      <c r="H30" t="s">
        <v>9</v>
      </c>
      <c r="I30">
        <v>0.18376704381511286</v>
      </c>
      <c r="J30" s="4">
        <f>I30/0.18376704</f>
        <v>1.0000000207605937</v>
      </c>
    </row>
    <row r="31" spans="3:10">
      <c r="C31" t="s">
        <v>10</v>
      </c>
      <c r="D31" s="3">
        <v>16.622666666666664</v>
      </c>
      <c r="E31" s="3">
        <v>28.555333333333337</v>
      </c>
      <c r="F31" s="5"/>
      <c r="G31" s="5"/>
      <c r="H31" t="s">
        <v>10</v>
      </c>
      <c r="I31">
        <v>0</v>
      </c>
      <c r="J31" s="4">
        <f t="shared" ref="J31" si="2">I31/0.18376704</f>
        <v>0</v>
      </c>
    </row>
    <row r="32" spans="3:10">
      <c r="I32" t="s">
        <v>12</v>
      </c>
    </row>
    <row r="33" spans="8:10">
      <c r="H33" t="s">
        <v>9</v>
      </c>
      <c r="I33">
        <v>2.7071677454109646E-3</v>
      </c>
      <c r="J33">
        <f>I33/I33</f>
        <v>1</v>
      </c>
    </row>
    <row r="34" spans="8:10">
      <c r="H34" t="s">
        <v>10</v>
      </c>
      <c r="I34">
        <v>2.5580522150885836E-4</v>
      </c>
      <c r="J34">
        <f>I34/I33</f>
        <v>9.449182524521603E-2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2020-11-01T21:22:59Z</dcterms:created>
  <dcterms:modified xsi:type="dcterms:W3CDTF">2020-11-01T21:39:54Z</dcterms:modified>
</cp:coreProperties>
</file>