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mmyly/Desktop/Centromere_transcription_paper/"/>
    </mc:Choice>
  </mc:AlternateContent>
  <xr:revisionPtr revIDLastSave="0" documentId="13_ncr:1_{3BFD8DAA-E554-864E-BC24-6CD130215DC0}" xr6:coauthVersionLast="45" xr6:coauthVersionMax="45" xr10:uidLastSave="{00000000-0000-0000-0000-000000000000}"/>
  <bookViews>
    <workbookView xWindow="6460" yWindow="2000" windowWidth="27640" windowHeight="16940" xr2:uid="{839D4732-CA94-AD47-92C6-22C1320BB7C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4" i="1" l="1"/>
  <c r="M72" i="1"/>
  <c r="M71" i="1"/>
  <c r="M70" i="1"/>
  <c r="M69" i="1"/>
  <c r="M68" i="1"/>
  <c r="M58" i="1"/>
  <c r="M57" i="1"/>
  <c r="M56" i="1"/>
  <c r="M55" i="1"/>
  <c r="N13" i="1"/>
  <c r="N12" i="1"/>
  <c r="M13" i="1"/>
  <c r="M12" i="1"/>
  <c r="I31" i="1"/>
  <c r="I30" i="1"/>
</calcChain>
</file>

<file path=xl/sharedStrings.xml><?xml version="1.0" encoding="utf-8"?>
<sst xmlns="http://schemas.openxmlformats.org/spreadsheetml/2006/main" count="145" uniqueCount="34">
  <si>
    <t>Ct</t>
  </si>
  <si>
    <t>GAPDH</t>
  </si>
  <si>
    <t>CH21</t>
  </si>
  <si>
    <t>1:10  std</t>
  </si>
  <si>
    <t>1:50 std</t>
  </si>
  <si>
    <t>1:250 std</t>
  </si>
  <si>
    <t>1:1000 std</t>
  </si>
  <si>
    <t>NoRT</t>
  </si>
  <si>
    <t>N/A</t>
  </si>
  <si>
    <t>HeLa</t>
  </si>
  <si>
    <t>CTT20</t>
  </si>
  <si>
    <t>CenpC iKO</t>
  </si>
  <si>
    <t>Interpolated CH21/GAPDH</t>
  </si>
  <si>
    <t>Fold change over HeLa</t>
  </si>
  <si>
    <t>2^-ct</t>
  </si>
  <si>
    <t>Average</t>
  </si>
  <si>
    <t>Figure 4D</t>
  </si>
  <si>
    <t>Control</t>
  </si>
  <si>
    <t>Standard Deviation</t>
  </si>
  <si>
    <t>Sample</t>
  </si>
  <si>
    <t>Treatment</t>
  </si>
  <si>
    <t>Standard</t>
  </si>
  <si>
    <t>1:1250 std</t>
  </si>
  <si>
    <t>1:6000 std</t>
  </si>
  <si>
    <t>No RT</t>
  </si>
  <si>
    <t>0 min THZ1</t>
  </si>
  <si>
    <t>Time after THZ1</t>
  </si>
  <si>
    <t>Average fold change</t>
  </si>
  <si>
    <t>30min THZ1</t>
  </si>
  <si>
    <t>1hr THZ1</t>
  </si>
  <si>
    <t>2hr THZ1</t>
  </si>
  <si>
    <t>5hr THZ1</t>
  </si>
  <si>
    <t>Fold change relative to 0minute</t>
  </si>
  <si>
    <t>Figure 4H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</si>
</sst>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>
    <font>
      <sz val="12"/>
      <color theme="1"/>
      <name val="Calibri"/>
      <family val="2"/>
      <scheme val="minor"/>
    </font>
    <font>
      <sz val="10"/>
      <color theme="1"/>
      <name val="Helvetica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20" fontId="0" fillId="0" borderId="0" xfId="0" applyNumberFormat="1"/>
    <xf numFmtId="164" fontId="0" fillId="0" borderId="0" xfId="0" applyNumberFormat="1"/>
    <xf numFmtId="0" fontId="1" fillId="0" borderId="0" xfId="0" applyFont="1"/>
    <xf numFmtId="2" fontId="0" fillId="0" borderId="0" xfId="0" applyNumberFormat="1"/>
    <xf numFmtId="0" fontId="0" fillId="2" borderId="0" xfId="0" applyFill="1"/>
    <xf numFmtId="2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4FF52-51AA-8143-B021-467322493B7E}">
  <dimension ref="B5:N77"/>
  <sheetViews>
    <sheetView tabSelected="1" topLeftCell="B43" workbookViewId="0">
      <selection activeCell="H60" sqref="H60"/>
    </sheetView>
  </sheetViews>
  <sheetFormatPr baseColWidth="10" defaultRowHeight="16"/>
  <cols>
    <col min="7" max="7" width="22.83203125" bestFit="1" customWidth="1"/>
    <col min="8" max="8" width="27.6640625" bestFit="1" customWidth="1"/>
    <col min="9" max="9" width="19.6640625" bestFit="1" customWidth="1"/>
    <col min="11" max="11" width="14.5" bestFit="1" customWidth="1"/>
    <col min="12" max="12" width="18" bestFit="1" customWidth="1"/>
    <col min="13" max="13" width="16.83203125" bestFit="1" customWidth="1"/>
  </cols>
  <sheetData>
    <row r="5" spans="3:14">
      <c r="D5" t="s">
        <v>0</v>
      </c>
    </row>
    <row r="6" spans="3:14">
      <c r="D6" t="s">
        <v>1</v>
      </c>
      <c r="E6" t="s">
        <v>2</v>
      </c>
    </row>
    <row r="7" spans="3:14">
      <c r="C7" s="1" t="s">
        <v>3</v>
      </c>
      <c r="D7" s="2">
        <v>13.350497881571451</v>
      </c>
      <c r="E7" s="2">
        <v>17.768814086914062</v>
      </c>
    </row>
    <row r="8" spans="3:14">
      <c r="C8" s="1" t="s">
        <v>4</v>
      </c>
      <c r="D8" s="2">
        <v>15.486499150594076</v>
      </c>
      <c r="E8" s="2">
        <v>19.922049204508465</v>
      </c>
    </row>
    <row r="9" spans="3:14">
      <c r="C9" t="s">
        <v>5</v>
      </c>
      <c r="D9" s="2">
        <v>17.447826385498047</v>
      </c>
      <c r="E9" s="2">
        <v>22.030758539835613</v>
      </c>
      <c r="L9" s="5"/>
      <c r="M9" s="5" t="s">
        <v>16</v>
      </c>
      <c r="N9" s="5"/>
    </row>
    <row r="10" spans="3:14">
      <c r="C10" t="s">
        <v>6</v>
      </c>
      <c r="D10" s="2">
        <v>19.623467127482098</v>
      </c>
      <c r="E10" s="2">
        <v>24.131776809692383</v>
      </c>
      <c r="L10" s="5"/>
      <c r="M10" s="5"/>
      <c r="N10" s="5"/>
    </row>
    <row r="11" spans="3:14">
      <c r="C11" t="s">
        <v>7</v>
      </c>
      <c r="D11" t="s">
        <v>8</v>
      </c>
      <c r="E11" s="2">
        <v>30.293156305948894</v>
      </c>
      <c r="H11" t="s">
        <v>12</v>
      </c>
      <c r="I11" t="s">
        <v>13</v>
      </c>
      <c r="L11" s="5"/>
      <c r="M11" s="5" t="s">
        <v>15</v>
      </c>
      <c r="N11" s="5" t="s">
        <v>18</v>
      </c>
    </row>
    <row r="12" spans="3:14">
      <c r="C12" t="s">
        <v>9</v>
      </c>
      <c r="D12" s="2">
        <v>13.839188893636068</v>
      </c>
      <c r="E12" s="2">
        <v>20.706776301066082</v>
      </c>
      <c r="G12" t="s">
        <v>9</v>
      </c>
      <c r="H12">
        <v>4.0075578047148621</v>
      </c>
      <c r="I12" s="4">
        <v>1.0000000011764927</v>
      </c>
      <c r="L12" s="5" t="s">
        <v>17</v>
      </c>
      <c r="M12" s="6">
        <f>AVERAGE(I13,I31,I40)</f>
        <v>1.1448406991677842</v>
      </c>
      <c r="N12" s="5">
        <f>STDEV(I13,I31,I40)</f>
        <v>0.28980478838021262</v>
      </c>
    </row>
    <row r="13" spans="3:14">
      <c r="C13" t="s">
        <v>10</v>
      </c>
      <c r="D13" s="2">
        <v>13.952020327250162</v>
      </c>
      <c r="E13" s="2">
        <v>20.37970797220866</v>
      </c>
      <c r="G13" t="s">
        <v>10</v>
      </c>
      <c r="H13">
        <v>5.5761832833932692</v>
      </c>
      <c r="I13" s="4">
        <v>1.391416808359762</v>
      </c>
      <c r="L13" s="5" t="s">
        <v>11</v>
      </c>
      <c r="M13" s="6">
        <f>AVERAGE(I14:I15,I24:I25)</f>
        <v>9.3928680569114853</v>
      </c>
      <c r="N13" s="5">
        <f>STDEV(I14:I15,I24:I25)</f>
        <v>4.4653740811951792</v>
      </c>
    </row>
    <row r="14" spans="3:14">
      <c r="C14" t="s">
        <v>11</v>
      </c>
      <c r="D14" s="2">
        <v>14.197701454162598</v>
      </c>
      <c r="E14" s="2">
        <v>17.467431386311848</v>
      </c>
      <c r="G14" t="s">
        <v>11</v>
      </c>
      <c r="H14">
        <v>53.946803241921266</v>
      </c>
      <c r="I14" s="4">
        <v>13.461266420641836</v>
      </c>
    </row>
    <row r="15" spans="3:14">
      <c r="C15" t="s">
        <v>11</v>
      </c>
      <c r="D15" s="2">
        <v>13.926143646240234</v>
      </c>
      <c r="E15" s="2">
        <v>17.235101064046223</v>
      </c>
      <c r="G15" t="s">
        <v>11</v>
      </c>
      <c r="H15">
        <v>52.235610302883202</v>
      </c>
      <c r="I15" s="4">
        <v>13.034274964888393</v>
      </c>
    </row>
    <row r="18" spans="3:9">
      <c r="D18" t="s">
        <v>0</v>
      </c>
    </row>
    <row r="19" spans="3:9">
      <c r="D19" t="s">
        <v>1</v>
      </c>
      <c r="E19" t="s">
        <v>2</v>
      </c>
    </row>
    <row r="20" spans="3:9">
      <c r="C20" s="1" t="s">
        <v>3</v>
      </c>
      <c r="D20" s="3">
        <v>14.839999999999998</v>
      </c>
      <c r="E20" s="3">
        <v>18.610666666666667</v>
      </c>
    </row>
    <row r="21" spans="3:9">
      <c r="C21" s="1" t="s">
        <v>4</v>
      </c>
      <c r="D21" s="3">
        <v>16.940666666666665</v>
      </c>
      <c r="E21" s="3">
        <v>20.7</v>
      </c>
    </row>
    <row r="22" spans="3:9">
      <c r="C22" t="s">
        <v>5</v>
      </c>
      <c r="D22" s="3">
        <v>19.358666666666668</v>
      </c>
      <c r="E22" s="3">
        <v>23.017666666666667</v>
      </c>
      <c r="H22" t="s">
        <v>12</v>
      </c>
      <c r="I22" t="s">
        <v>13</v>
      </c>
    </row>
    <row r="23" spans="3:9">
      <c r="C23" t="s">
        <v>9</v>
      </c>
      <c r="D23" s="3">
        <v>18.190000000000001</v>
      </c>
      <c r="E23" s="3">
        <v>22.685666666666666</v>
      </c>
      <c r="G23" t="s">
        <v>9</v>
      </c>
      <c r="H23">
        <v>0.64630025562521476</v>
      </c>
      <c r="I23" s="4">
        <v>0.99999999323103295</v>
      </c>
    </row>
    <row r="24" spans="3:9">
      <c r="C24" t="s">
        <v>11</v>
      </c>
      <c r="D24" s="3">
        <v>17.639666666666667</v>
      </c>
      <c r="E24" s="3">
        <v>19.952999999999999</v>
      </c>
      <c r="G24" t="s">
        <v>11</v>
      </c>
      <c r="H24">
        <v>3.3346003973284208</v>
      </c>
      <c r="I24" s="4">
        <v>5.1595219802765069</v>
      </c>
    </row>
    <row r="25" spans="3:9">
      <c r="C25" t="s">
        <v>11</v>
      </c>
      <c r="D25" s="3">
        <v>18.131666666666668</v>
      </c>
      <c r="E25" s="3">
        <v>20.318666666666669</v>
      </c>
      <c r="G25" t="s">
        <v>11</v>
      </c>
      <c r="H25">
        <v>3.8237765856729782</v>
      </c>
      <c r="I25" s="4">
        <v>5.9164088618391988</v>
      </c>
    </row>
    <row r="28" spans="3:9">
      <c r="D28" t="s">
        <v>0</v>
      </c>
    </row>
    <row r="29" spans="3:9">
      <c r="D29" t="s">
        <v>1</v>
      </c>
      <c r="E29" t="s">
        <v>2</v>
      </c>
      <c r="H29" t="s">
        <v>14</v>
      </c>
      <c r="I29" t="s">
        <v>13</v>
      </c>
    </row>
    <row r="30" spans="3:9">
      <c r="C30" t="s">
        <v>9</v>
      </c>
      <c r="D30" s="2">
        <v>18.468271255493164</v>
      </c>
      <c r="E30" s="2">
        <v>23.739777247111004</v>
      </c>
      <c r="G30" t="s">
        <v>9</v>
      </c>
      <c r="H30">
        <v>0.40006015397995076</v>
      </c>
      <c r="I30" s="4">
        <f>H30/H30</f>
        <v>1</v>
      </c>
    </row>
    <row r="31" spans="3:9">
      <c r="C31" t="s">
        <v>10</v>
      </c>
      <c r="D31" s="2">
        <v>16.340980529785156</v>
      </c>
      <c r="E31" s="2">
        <v>21.962000528971355</v>
      </c>
      <c r="G31" t="s">
        <v>10</v>
      </c>
      <c r="H31">
        <v>0.33030033820447158</v>
      </c>
      <c r="I31" s="4">
        <f>H31/H30</f>
        <v>0.82562668368373615</v>
      </c>
    </row>
    <row r="33" spans="2:9">
      <c r="D33" t="s">
        <v>0</v>
      </c>
    </row>
    <row r="34" spans="2:9">
      <c r="D34" t="s">
        <v>1</v>
      </c>
      <c r="E34" t="s">
        <v>2</v>
      </c>
    </row>
    <row r="35" spans="2:9">
      <c r="C35" s="1" t="s">
        <v>3</v>
      </c>
      <c r="D35" s="3">
        <v>13.735999999999999</v>
      </c>
      <c r="E35" s="3">
        <v>19.982333333333333</v>
      </c>
    </row>
    <row r="36" spans="2:9">
      <c r="C36" s="1" t="s">
        <v>4</v>
      </c>
      <c r="D36" s="3">
        <v>16.063666666666666</v>
      </c>
      <c r="E36" s="3">
        <v>22.158666666666665</v>
      </c>
    </row>
    <row r="37" spans="2:9">
      <c r="C37" t="s">
        <v>5</v>
      </c>
      <c r="D37" s="3">
        <v>18.416</v>
      </c>
      <c r="E37" s="3">
        <v>24.518000000000001</v>
      </c>
    </row>
    <row r="38" spans="2:9">
      <c r="C38" t="s">
        <v>6</v>
      </c>
      <c r="D38" s="3">
        <v>20.570000000000004</v>
      </c>
      <c r="E38" s="3">
        <v>26.676000000000002</v>
      </c>
      <c r="H38" t="s">
        <v>12</v>
      </c>
      <c r="I38" t="s">
        <v>13</v>
      </c>
    </row>
    <row r="39" spans="2:9">
      <c r="C39" t="s">
        <v>9</v>
      </c>
      <c r="D39" s="3">
        <v>13.472</v>
      </c>
      <c r="E39" s="3">
        <v>22.001000000000001</v>
      </c>
      <c r="G39" t="s">
        <v>9</v>
      </c>
      <c r="H39">
        <v>0.18376704381511286</v>
      </c>
      <c r="I39" s="4">
        <v>1.0000000207605937</v>
      </c>
    </row>
    <row r="40" spans="2:9">
      <c r="C40" t="s">
        <v>10</v>
      </c>
      <c r="D40" s="3">
        <v>13.6</v>
      </c>
      <c r="E40" s="3">
        <v>21.849333333333334</v>
      </c>
      <c r="G40" t="s">
        <v>10</v>
      </c>
      <c r="H40">
        <v>0.22373243958868524</v>
      </c>
      <c r="I40" s="4">
        <v>1.2174786054598543</v>
      </c>
    </row>
    <row r="46" spans="2:9">
      <c r="D46" t="s">
        <v>0</v>
      </c>
    </row>
    <row r="47" spans="2:9">
      <c r="B47" t="s">
        <v>19</v>
      </c>
      <c r="C47" t="s">
        <v>20</v>
      </c>
      <c r="D47" t="s">
        <v>1</v>
      </c>
      <c r="E47" t="s">
        <v>2</v>
      </c>
    </row>
    <row r="48" spans="2:9">
      <c r="B48" t="s">
        <v>21</v>
      </c>
      <c r="C48" t="s">
        <v>4</v>
      </c>
      <c r="D48" s="2">
        <v>16.847964604695637</v>
      </c>
      <c r="E48" s="2">
        <v>23.89414342244466</v>
      </c>
    </row>
    <row r="49" spans="2:13">
      <c r="B49" t="s">
        <v>21</v>
      </c>
      <c r="C49" t="s">
        <v>5</v>
      </c>
      <c r="D49" s="2">
        <v>19.240493138631184</v>
      </c>
      <c r="E49" s="2">
        <v>26.293125152587891</v>
      </c>
      <c r="J49" s="5"/>
      <c r="K49" s="5" t="s">
        <v>33</v>
      </c>
      <c r="L49" s="5"/>
      <c r="M49" s="5"/>
    </row>
    <row r="50" spans="2:13">
      <c r="B50" t="s">
        <v>21</v>
      </c>
      <c r="C50" t="s">
        <v>22</v>
      </c>
      <c r="D50" s="2">
        <v>21.793026606241863</v>
      </c>
      <c r="E50" s="2">
        <v>28.761680603027344</v>
      </c>
      <c r="J50" s="5"/>
      <c r="K50" s="5"/>
      <c r="L50" s="5"/>
      <c r="M50" s="5"/>
    </row>
    <row r="51" spans="2:13">
      <c r="B51" t="s">
        <v>21</v>
      </c>
      <c r="C51" t="s">
        <v>23</v>
      </c>
      <c r="D51" s="2">
        <v>25.076181411743164</v>
      </c>
      <c r="E51" s="2">
        <v>31.832707087198894</v>
      </c>
      <c r="J51" s="5"/>
      <c r="K51" s="5"/>
      <c r="L51" s="5"/>
      <c r="M51" s="5"/>
    </row>
    <row r="52" spans="2:13">
      <c r="B52" t="s">
        <v>24</v>
      </c>
      <c r="C52" t="s">
        <v>24</v>
      </c>
      <c r="D52" s="2">
        <v>39.771999999999998</v>
      </c>
      <c r="E52" s="2">
        <v>31.54669189453125</v>
      </c>
      <c r="G52" t="s">
        <v>12</v>
      </c>
      <c r="H52" t="s">
        <v>32</v>
      </c>
      <c r="J52" s="5"/>
      <c r="K52" s="5"/>
      <c r="L52" s="5"/>
      <c r="M52" s="5"/>
    </row>
    <row r="53" spans="2:13">
      <c r="B53" t="s">
        <v>9</v>
      </c>
      <c r="C53" t="s">
        <v>25</v>
      </c>
      <c r="D53" s="2">
        <v>16.368923187255859</v>
      </c>
      <c r="E53" s="2">
        <v>24.40570894877116</v>
      </c>
      <c r="G53">
        <v>0.53512914263125833</v>
      </c>
      <c r="H53">
        <v>1</v>
      </c>
      <c r="J53" s="5"/>
      <c r="K53" s="5" t="s">
        <v>26</v>
      </c>
      <c r="L53" s="5" t="s">
        <v>27</v>
      </c>
      <c r="M53" s="5" t="s">
        <v>18</v>
      </c>
    </row>
    <row r="54" spans="2:13">
      <c r="B54" t="s">
        <v>9</v>
      </c>
      <c r="C54" t="s">
        <v>28</v>
      </c>
      <c r="D54" s="2">
        <v>16.640878041585285</v>
      </c>
      <c r="E54" s="2">
        <v>24.675582885742188</v>
      </c>
      <c r="G54">
        <v>0.53631085774826615</v>
      </c>
      <c r="H54">
        <v>1.0022082802502537</v>
      </c>
      <c r="J54" s="5" t="s">
        <v>9</v>
      </c>
      <c r="K54" s="5">
        <v>0</v>
      </c>
      <c r="L54" s="5">
        <v>1</v>
      </c>
      <c r="M54" s="5">
        <f>STDEV(H53,H58)</f>
        <v>0</v>
      </c>
    </row>
    <row r="55" spans="2:13">
      <c r="B55" t="s">
        <v>9</v>
      </c>
      <c r="C55" t="s">
        <v>29</v>
      </c>
      <c r="D55" s="2">
        <v>15.988494237263998</v>
      </c>
      <c r="E55" s="2">
        <v>25.233735402425129</v>
      </c>
      <c r="G55">
        <v>0.23342261454800084</v>
      </c>
      <c r="H55">
        <v>0.43619865926241558</v>
      </c>
      <c r="J55" s="5" t="s">
        <v>9</v>
      </c>
      <c r="K55" s="5">
        <v>30</v>
      </c>
      <c r="L55" s="5">
        <v>1.3184558713792924</v>
      </c>
      <c r="M55" s="5">
        <f t="shared" ref="M55:M58" si="0">STDEV(H54,H59)</f>
        <v>0.4472416324425082</v>
      </c>
    </row>
    <row r="56" spans="2:13">
      <c r="B56" t="s">
        <v>9</v>
      </c>
      <c r="C56" t="s">
        <v>30</v>
      </c>
      <c r="D56" s="2">
        <v>15.833795547485352</v>
      </c>
      <c r="E56" s="2">
        <v>25.379060109456379</v>
      </c>
      <c r="G56">
        <v>0.18998225658141354</v>
      </c>
      <c r="H56">
        <v>0.35502132372619577</v>
      </c>
      <c r="J56" s="5" t="s">
        <v>9</v>
      </c>
      <c r="K56" s="5">
        <v>60</v>
      </c>
      <c r="L56" s="5">
        <v>0.66532328617922454</v>
      </c>
      <c r="M56" s="5">
        <f t="shared" si="0"/>
        <v>0.32403115485942674</v>
      </c>
    </row>
    <row r="57" spans="2:13">
      <c r="B57" t="s">
        <v>9</v>
      </c>
      <c r="C57" t="s">
        <v>31</v>
      </c>
      <c r="D57" s="2">
        <v>16.647666931152344</v>
      </c>
      <c r="E57" s="2">
        <v>27.803882598876953</v>
      </c>
      <c r="G57">
        <v>6.6682839061173227E-2</v>
      </c>
      <c r="H57">
        <v>0.12461074112557237</v>
      </c>
      <c r="J57" s="5" t="s">
        <v>9</v>
      </c>
      <c r="K57" s="5">
        <v>120</v>
      </c>
      <c r="L57" s="5">
        <v>0.65845722883334279</v>
      </c>
      <c r="M57" s="5">
        <f t="shared" si="0"/>
        <v>0.42912317231348274</v>
      </c>
    </row>
    <row r="58" spans="2:13">
      <c r="B58" t="s">
        <v>9</v>
      </c>
      <c r="C58" t="s">
        <v>25</v>
      </c>
      <c r="D58" s="2">
        <v>16.055453618367512</v>
      </c>
      <c r="E58" s="2">
        <v>23.858622868855793</v>
      </c>
      <c r="G58">
        <v>0.62806334494241833</v>
      </c>
      <c r="H58">
        <v>1</v>
      </c>
      <c r="J58" s="5" t="s">
        <v>9</v>
      </c>
      <c r="K58" s="5">
        <v>300</v>
      </c>
      <c r="L58" s="5">
        <v>0.16103111586754559</v>
      </c>
      <c r="M58" s="5">
        <f t="shared" si="0"/>
        <v>5.1506187906808935E-2</v>
      </c>
    </row>
    <row r="59" spans="2:13">
      <c r="B59" t="s">
        <v>9</v>
      </c>
      <c r="C59" t="s">
        <v>28</v>
      </c>
      <c r="D59" s="2">
        <v>17.721140543619793</v>
      </c>
      <c r="E59" s="2">
        <v>24.810712814331055</v>
      </c>
      <c r="G59">
        <v>1.0266973246519357</v>
      </c>
      <c r="H59">
        <v>1.6347034625083314</v>
      </c>
      <c r="J59" s="5"/>
      <c r="K59" s="5"/>
      <c r="L59" s="5"/>
      <c r="M59" s="5"/>
    </row>
    <row r="60" spans="2:13">
      <c r="B60" t="s">
        <v>9</v>
      </c>
      <c r="C60" t="s">
        <v>29</v>
      </c>
      <c r="D60" s="2">
        <v>16.675334930419922</v>
      </c>
      <c r="E60" s="2">
        <v>24.642571131388348</v>
      </c>
      <c r="G60">
        <v>0.56176994817586035</v>
      </c>
      <c r="H60">
        <v>0.89444791309603355</v>
      </c>
      <c r="J60" s="5"/>
      <c r="K60" s="5"/>
      <c r="L60" s="5"/>
      <c r="M60" s="5"/>
    </row>
    <row r="61" spans="2:13">
      <c r="B61" t="s">
        <v>9</v>
      </c>
      <c r="C61" t="s">
        <v>30</v>
      </c>
      <c r="D61" s="2">
        <v>16.951735178629558</v>
      </c>
      <c r="E61" s="2">
        <v>24.814079284667969</v>
      </c>
      <c r="G61">
        <v>0.60412981917980957</v>
      </c>
      <c r="H61">
        <v>0.9618931339404897</v>
      </c>
      <c r="J61" s="5"/>
      <c r="K61" s="5"/>
      <c r="L61" s="5"/>
      <c r="M61" s="5"/>
    </row>
    <row r="62" spans="2:13">
      <c r="B62" t="s">
        <v>9</v>
      </c>
      <c r="C62" t="s">
        <v>31</v>
      </c>
      <c r="D62" s="2">
        <v>17.867026646931965</v>
      </c>
      <c r="E62" s="2">
        <v>28.149552663167317</v>
      </c>
      <c r="G62">
        <v>0.12401204365608089</v>
      </c>
      <c r="H62">
        <v>0.1974514906095188</v>
      </c>
      <c r="J62" s="5"/>
      <c r="K62" s="5"/>
      <c r="L62" s="5"/>
      <c r="M62" s="5"/>
    </row>
    <row r="63" spans="2:13">
      <c r="B63" t="s">
        <v>21</v>
      </c>
      <c r="C63" t="s">
        <v>4</v>
      </c>
      <c r="D63" s="2">
        <v>18.331375122070312</v>
      </c>
      <c r="E63" s="2">
        <v>22.951671600341797</v>
      </c>
      <c r="J63" s="5"/>
      <c r="K63" s="5"/>
      <c r="L63" s="5"/>
      <c r="M63" s="5"/>
    </row>
    <row r="64" spans="2:13">
      <c r="B64" t="s">
        <v>21</v>
      </c>
      <c r="C64" t="s">
        <v>5</v>
      </c>
      <c r="D64" s="2">
        <v>20.684820175170898</v>
      </c>
      <c r="E64" s="2">
        <v>25.346560160319012</v>
      </c>
      <c r="J64" s="5"/>
      <c r="K64" s="5"/>
      <c r="L64" s="5"/>
      <c r="M64" s="5"/>
    </row>
    <row r="65" spans="2:13">
      <c r="B65" t="s">
        <v>21</v>
      </c>
      <c r="C65" t="s">
        <v>22</v>
      </c>
      <c r="D65" s="2">
        <v>23.349433898925781</v>
      </c>
      <c r="E65" s="2">
        <v>27.677892684936523</v>
      </c>
      <c r="J65" s="5"/>
      <c r="K65" s="5"/>
      <c r="L65" s="5"/>
      <c r="M65" s="5"/>
    </row>
    <row r="66" spans="2:13">
      <c r="B66" t="s">
        <v>21</v>
      </c>
      <c r="C66" t="s">
        <v>23</v>
      </c>
      <c r="D66" s="2">
        <v>26.055726369222004</v>
      </c>
      <c r="E66" s="2">
        <v>30.837586085001629</v>
      </c>
      <c r="J66" s="5"/>
      <c r="K66" s="5"/>
      <c r="L66" s="5"/>
      <c r="M66" s="5"/>
    </row>
    <row r="67" spans="2:13">
      <c r="B67" t="s">
        <v>24</v>
      </c>
      <c r="C67" t="s">
        <v>24</v>
      </c>
      <c r="D67" t="s">
        <v>8</v>
      </c>
      <c r="E67" s="2">
        <v>35.55058479309082</v>
      </c>
      <c r="J67" s="5"/>
      <c r="K67" s="5" t="s">
        <v>26</v>
      </c>
      <c r="L67" s="5" t="s">
        <v>27</v>
      </c>
      <c r="M67" s="5" t="s">
        <v>18</v>
      </c>
    </row>
    <row r="68" spans="2:13">
      <c r="B68" t="s">
        <v>11</v>
      </c>
      <c r="C68" t="s">
        <v>25</v>
      </c>
      <c r="D68" s="2">
        <v>19.564194361368816</v>
      </c>
      <c r="E68" s="2">
        <v>22.996128082275391</v>
      </c>
      <c r="G68">
        <v>2.2628205996316408</v>
      </c>
      <c r="H68">
        <v>1</v>
      </c>
      <c r="J68" s="5" t="s">
        <v>11</v>
      </c>
      <c r="K68" s="5">
        <v>0</v>
      </c>
      <c r="L68" s="5">
        <v>1</v>
      </c>
      <c r="M68" s="5">
        <f>STDEV(H68,H73)</f>
        <v>0</v>
      </c>
    </row>
    <row r="69" spans="2:13">
      <c r="B69" t="s">
        <v>11</v>
      </c>
      <c r="C69" t="s">
        <v>28</v>
      </c>
      <c r="D69" s="2">
        <v>19.434220631917317</v>
      </c>
      <c r="E69" s="2">
        <v>23.936831792195637</v>
      </c>
      <c r="G69">
        <v>1.0840467000951299</v>
      </c>
      <c r="H69">
        <v>0.47906877826355271</v>
      </c>
      <c r="J69" s="5" t="s">
        <v>11</v>
      </c>
      <c r="K69" s="5">
        <v>30</v>
      </c>
      <c r="L69" s="5">
        <v>1.5084939047260859</v>
      </c>
      <c r="M69" s="5">
        <f t="shared" ref="M69:M72" si="1">STDEV(H69,H74)</f>
        <v>1.4558269752909532</v>
      </c>
    </row>
    <row r="70" spans="2:13">
      <c r="B70" t="s">
        <v>11</v>
      </c>
      <c r="C70" t="s">
        <v>29</v>
      </c>
      <c r="D70" s="2">
        <v>19.748950322469074</v>
      </c>
      <c r="E70" s="2">
        <v>23.900247573852539</v>
      </c>
      <c r="G70">
        <v>1.3782574577333029</v>
      </c>
      <c r="H70">
        <v>0.60908825823738133</v>
      </c>
      <c r="J70" s="5" t="s">
        <v>11</v>
      </c>
      <c r="K70" s="5">
        <v>60</v>
      </c>
      <c r="L70" s="5">
        <v>1.0498912454727651</v>
      </c>
      <c r="M70" s="5">
        <f t="shared" si="1"/>
        <v>0.62338956288285441</v>
      </c>
    </row>
    <row r="71" spans="2:13">
      <c r="B71" t="s">
        <v>11</v>
      </c>
      <c r="C71" t="s">
        <v>30</v>
      </c>
      <c r="D71" s="2">
        <v>19.184600194295246</v>
      </c>
      <c r="E71" s="2">
        <v>24.49957784016927</v>
      </c>
      <c r="G71">
        <v>0.62165272259111748</v>
      </c>
      <c r="H71">
        <v>0.27472470539304567</v>
      </c>
      <c r="J71" s="5" t="s">
        <v>11</v>
      </c>
      <c r="K71" s="5">
        <v>120</v>
      </c>
      <c r="L71" s="5">
        <v>0.62052576512094293</v>
      </c>
      <c r="M71" s="5">
        <f t="shared" si="1"/>
        <v>0.48903654855018119</v>
      </c>
    </row>
    <row r="72" spans="2:13">
      <c r="B72" t="s">
        <v>11</v>
      </c>
      <c r="C72" t="s">
        <v>31</v>
      </c>
      <c r="D72" s="2">
        <v>19.785678863525391</v>
      </c>
      <c r="E72" s="2">
        <v>26.515769322713215</v>
      </c>
      <c r="G72">
        <v>0.24263992559482206</v>
      </c>
      <c r="H72">
        <v>0.10722897150322956</v>
      </c>
      <c r="J72" s="5" t="s">
        <v>11</v>
      </c>
      <c r="K72" s="5">
        <v>300</v>
      </c>
      <c r="L72" s="5">
        <v>0.16965570062326388</v>
      </c>
      <c r="M72" s="5">
        <f t="shared" si="1"/>
        <v>8.8284726976143993E-2</v>
      </c>
    </row>
    <row r="73" spans="2:13">
      <c r="B73" t="s">
        <v>11</v>
      </c>
      <c r="C73" t="s">
        <v>25</v>
      </c>
      <c r="D73" s="2">
        <v>19.026835759480793</v>
      </c>
      <c r="E73" s="2">
        <v>23.929723739624023</v>
      </c>
      <c r="G73">
        <v>0.82396199999999997</v>
      </c>
      <c r="H73">
        <v>1</v>
      </c>
    </row>
    <row r="74" spans="2:13">
      <c r="B74" t="s">
        <v>11</v>
      </c>
      <c r="C74" t="s">
        <v>28</v>
      </c>
      <c r="D74" s="2">
        <v>19.823666890462238</v>
      </c>
      <c r="E74" s="2">
        <v>23.36775016784668</v>
      </c>
      <c r="G74">
        <v>2.0911488407762371</v>
      </c>
      <c r="H74">
        <v>2.5379190311886193</v>
      </c>
    </row>
    <row r="75" spans="2:13">
      <c r="B75" t="s">
        <v>11</v>
      </c>
      <c r="C75" t="s">
        <v>29</v>
      </c>
      <c r="D75" s="2">
        <v>18.78868802388509</v>
      </c>
      <c r="E75" s="2">
        <v>23.111225763956707</v>
      </c>
      <c r="G75">
        <v>1.2282754013706718</v>
      </c>
      <c r="H75">
        <v>1.4906942327081489</v>
      </c>
    </row>
    <row r="76" spans="2:13">
      <c r="B76" t="s">
        <v>11</v>
      </c>
      <c r="C76" t="s">
        <v>30</v>
      </c>
      <c r="D76" s="2">
        <v>19.120105107625324</v>
      </c>
      <c r="E76" s="2">
        <v>24.07303746541341</v>
      </c>
      <c r="G76">
        <v>0.79621658325610012</v>
      </c>
      <c r="H76">
        <v>0.96632682484884025</v>
      </c>
    </row>
    <row r="77" spans="2:13">
      <c r="B77" t="s">
        <v>11</v>
      </c>
      <c r="C77" t="s">
        <v>31</v>
      </c>
      <c r="D77" s="2">
        <v>19.126708348592121</v>
      </c>
      <c r="E77" s="2">
        <v>26.191692352294922</v>
      </c>
      <c r="G77">
        <v>0.19122710297614748</v>
      </c>
      <c r="H77">
        <v>0.23208242974329821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2020-11-01T21:34:56Z</dcterms:created>
  <dcterms:modified xsi:type="dcterms:W3CDTF">2020-11-01T21:39:43Z</dcterms:modified>
</cp:coreProperties>
</file>