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9CC82B08-E3D9-4472-AFB0-226B7688EF52}" xr6:coauthVersionLast="45" xr6:coauthVersionMax="45" xr10:uidLastSave="{00000000-0000-0000-0000-000000000000}"/>
  <bookViews>
    <workbookView xWindow="-110" yWindow="-110" windowWidth="19420" windowHeight="10420" xr2:uid="{C1BB8C8A-5858-48CF-9E08-FA83A2F72016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2" i="1"/>
  <c r="E32" i="1"/>
  <c r="I31" i="1"/>
  <c r="E31" i="1"/>
  <c r="I30" i="1"/>
  <c r="E30" i="1"/>
  <c r="O7" i="1"/>
  <c r="H7" i="1"/>
  <c r="O6" i="1"/>
  <c r="H6" i="1"/>
  <c r="O5" i="1"/>
  <c r="H5" i="1"/>
  <c r="O4" i="1"/>
  <c r="H4" i="1"/>
  <c r="O3" i="1"/>
  <c r="H3" i="1"/>
</calcChain>
</file>

<file path=xl/sharedStrings.xml><?xml version="1.0" encoding="utf-8"?>
<sst xmlns="http://schemas.openxmlformats.org/spreadsheetml/2006/main" count="248" uniqueCount="105">
  <si>
    <t>Panel C</t>
  </si>
  <si>
    <t>Condition</t>
  </si>
  <si>
    <t>CNTRL</t>
  </si>
  <si>
    <t>Average</t>
  </si>
  <si>
    <t>Wnt3a (200 ng/mL)</t>
  </si>
  <si>
    <t>Two-way ANOVA</t>
  </si>
  <si>
    <t>Ordinary</t>
  </si>
  <si>
    <t>Number of families</t>
  </si>
  <si>
    <t>WT</t>
  </si>
  <si>
    <t>Alpha</t>
  </si>
  <si>
    <t>Number of comparisons per family</t>
  </si>
  <si>
    <t>Lrp5KO</t>
  </si>
  <si>
    <t>Lrp6KO</t>
  </si>
  <si>
    <t>Source of Variation</t>
  </si>
  <si>
    <t>% of total variation</t>
  </si>
  <si>
    <t>P value</t>
  </si>
  <si>
    <t>P value summary</t>
  </si>
  <si>
    <t>Significant?</t>
  </si>
  <si>
    <t>Lrp5/6KO</t>
  </si>
  <si>
    <t>Interaction</t>
  </si>
  <si>
    <t>&lt;0.0001</t>
  </si>
  <si>
    <t>****</t>
  </si>
  <si>
    <t>Yes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</si>
  <si>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</si>
  <si>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</si>
  <si>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</si>
  <si>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</si>
  <si>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</si>
  <si>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</si>
  <si>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</si>
  <si>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</si>
  <si>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</si>
  <si>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</si>
  <si>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</si>
  <si>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</si>
  <si>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</si>
  <si>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</si>
  <si>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βKO</t>
  </si>
  <si>
    <t>Row Factor</t>
  </si>
  <si>
    <t>Representative examples shown in Panel B</t>
  </si>
  <si>
    <t>Column Factor</t>
  </si>
  <si>
    <t>WT vs. Lrp5KO</t>
  </si>
  <si>
    <t>-2.217 to 7.390</t>
  </si>
  <si>
    <t>No</t>
  </si>
  <si>
    <t>ns</t>
  </si>
  <si>
    <t>ANOVA table</t>
  </si>
  <si>
    <t>SS (Type III)</t>
  </si>
  <si>
    <t>MS</t>
  </si>
  <si>
    <t>F (DFn, DFd)</t>
  </si>
  <si>
    <t>WT vs. Lrp6KO</t>
  </si>
  <si>
    <t>-2.560 to 7.047</t>
  </si>
  <si>
    <t>F (4, 26) = 139.7</t>
  </si>
  <si>
    <t>P&lt;0.0001</t>
  </si>
  <si>
    <t>WT vs. Lrp5/6KO</t>
  </si>
  <si>
    <t>-2.167 to 7.440</t>
  </si>
  <si>
    <t>F (4, 26) = 167.2</t>
  </si>
  <si>
    <t>WT vs. βKO</t>
  </si>
  <si>
    <t>-2.884 to 6.724</t>
  </si>
  <si>
    <t>F (1, 26) = 304.3</t>
  </si>
  <si>
    <t>Residual</t>
  </si>
  <si>
    <t>17.30 to 26.90</t>
  </si>
  <si>
    <t>Difference between column means</t>
  </si>
  <si>
    <t>38.66 to 48.26</t>
  </si>
  <si>
    <t>Predicted (LS) mean of CNTRL</t>
  </si>
  <si>
    <t>44.13 to 53.73</t>
  </si>
  <si>
    <t>Predicted (LS) mean of Wnt3a (200 ng/mL)</t>
  </si>
  <si>
    <t>43.93 to 53.54</t>
  </si>
  <si>
    <t>Difference between predicted means</t>
  </si>
  <si>
    <t>SE of difference</t>
  </si>
  <si>
    <t>95% CI of difference</t>
  </si>
  <si>
    <t>-17.40 to -13.73</t>
  </si>
  <si>
    <t>Data summary</t>
  </si>
  <si>
    <t>Number of columns (Column Factor)</t>
  </si>
  <si>
    <t>Number of rows (Row Factor)</t>
  </si>
  <si>
    <t>Number of values</t>
  </si>
  <si>
    <t>Panel D</t>
  </si>
  <si>
    <t>Geometric Mean</t>
  </si>
  <si>
    <t>Lrp5KO (#2)</t>
  </si>
  <si>
    <t>Lrp6KO (#2)</t>
  </si>
  <si>
    <t>Lrp5/6dKO (#2)</t>
  </si>
  <si>
    <t>Mean Diff.</t>
  </si>
  <si>
    <t>Mean 1</t>
  </si>
  <si>
    <t>Mean 2</t>
  </si>
  <si>
    <t>BKO</t>
  </si>
  <si>
    <t>WT vs. Lrp5KO (#2)</t>
  </si>
  <si>
    <t>-0.9128 to 0.6778</t>
  </si>
  <si>
    <t>SS</t>
  </si>
  <si>
    <t>WT vs. Lrp6KO (#2)</t>
  </si>
  <si>
    <t>-0.3222 to 1.268</t>
  </si>
  <si>
    <t>F (4, 20) = 17.88</t>
  </si>
  <si>
    <t>WT vs. Lrp5/6dKO (#2)</t>
  </si>
  <si>
    <t>-0.2727 to 1.318</t>
  </si>
  <si>
    <t>F (4, 20) = 44.18</t>
  </si>
  <si>
    <t>WT vs. BKO</t>
  </si>
  <si>
    <t>0.1535 to 1.744</t>
  </si>
  <si>
    <t>*</t>
  </si>
  <si>
    <t>F (1, 20) = 50.87</t>
  </si>
  <si>
    <t>0.9675 to 2.558</t>
  </si>
  <si>
    <t>2.319 to 3.910</t>
  </si>
  <si>
    <t>Mean of CNTRL</t>
  </si>
  <si>
    <t>2.715 to 4.306</t>
  </si>
  <si>
    <t>Mean of Wnt3a (200 ng/mL)</t>
  </si>
  <si>
    <t>3.200 to 4.790</t>
  </si>
  <si>
    <t>Difference between means</t>
  </si>
  <si>
    <t>-1.237 to -0.6770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</si>
</sst>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1" fillId="2" borderId="0" xfId="0" applyFont="1" applyFill="1"/>
    <xf numFmtId="0" fontId="5" fillId="0" borderId="0" xfId="0" applyFont="1"/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2109-8F4A-48C8-8D8C-52631F10B7C6}">
  <dimension ref="A1:AM53"/>
  <sheetViews>
    <sheetView tabSelected="1" zoomScale="55" zoomScaleNormal="55" workbookViewId="0">
      <selection activeCell="K36" sqref="K36"/>
    </sheetView>
  </sheetViews>
  <sheetFormatPr defaultColWidth="8.7265625" defaultRowHeight="12.5" x14ac:dyDescent="0.25"/>
  <cols>
    <col min="1" max="1" width="14.453125" style="2" bestFit="1" customWidth="1"/>
    <col min="2" max="10" width="8.7265625" style="2"/>
    <col min="11" max="11" width="11.1796875" style="2" customWidth="1"/>
    <col min="12" max="16" width="8.7265625" style="2"/>
    <col min="17" max="17" width="19.26953125" style="2" customWidth="1"/>
    <col min="18" max="23" width="8.7265625" style="2"/>
    <col min="24" max="24" width="25.1796875" style="2" customWidth="1"/>
    <col min="25" max="16384" width="8.7265625" style="2"/>
  </cols>
  <sheetData>
    <row r="1" spans="1:39" ht="13" x14ac:dyDescent="0.3">
      <c r="A1" s="1" t="s">
        <v>0</v>
      </c>
    </row>
    <row r="2" spans="1:39" ht="13" x14ac:dyDescent="0.3">
      <c r="A2" s="3" t="s">
        <v>1</v>
      </c>
      <c r="B2" s="4" t="s">
        <v>2</v>
      </c>
      <c r="C2" s="4"/>
      <c r="D2" s="4"/>
      <c r="E2" s="4"/>
      <c r="F2" s="4"/>
      <c r="G2" s="4"/>
      <c r="H2" s="5" t="s">
        <v>3</v>
      </c>
      <c r="I2" s="4" t="s">
        <v>4</v>
      </c>
      <c r="J2" s="4"/>
      <c r="K2" s="4"/>
      <c r="L2" s="4"/>
      <c r="M2" s="4"/>
      <c r="N2" s="4"/>
      <c r="O2" s="5" t="s">
        <v>3</v>
      </c>
      <c r="Q2" s="6" t="s">
        <v>5</v>
      </c>
      <c r="R2" s="7" t="s">
        <v>6</v>
      </c>
      <c r="S2" s="7"/>
      <c r="T2" s="7"/>
      <c r="U2" s="7"/>
      <c r="V2" s="7"/>
      <c r="X2" s="6" t="s">
        <v>7</v>
      </c>
      <c r="Y2" s="7">
        <v>2</v>
      </c>
      <c r="Z2" s="7"/>
      <c r="AA2" s="7"/>
      <c r="AB2" s="7"/>
      <c r="AC2" s="7"/>
      <c r="AD2" s="7"/>
      <c r="AE2" s="7"/>
      <c r="AF2" s="7"/>
    </row>
    <row r="3" spans="1:39" x14ac:dyDescent="0.25">
      <c r="A3" s="6" t="s">
        <v>8</v>
      </c>
      <c r="B3" s="7">
        <v>1.54</v>
      </c>
      <c r="C3" s="8">
        <v>2.25</v>
      </c>
      <c r="D3" s="7">
        <v>1.49</v>
      </c>
      <c r="E3" s="7">
        <v>3.57</v>
      </c>
      <c r="F3" s="7">
        <v>3.52</v>
      </c>
      <c r="G3" s="7">
        <v>4.05</v>
      </c>
      <c r="H3" s="2">
        <f>AVERAGE(B3:G3)</f>
        <v>2.7366666666666664</v>
      </c>
      <c r="I3" s="7">
        <v>54.8</v>
      </c>
      <c r="J3" s="8">
        <v>50.6</v>
      </c>
      <c r="K3" s="7">
        <v>56.4</v>
      </c>
      <c r="L3" s="7">
        <v>43.6</v>
      </c>
      <c r="M3" s="7">
        <v>43.3</v>
      </c>
      <c r="N3" s="7">
        <v>45.7</v>
      </c>
      <c r="O3" s="2">
        <f>AVERAGE(I3:N3)</f>
        <v>49.066666666666663</v>
      </c>
      <c r="Q3" s="6" t="s">
        <v>9</v>
      </c>
      <c r="R3" s="7">
        <v>0.05</v>
      </c>
      <c r="S3" s="7"/>
      <c r="T3" s="7"/>
      <c r="U3" s="7"/>
      <c r="V3" s="7"/>
      <c r="X3" s="6" t="s">
        <v>10</v>
      </c>
      <c r="Y3" s="7">
        <v>4</v>
      </c>
      <c r="Z3" s="7"/>
      <c r="AA3" s="7"/>
      <c r="AB3" s="7"/>
      <c r="AC3" s="7"/>
      <c r="AD3" s="7"/>
      <c r="AE3" s="7"/>
      <c r="AF3" s="7"/>
    </row>
    <row r="4" spans="1:39" x14ac:dyDescent="0.25">
      <c r="A4" s="6" t="s">
        <v>11</v>
      </c>
      <c r="B4" s="7">
        <v>0.15</v>
      </c>
      <c r="C4" s="7">
        <v>0.13</v>
      </c>
      <c r="D4" s="7">
        <v>0.17</v>
      </c>
      <c r="E4" s="7"/>
      <c r="F4" s="7"/>
      <c r="G4" s="7"/>
      <c r="H4" s="2">
        <f t="shared" ref="H4:H7" si="0">AVERAGE(B4:G4)</f>
        <v>0.15000000000000002</v>
      </c>
      <c r="I4" s="8">
        <v>26.1</v>
      </c>
      <c r="J4" s="7">
        <v>27.2</v>
      </c>
      <c r="K4" s="7">
        <v>27.6</v>
      </c>
      <c r="L4" s="7"/>
      <c r="M4" s="7"/>
      <c r="N4" s="7"/>
      <c r="O4" s="2">
        <f t="shared" ref="O4:O7" si="1">AVERAGE(I4:N4)</f>
        <v>26.966666666666669</v>
      </c>
      <c r="Q4" s="6"/>
      <c r="R4" s="7"/>
      <c r="S4" s="7"/>
      <c r="T4" s="7"/>
      <c r="U4" s="7"/>
      <c r="V4" s="7"/>
      <c r="X4" s="6" t="s">
        <v>9</v>
      </c>
      <c r="Y4" s="7">
        <v>0.05</v>
      </c>
      <c r="Z4" s="7"/>
      <c r="AA4" s="7"/>
      <c r="AB4" s="7"/>
      <c r="AC4" s="7"/>
      <c r="AD4" s="7"/>
      <c r="AE4" s="7"/>
      <c r="AF4" s="7"/>
    </row>
    <row r="5" spans="1:39" x14ac:dyDescent="0.25">
      <c r="A5" s="6" t="s">
        <v>12</v>
      </c>
      <c r="B5" s="7">
        <v>0.48</v>
      </c>
      <c r="C5" s="7">
        <v>0.48</v>
      </c>
      <c r="D5" s="7">
        <v>0.52</v>
      </c>
      <c r="E5" s="7"/>
      <c r="F5" s="7"/>
      <c r="G5" s="7"/>
      <c r="H5" s="2">
        <f t="shared" si="0"/>
        <v>0.49333333333333335</v>
      </c>
      <c r="I5" s="8">
        <v>5.47</v>
      </c>
      <c r="J5" s="7">
        <v>5.1100000000000003</v>
      </c>
      <c r="K5" s="7">
        <v>6.24</v>
      </c>
      <c r="L5" s="7"/>
      <c r="M5" s="7"/>
      <c r="N5" s="7"/>
      <c r="O5" s="2">
        <f t="shared" si="1"/>
        <v>5.6066666666666665</v>
      </c>
      <c r="Q5" s="6" t="s">
        <v>13</v>
      </c>
      <c r="R5" s="7" t="s">
        <v>14</v>
      </c>
      <c r="S5" s="7" t="s">
        <v>15</v>
      </c>
      <c r="T5" s="7" t="s">
        <v>16</v>
      </c>
      <c r="U5" s="7" t="s">
        <v>17</v>
      </c>
      <c r="V5" s="7"/>
      <c r="X5" s="6"/>
      <c r="Y5" s="7"/>
      <c r="Z5" s="7"/>
      <c r="AA5" s="7"/>
      <c r="AB5" s="7"/>
      <c r="AC5" s="7"/>
      <c r="AD5" s="7"/>
      <c r="AE5" s="7"/>
      <c r="AF5" s="7"/>
    </row>
    <row r="6" spans="1:39" x14ac:dyDescent="0.25">
      <c r="A6" s="6" t="s">
        <v>18</v>
      </c>
      <c r="B6" s="7">
        <v>7.2999999999999995E-2</v>
      </c>
      <c r="C6" s="7">
        <v>0.13</v>
      </c>
      <c r="D6" s="7">
        <v>9.8000000000000004E-2</v>
      </c>
      <c r="E6" s="7"/>
      <c r="F6" s="7"/>
      <c r="G6" s="7"/>
      <c r="H6" s="2">
        <f t="shared" si="0"/>
        <v>0.10033333333333334</v>
      </c>
      <c r="I6" s="7">
        <v>0.16</v>
      </c>
      <c r="J6" s="7">
        <v>0.1</v>
      </c>
      <c r="K6" s="8">
        <v>0.15</v>
      </c>
      <c r="L6" s="7"/>
      <c r="M6" s="7"/>
      <c r="N6" s="7"/>
      <c r="O6" s="2">
        <f t="shared" si="1"/>
        <v>0.13666666666666669</v>
      </c>
      <c r="Q6" s="6" t="s">
        <v>19</v>
      </c>
      <c r="R6" s="7">
        <v>30.45</v>
      </c>
      <c r="S6" s="7" t="s">
        <v>20</v>
      </c>
      <c r="T6" s="7" t="s">
        <v>21</v>
      </c>
      <c r="U6" s="7" t="s">
        <v>22</v>
      </c>
      <c r="V6" s="7"/>
      <c r="X6" s="6" t="s">
        <v>23</v>
      </c>
      <c r="Y6" s="7" t="s">
        <v>24</v>
      </c>
      <c r="Z6" s="7" t="s">
        <v>25</v>
      </c>
      <c r="AA6" s="7" t="s">
        <v>26</v>
      </c>
      <c r="AB6" s="7" t="s">
        <v>27</v>
      </c>
      <c r="AC6" s="7" t="s">
        <v>28</v>
      </c>
      <c r="AD6" s="7"/>
      <c r="AE6" s="6" t="s">
        <v>29</v>
      </c>
      <c r="AF6" s="7" t="s">
        <v>30</v>
      </c>
      <c r="AG6" s="7" t="s">
        <v>31</v>
      </c>
      <c r="AH6" s="7" t="s">
        <v>24</v>
      </c>
      <c r="AI6" s="7" t="s">
        <v>32</v>
      </c>
      <c r="AJ6" s="7" t="s">
        <v>33</v>
      </c>
      <c r="AK6" s="7" t="s">
        <v>34</v>
      </c>
      <c r="AL6" s="7" t="s">
        <v>35</v>
      </c>
      <c r="AM6" s="7" t="s">
        <v>36</v>
      </c>
    </row>
    <row r="7" spans="1:39" x14ac:dyDescent="0.25">
      <c r="A7" s="6" t="s">
        <v>37</v>
      </c>
      <c r="B7" s="7">
        <v>1.27</v>
      </c>
      <c r="C7" s="7">
        <v>0.18</v>
      </c>
      <c r="D7" s="7">
        <v>1</v>
      </c>
      <c r="E7" s="7"/>
      <c r="F7" s="7"/>
      <c r="G7" s="7"/>
      <c r="H7" s="2">
        <f t="shared" si="0"/>
        <v>0.81666666666666676</v>
      </c>
      <c r="I7" s="8">
        <v>0.16</v>
      </c>
      <c r="J7" s="7">
        <v>0.67</v>
      </c>
      <c r="K7" s="7">
        <v>0.16</v>
      </c>
      <c r="L7" s="7"/>
      <c r="M7" s="7"/>
      <c r="N7" s="7"/>
      <c r="O7" s="2">
        <f t="shared" si="1"/>
        <v>0.33</v>
      </c>
      <c r="Q7" s="6" t="s">
        <v>38</v>
      </c>
      <c r="R7" s="7">
        <v>36.46</v>
      </c>
      <c r="S7" s="7" t="s">
        <v>20</v>
      </c>
      <c r="T7" s="7" t="s">
        <v>21</v>
      </c>
      <c r="U7" s="7" t="s">
        <v>22</v>
      </c>
      <c r="V7" s="7"/>
      <c r="X7" s="6"/>
      <c r="Y7" s="7"/>
      <c r="Z7" s="7"/>
      <c r="AA7" s="7"/>
      <c r="AB7" s="7"/>
      <c r="AC7" s="7"/>
      <c r="AD7" s="7"/>
      <c r="AE7" s="6"/>
      <c r="AF7" s="7"/>
      <c r="AG7" s="7"/>
      <c r="AH7" s="7"/>
      <c r="AI7" s="7"/>
      <c r="AJ7" s="7"/>
      <c r="AK7" s="7"/>
      <c r="AL7" s="7"/>
      <c r="AM7" s="7"/>
    </row>
    <row r="8" spans="1:39" ht="13" x14ac:dyDescent="0.3">
      <c r="A8" s="9" t="s">
        <v>39</v>
      </c>
      <c r="Q8" s="6" t="s">
        <v>40</v>
      </c>
      <c r="R8" s="7">
        <v>16.59</v>
      </c>
      <c r="S8" s="7" t="s">
        <v>20</v>
      </c>
      <c r="T8" s="7" t="s">
        <v>21</v>
      </c>
      <c r="U8" s="7" t="s">
        <v>22</v>
      </c>
      <c r="V8" s="7"/>
      <c r="X8" s="6" t="s">
        <v>2</v>
      </c>
      <c r="Y8" s="7"/>
      <c r="Z8" s="7"/>
      <c r="AA8" s="7"/>
      <c r="AB8" s="7"/>
      <c r="AC8" s="7"/>
      <c r="AD8" s="7"/>
      <c r="AE8" s="6" t="s">
        <v>2</v>
      </c>
      <c r="AF8" s="7"/>
      <c r="AG8" s="7"/>
      <c r="AH8" s="7"/>
      <c r="AI8" s="7"/>
      <c r="AJ8" s="7"/>
      <c r="AK8" s="7"/>
      <c r="AL8" s="7"/>
      <c r="AM8" s="7"/>
    </row>
    <row r="9" spans="1:39" x14ac:dyDescent="0.25">
      <c r="Q9" s="6"/>
      <c r="R9" s="7"/>
      <c r="S9" s="7"/>
      <c r="T9" s="7"/>
      <c r="U9" s="7"/>
      <c r="V9" s="7"/>
      <c r="X9" s="6" t="s">
        <v>41</v>
      </c>
      <c r="Y9" s="7">
        <v>2.5870000000000002</v>
      </c>
      <c r="Z9" s="7" t="s">
        <v>42</v>
      </c>
      <c r="AA9" s="7" t="s">
        <v>43</v>
      </c>
      <c r="AB9" s="7" t="s">
        <v>44</v>
      </c>
      <c r="AC9" s="7">
        <v>0.47239999999999999</v>
      </c>
      <c r="AD9" s="7"/>
      <c r="AE9" s="6" t="s">
        <v>41</v>
      </c>
      <c r="AF9" s="7">
        <v>2.7370000000000001</v>
      </c>
      <c r="AG9" s="7">
        <v>0.15</v>
      </c>
      <c r="AH9" s="7">
        <v>2.5870000000000002</v>
      </c>
      <c r="AI9" s="7">
        <v>1.821</v>
      </c>
      <c r="AJ9" s="7">
        <v>6</v>
      </c>
      <c r="AK9" s="7">
        <v>3</v>
      </c>
      <c r="AL9" s="7">
        <v>1.42</v>
      </c>
      <c r="AM9" s="7">
        <v>26</v>
      </c>
    </row>
    <row r="10" spans="1:39" x14ac:dyDescent="0.25">
      <c r="Q10" s="6" t="s">
        <v>45</v>
      </c>
      <c r="R10" s="7" t="s">
        <v>46</v>
      </c>
      <c r="S10" s="7" t="s">
        <v>36</v>
      </c>
      <c r="T10" s="7" t="s">
        <v>47</v>
      </c>
      <c r="U10" s="7" t="s">
        <v>48</v>
      </c>
      <c r="V10" s="7" t="s">
        <v>15</v>
      </c>
      <c r="X10" s="6" t="s">
        <v>49</v>
      </c>
      <c r="Y10" s="7">
        <v>2.2429999999999999</v>
      </c>
      <c r="Z10" s="7" t="s">
        <v>50</v>
      </c>
      <c r="AA10" s="7" t="s">
        <v>43</v>
      </c>
      <c r="AB10" s="7" t="s">
        <v>44</v>
      </c>
      <c r="AC10" s="7">
        <v>0.59750000000000003</v>
      </c>
      <c r="AD10" s="7"/>
      <c r="AE10" s="6" t="s">
        <v>49</v>
      </c>
      <c r="AF10" s="7">
        <v>2.7370000000000001</v>
      </c>
      <c r="AG10" s="7">
        <v>0.49330000000000002</v>
      </c>
      <c r="AH10" s="7">
        <v>2.2429999999999999</v>
      </c>
      <c r="AI10" s="7">
        <v>1.821</v>
      </c>
      <c r="AJ10" s="7">
        <v>6</v>
      </c>
      <c r="AK10" s="7">
        <v>3</v>
      </c>
      <c r="AL10" s="7">
        <v>1.232</v>
      </c>
      <c r="AM10" s="7">
        <v>26</v>
      </c>
    </row>
    <row r="11" spans="1:39" x14ac:dyDescent="0.25">
      <c r="Q11" s="6" t="s">
        <v>19</v>
      </c>
      <c r="R11" s="7">
        <v>3705</v>
      </c>
      <c r="S11" s="7">
        <v>4</v>
      </c>
      <c r="T11" s="7">
        <v>926.3</v>
      </c>
      <c r="U11" s="7" t="s">
        <v>51</v>
      </c>
      <c r="V11" s="7" t="s">
        <v>52</v>
      </c>
      <c r="X11" s="6" t="s">
        <v>53</v>
      </c>
      <c r="Y11" s="7">
        <v>2.6360000000000001</v>
      </c>
      <c r="Z11" s="7" t="s">
        <v>54</v>
      </c>
      <c r="AA11" s="7" t="s">
        <v>43</v>
      </c>
      <c r="AB11" s="7" t="s">
        <v>44</v>
      </c>
      <c r="AC11" s="7">
        <v>0.4551</v>
      </c>
      <c r="AD11" s="7"/>
      <c r="AE11" s="6" t="s">
        <v>53</v>
      </c>
      <c r="AF11" s="7">
        <v>2.7370000000000001</v>
      </c>
      <c r="AG11" s="7">
        <v>0.1003</v>
      </c>
      <c r="AH11" s="7">
        <v>2.6360000000000001</v>
      </c>
      <c r="AI11" s="7">
        <v>1.821</v>
      </c>
      <c r="AJ11" s="7">
        <v>6</v>
      </c>
      <c r="AK11" s="7">
        <v>3</v>
      </c>
      <c r="AL11" s="7">
        <v>1.448</v>
      </c>
      <c r="AM11" s="7">
        <v>26</v>
      </c>
    </row>
    <row r="12" spans="1:39" x14ac:dyDescent="0.25">
      <c r="Q12" s="6" t="s">
        <v>38</v>
      </c>
      <c r="R12" s="7">
        <v>4436</v>
      </c>
      <c r="S12" s="7">
        <v>4</v>
      </c>
      <c r="T12" s="7">
        <v>1109</v>
      </c>
      <c r="U12" s="7" t="s">
        <v>55</v>
      </c>
      <c r="V12" s="7" t="s">
        <v>52</v>
      </c>
      <c r="X12" s="6" t="s">
        <v>56</v>
      </c>
      <c r="Y12" s="7">
        <v>1.92</v>
      </c>
      <c r="Z12" s="7" t="s">
        <v>57</v>
      </c>
      <c r="AA12" s="7" t="s">
        <v>43</v>
      </c>
      <c r="AB12" s="7" t="s">
        <v>44</v>
      </c>
      <c r="AC12" s="7">
        <v>0.71719999999999995</v>
      </c>
      <c r="AD12" s="7"/>
      <c r="AE12" s="6" t="s">
        <v>56</v>
      </c>
      <c r="AF12" s="7">
        <v>2.7370000000000001</v>
      </c>
      <c r="AG12" s="7">
        <v>0.81669999999999998</v>
      </c>
      <c r="AH12" s="7">
        <v>1.92</v>
      </c>
      <c r="AI12" s="7">
        <v>1.821</v>
      </c>
      <c r="AJ12" s="7">
        <v>6</v>
      </c>
      <c r="AK12" s="7">
        <v>3</v>
      </c>
      <c r="AL12" s="7">
        <v>1.054</v>
      </c>
      <c r="AM12" s="7">
        <v>26</v>
      </c>
    </row>
    <row r="13" spans="1:39" x14ac:dyDescent="0.25">
      <c r="Q13" s="6" t="s">
        <v>40</v>
      </c>
      <c r="R13" s="7">
        <v>2018</v>
      </c>
      <c r="S13" s="7">
        <v>1</v>
      </c>
      <c r="T13" s="7">
        <v>2018</v>
      </c>
      <c r="U13" s="7" t="s">
        <v>58</v>
      </c>
      <c r="V13" s="7" t="s">
        <v>52</v>
      </c>
      <c r="X13" s="6"/>
      <c r="Y13" s="7"/>
      <c r="Z13" s="7"/>
      <c r="AA13" s="7"/>
      <c r="AB13" s="7"/>
      <c r="AC13" s="7"/>
      <c r="AD13" s="7"/>
      <c r="AE13" s="6"/>
      <c r="AF13" s="7"/>
      <c r="AG13" s="7"/>
      <c r="AH13" s="7"/>
      <c r="AI13" s="7"/>
      <c r="AJ13" s="7"/>
      <c r="AK13" s="7"/>
      <c r="AL13" s="7"/>
      <c r="AM13" s="7"/>
    </row>
    <row r="14" spans="1:39" x14ac:dyDescent="0.25">
      <c r="Q14" s="6" t="s">
        <v>59</v>
      </c>
      <c r="R14" s="7">
        <v>172.4</v>
      </c>
      <c r="S14" s="7">
        <v>26</v>
      </c>
      <c r="T14" s="7">
        <v>6.6319999999999997</v>
      </c>
      <c r="U14" s="7"/>
      <c r="V14" s="7"/>
      <c r="X14" s="6" t="s">
        <v>4</v>
      </c>
      <c r="Y14" s="7"/>
      <c r="Z14" s="7"/>
      <c r="AA14" s="7"/>
      <c r="AB14" s="7"/>
      <c r="AC14" s="7"/>
      <c r="AD14" s="7"/>
      <c r="AE14" s="6" t="s">
        <v>4</v>
      </c>
      <c r="AF14" s="7"/>
      <c r="AG14" s="7"/>
      <c r="AH14" s="7"/>
      <c r="AI14" s="7"/>
      <c r="AJ14" s="7"/>
      <c r="AK14" s="7"/>
      <c r="AL14" s="7"/>
      <c r="AM14" s="7"/>
    </row>
    <row r="15" spans="1:39" x14ac:dyDescent="0.25">
      <c r="Q15" s="6"/>
      <c r="R15" s="7"/>
      <c r="S15" s="7"/>
      <c r="T15" s="7"/>
      <c r="U15" s="7"/>
      <c r="V15" s="7"/>
      <c r="X15" s="6" t="s">
        <v>41</v>
      </c>
      <c r="Y15" s="7">
        <v>22.1</v>
      </c>
      <c r="Z15" s="7" t="s">
        <v>60</v>
      </c>
      <c r="AA15" s="7" t="s">
        <v>22</v>
      </c>
      <c r="AB15" s="7" t="s">
        <v>21</v>
      </c>
      <c r="AC15" s="7" t="s">
        <v>20</v>
      </c>
      <c r="AD15" s="7"/>
      <c r="AE15" s="6" t="s">
        <v>41</v>
      </c>
      <c r="AF15" s="7">
        <v>49.07</v>
      </c>
      <c r="AG15" s="7">
        <v>26.97</v>
      </c>
      <c r="AH15" s="7">
        <v>22.1</v>
      </c>
      <c r="AI15" s="7">
        <v>1.821</v>
      </c>
      <c r="AJ15" s="7">
        <v>6</v>
      </c>
      <c r="AK15" s="7">
        <v>3</v>
      </c>
      <c r="AL15" s="7">
        <v>12.14</v>
      </c>
      <c r="AM15" s="7">
        <v>26</v>
      </c>
    </row>
    <row r="16" spans="1:39" x14ac:dyDescent="0.25">
      <c r="Q16" s="6" t="s">
        <v>61</v>
      </c>
      <c r="R16" s="7"/>
      <c r="S16" s="7"/>
      <c r="T16" s="7"/>
      <c r="U16" s="7"/>
      <c r="V16" s="7"/>
      <c r="X16" s="6" t="s">
        <v>49</v>
      </c>
      <c r="Y16" s="7">
        <v>43.46</v>
      </c>
      <c r="Z16" s="7" t="s">
        <v>62</v>
      </c>
      <c r="AA16" s="7" t="s">
        <v>22</v>
      </c>
      <c r="AB16" s="7" t="s">
        <v>21</v>
      </c>
      <c r="AC16" s="7" t="s">
        <v>20</v>
      </c>
      <c r="AD16" s="7"/>
      <c r="AE16" s="6" t="s">
        <v>49</v>
      </c>
      <c r="AF16" s="7">
        <v>49.07</v>
      </c>
      <c r="AG16" s="7">
        <v>5.6070000000000002</v>
      </c>
      <c r="AH16" s="7">
        <v>43.46</v>
      </c>
      <c r="AI16" s="7">
        <v>1.821</v>
      </c>
      <c r="AJ16" s="7">
        <v>6</v>
      </c>
      <c r="AK16" s="7">
        <v>3</v>
      </c>
      <c r="AL16" s="7">
        <v>23.87</v>
      </c>
      <c r="AM16" s="7">
        <v>26</v>
      </c>
    </row>
    <row r="17" spans="1:39" x14ac:dyDescent="0.25">
      <c r="Q17" s="6" t="s">
        <v>63</v>
      </c>
      <c r="R17" s="7">
        <v>0.85940000000000005</v>
      </c>
      <c r="S17" s="7"/>
      <c r="T17" s="7"/>
      <c r="U17" s="7"/>
      <c r="V17" s="7"/>
      <c r="X17" s="6" t="s">
        <v>53</v>
      </c>
      <c r="Y17" s="7">
        <v>48.93</v>
      </c>
      <c r="Z17" s="7" t="s">
        <v>64</v>
      </c>
      <c r="AA17" s="7" t="s">
        <v>22</v>
      </c>
      <c r="AB17" s="7" t="s">
        <v>21</v>
      </c>
      <c r="AC17" s="7" t="s">
        <v>20</v>
      </c>
      <c r="AD17" s="7"/>
      <c r="AE17" s="6" t="s">
        <v>53</v>
      </c>
      <c r="AF17" s="7">
        <v>49.07</v>
      </c>
      <c r="AG17" s="7">
        <v>0.13669999999999999</v>
      </c>
      <c r="AH17" s="7">
        <v>48.93</v>
      </c>
      <c r="AI17" s="7">
        <v>1.821</v>
      </c>
      <c r="AJ17" s="7">
        <v>6</v>
      </c>
      <c r="AK17" s="7">
        <v>3</v>
      </c>
      <c r="AL17" s="7">
        <v>26.87</v>
      </c>
      <c r="AM17" s="7">
        <v>26</v>
      </c>
    </row>
    <row r="18" spans="1:39" x14ac:dyDescent="0.25">
      <c r="Q18" s="6" t="s">
        <v>65</v>
      </c>
      <c r="R18" s="7">
        <v>16.420000000000002</v>
      </c>
      <c r="S18" s="7"/>
      <c r="T18" s="7"/>
      <c r="U18" s="7"/>
      <c r="V18" s="7"/>
      <c r="X18" s="6" t="s">
        <v>56</v>
      </c>
      <c r="Y18" s="7">
        <v>48.74</v>
      </c>
      <c r="Z18" s="7" t="s">
        <v>66</v>
      </c>
      <c r="AA18" s="7" t="s">
        <v>22</v>
      </c>
      <c r="AB18" s="7" t="s">
        <v>21</v>
      </c>
      <c r="AC18" s="7" t="s">
        <v>20</v>
      </c>
      <c r="AD18" s="7"/>
      <c r="AE18" s="6" t="s">
        <v>56</v>
      </c>
      <c r="AF18" s="7">
        <v>49.07</v>
      </c>
      <c r="AG18" s="7">
        <v>0.33</v>
      </c>
      <c r="AH18" s="7">
        <v>48.74</v>
      </c>
      <c r="AI18" s="7">
        <v>1.821</v>
      </c>
      <c r="AJ18" s="7">
        <v>6</v>
      </c>
      <c r="AK18" s="7">
        <v>3</v>
      </c>
      <c r="AL18" s="7">
        <v>26.76</v>
      </c>
      <c r="AM18" s="7">
        <v>26</v>
      </c>
    </row>
    <row r="19" spans="1:39" x14ac:dyDescent="0.25">
      <c r="Q19" s="6" t="s">
        <v>67</v>
      </c>
      <c r="R19" s="7">
        <v>-15.56</v>
      </c>
      <c r="S19" s="7"/>
      <c r="T19" s="7"/>
      <c r="U19" s="7"/>
      <c r="V19" s="7"/>
      <c r="X19" s="6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x14ac:dyDescent="0.25">
      <c r="Q20" s="6" t="s">
        <v>68</v>
      </c>
      <c r="R20" s="7">
        <v>0.8921</v>
      </c>
      <c r="S20" s="7"/>
      <c r="T20" s="7"/>
      <c r="U20" s="7"/>
      <c r="V20" s="7"/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x14ac:dyDescent="0.25">
      <c r="Q21" s="6" t="s">
        <v>69</v>
      </c>
      <c r="R21" s="7" t="s">
        <v>70</v>
      </c>
      <c r="S21" s="7"/>
      <c r="T21" s="7"/>
      <c r="U21" s="7"/>
      <c r="V21" s="7"/>
      <c r="AG21" s="7"/>
      <c r="AH21" s="7"/>
      <c r="AI21" s="7"/>
      <c r="AJ21" s="7"/>
      <c r="AK21" s="7"/>
      <c r="AL21" s="7"/>
      <c r="AM21" s="7"/>
    </row>
    <row r="22" spans="1:39" x14ac:dyDescent="0.25">
      <c r="Q22" s="6"/>
      <c r="R22" s="7"/>
      <c r="S22" s="7"/>
      <c r="T22" s="7"/>
      <c r="U22" s="7"/>
      <c r="V22" s="7"/>
      <c r="AG22" s="7"/>
      <c r="AH22" s="7"/>
      <c r="AI22" s="7"/>
      <c r="AJ22" s="7"/>
      <c r="AK22" s="7"/>
      <c r="AL22" s="7"/>
      <c r="AM22" s="7"/>
    </row>
    <row r="23" spans="1:39" x14ac:dyDescent="0.25">
      <c r="Q23" s="6" t="s">
        <v>71</v>
      </c>
      <c r="R23" s="7"/>
      <c r="S23" s="7"/>
      <c r="T23" s="7"/>
      <c r="U23" s="7"/>
      <c r="V23" s="7"/>
      <c r="AG23" s="7"/>
      <c r="AH23" s="7"/>
      <c r="AI23" s="7"/>
      <c r="AJ23" s="7"/>
      <c r="AK23" s="7"/>
      <c r="AL23" s="7"/>
      <c r="AM23" s="7"/>
    </row>
    <row r="24" spans="1:39" x14ac:dyDescent="0.25">
      <c r="Q24" s="6" t="s">
        <v>72</v>
      </c>
      <c r="R24" s="7">
        <v>2</v>
      </c>
      <c r="S24" s="7"/>
      <c r="T24" s="7"/>
      <c r="U24" s="7"/>
      <c r="V24" s="7"/>
      <c r="AG24" s="7"/>
      <c r="AH24" s="7"/>
      <c r="AI24" s="7"/>
      <c r="AJ24" s="7"/>
      <c r="AK24" s="7"/>
      <c r="AL24" s="7"/>
      <c r="AM24" s="7"/>
    </row>
    <row r="25" spans="1:39" x14ac:dyDescent="0.25">
      <c r="Q25" s="6" t="s">
        <v>73</v>
      </c>
      <c r="R25" s="7">
        <v>5</v>
      </c>
      <c r="S25" s="7"/>
      <c r="T25" s="7"/>
      <c r="U25" s="7"/>
      <c r="V25" s="7"/>
      <c r="AG25" s="7"/>
      <c r="AH25" s="7"/>
      <c r="AI25" s="7"/>
      <c r="AJ25" s="7"/>
      <c r="AK25" s="7"/>
      <c r="AL25" s="7"/>
      <c r="AM25" s="7"/>
    </row>
    <row r="26" spans="1:39" x14ac:dyDescent="0.25">
      <c r="Q26" s="6" t="s">
        <v>74</v>
      </c>
      <c r="R26" s="7">
        <v>36</v>
      </c>
      <c r="S26" s="7"/>
      <c r="T26" s="7"/>
      <c r="U26" s="7"/>
      <c r="V26" s="7"/>
      <c r="AG26" s="7"/>
      <c r="AH26" s="7"/>
      <c r="AI26" s="7"/>
      <c r="AJ26" s="7"/>
      <c r="AK26" s="7"/>
      <c r="AL26" s="7"/>
      <c r="AM26" s="7"/>
    </row>
    <row r="27" spans="1:39" x14ac:dyDescent="0.25">
      <c r="X27" s="6"/>
      <c r="Y27" s="7"/>
      <c r="Z27" s="7"/>
      <c r="AA27" s="7"/>
      <c r="AB27" s="7"/>
      <c r="AC27" s="7"/>
      <c r="AD27" s="7"/>
      <c r="AE27" s="7"/>
      <c r="AF27" s="7"/>
    </row>
    <row r="28" spans="1:39" ht="13" x14ac:dyDescent="0.3">
      <c r="A28" s="1" t="s">
        <v>75</v>
      </c>
      <c r="U28" s="6"/>
      <c r="V28" s="7"/>
      <c r="W28" s="7"/>
      <c r="X28" s="7"/>
      <c r="Y28" s="7"/>
      <c r="Z28" s="7"/>
      <c r="AA28" s="7"/>
      <c r="AB28" s="7"/>
      <c r="AC28" s="7"/>
    </row>
    <row r="29" spans="1:39" ht="13" x14ac:dyDescent="0.3">
      <c r="A29" s="3"/>
      <c r="B29" s="4" t="s">
        <v>2</v>
      </c>
      <c r="C29" s="4"/>
      <c r="D29" s="4"/>
      <c r="E29" s="1" t="s">
        <v>76</v>
      </c>
      <c r="F29" s="4" t="s">
        <v>4</v>
      </c>
      <c r="G29" s="4"/>
      <c r="H29" s="4"/>
      <c r="I29" s="1" t="s">
        <v>76</v>
      </c>
      <c r="K29" s="10" t="s">
        <v>5</v>
      </c>
      <c r="L29" s="10" t="s">
        <v>6</v>
      </c>
      <c r="M29" s="10"/>
      <c r="N29" s="10"/>
      <c r="O29" s="10"/>
      <c r="P29" s="10"/>
      <c r="R29" s="10" t="s">
        <v>7</v>
      </c>
      <c r="S29" s="10">
        <v>2</v>
      </c>
      <c r="T29" s="10"/>
      <c r="U29" s="10"/>
      <c r="V29" s="10"/>
      <c r="W29" s="10"/>
      <c r="X29" s="10"/>
      <c r="Y29" s="10"/>
      <c r="Z29" s="10"/>
    </row>
    <row r="30" spans="1:39" x14ac:dyDescent="0.25">
      <c r="A30" s="10" t="s">
        <v>8</v>
      </c>
      <c r="B30" s="10">
        <v>0.79570406999999999</v>
      </c>
      <c r="C30" s="10">
        <v>1.0046914069999999</v>
      </c>
      <c r="D30" s="10">
        <v>1.2508802429999999</v>
      </c>
      <c r="E30" s="2">
        <f>GEOMEAN(B30:D30)</f>
        <v>1.0000000003049185</v>
      </c>
      <c r="F30" s="10">
        <v>3.4361109220000001</v>
      </c>
      <c r="G30" s="10">
        <v>4.9282271709999996</v>
      </c>
      <c r="H30" s="10">
        <v>3.8909927770000001</v>
      </c>
      <c r="I30" s="2">
        <f>GEOMEAN(F30:H30)</f>
        <v>4.0389899523373156</v>
      </c>
      <c r="K30" s="10" t="s">
        <v>9</v>
      </c>
      <c r="L30" s="10">
        <v>0.05</v>
      </c>
      <c r="M30" s="10"/>
      <c r="N30" s="10"/>
      <c r="O30" s="10"/>
      <c r="P30" s="10"/>
      <c r="R30" s="10" t="s">
        <v>10</v>
      </c>
      <c r="S30" s="10">
        <v>4</v>
      </c>
      <c r="T30" s="10"/>
      <c r="U30" s="10"/>
      <c r="V30" s="10"/>
      <c r="W30" s="10"/>
      <c r="X30" s="10"/>
      <c r="Y30" s="10"/>
      <c r="Z30" s="10"/>
    </row>
    <row r="31" spans="1:39" x14ac:dyDescent="0.25">
      <c r="A31" s="10" t="s">
        <v>77</v>
      </c>
      <c r="B31" s="10">
        <v>0.91108093800000001</v>
      </c>
      <c r="C31" s="10">
        <v>1.4198410349999999</v>
      </c>
      <c r="D31" s="10">
        <v>1.072784768</v>
      </c>
      <c r="E31" s="2">
        <f t="shared" ref="E31:E34" si="2">GEOMEAN(B31:D31)</f>
        <v>1.1154148636684751</v>
      </c>
      <c r="F31" s="10">
        <v>2.025790937</v>
      </c>
      <c r="G31" s="10">
        <v>3.1776380199999998</v>
      </c>
      <c r="H31" s="10">
        <v>1.763318352</v>
      </c>
      <c r="I31" s="2">
        <f t="shared" ref="I31:I34" si="3">GEOMEAN(F31:H31)</f>
        <v>2.2473804131967934</v>
      </c>
      <c r="K31" s="10"/>
      <c r="L31" s="10"/>
      <c r="M31" s="10"/>
      <c r="N31" s="10"/>
      <c r="O31" s="10"/>
      <c r="P31" s="10"/>
      <c r="R31" s="10" t="s">
        <v>9</v>
      </c>
      <c r="S31" s="10">
        <v>0.05</v>
      </c>
      <c r="T31" s="10"/>
      <c r="U31" s="10"/>
      <c r="V31" s="10"/>
      <c r="W31" s="10"/>
      <c r="X31" s="10"/>
      <c r="Y31" s="10"/>
      <c r="Z31" s="10"/>
    </row>
    <row r="32" spans="1:39" x14ac:dyDescent="0.25">
      <c r="A32" s="10" t="s">
        <v>78</v>
      </c>
      <c r="B32" s="10">
        <v>0.69993395400000002</v>
      </c>
      <c r="C32" s="10">
        <v>0.62388241499999997</v>
      </c>
      <c r="D32" s="10">
        <v>0.30810678400000002</v>
      </c>
      <c r="E32" s="2">
        <f t="shared" si="2"/>
        <v>0.51241325534351689</v>
      </c>
      <c r="F32" s="10">
        <v>1.020452822</v>
      </c>
      <c r="G32" s="10">
        <v>0.94393688099999995</v>
      </c>
      <c r="H32" s="10">
        <v>0.94711664900000003</v>
      </c>
      <c r="I32" s="2">
        <f t="shared" si="3"/>
        <v>0.96986909115960274</v>
      </c>
      <c r="K32" s="10" t="s">
        <v>13</v>
      </c>
      <c r="L32" s="10" t="s">
        <v>14</v>
      </c>
      <c r="M32" s="10" t="s">
        <v>15</v>
      </c>
      <c r="N32" s="10" t="s">
        <v>16</v>
      </c>
      <c r="O32" s="10" t="s">
        <v>17</v>
      </c>
      <c r="P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33" x14ac:dyDescent="0.25">
      <c r="A33" s="10" t="s">
        <v>79</v>
      </c>
      <c r="B33" s="10">
        <v>0.31141002099999998</v>
      </c>
      <c r="C33" s="10">
        <v>0.58829002500000005</v>
      </c>
      <c r="D33" s="10">
        <v>0.58385504499999996</v>
      </c>
      <c r="E33" s="2">
        <f t="shared" si="2"/>
        <v>0.47468958364240044</v>
      </c>
      <c r="F33" s="10">
        <v>0.466554778</v>
      </c>
      <c r="G33" s="10">
        <v>0.62801023899999997</v>
      </c>
      <c r="H33" s="10">
        <v>0.62849263399999999</v>
      </c>
      <c r="I33" s="2">
        <f t="shared" si="3"/>
        <v>0.56892696649120367</v>
      </c>
      <c r="K33" s="10" t="s">
        <v>19</v>
      </c>
      <c r="L33" s="10">
        <v>22.41</v>
      </c>
      <c r="M33" s="10" t="s">
        <v>20</v>
      </c>
      <c r="N33" s="10" t="s">
        <v>21</v>
      </c>
      <c r="O33" s="10" t="s">
        <v>22</v>
      </c>
      <c r="P33" s="10"/>
      <c r="R33" s="10" t="s">
        <v>23</v>
      </c>
      <c r="S33" s="10" t="s">
        <v>80</v>
      </c>
      <c r="T33" s="10" t="s">
        <v>25</v>
      </c>
      <c r="U33" s="10" t="s">
        <v>26</v>
      </c>
      <c r="V33" s="10" t="s">
        <v>27</v>
      </c>
      <c r="W33" s="10" t="s">
        <v>28</v>
      </c>
      <c r="X33" s="10"/>
      <c r="Y33" s="10" t="s">
        <v>29</v>
      </c>
      <c r="Z33" s="10" t="s">
        <v>81</v>
      </c>
      <c r="AA33" s="10" t="s">
        <v>82</v>
      </c>
      <c r="AB33" s="10" t="s">
        <v>80</v>
      </c>
      <c r="AC33" s="10" t="s">
        <v>32</v>
      </c>
      <c r="AD33" s="10" t="s">
        <v>33</v>
      </c>
      <c r="AE33" s="10" t="s">
        <v>34</v>
      </c>
      <c r="AF33" s="10" t="s">
        <v>35</v>
      </c>
      <c r="AG33" s="10" t="s">
        <v>36</v>
      </c>
    </row>
    <row r="34" spans="1:33" x14ac:dyDescent="0.25">
      <c r="A34" s="10" t="s">
        <v>83</v>
      </c>
      <c r="B34" s="10">
        <v>5.6114989999999997E-2</v>
      </c>
      <c r="C34" s="10">
        <v>6.2566602999999998E-2</v>
      </c>
      <c r="D34" s="10">
        <v>8.6164709000000006E-2</v>
      </c>
      <c r="E34" s="2">
        <f t="shared" si="2"/>
        <v>6.7130048943154649E-2</v>
      </c>
      <c r="F34" s="10">
        <v>7.0060449999999996E-2</v>
      </c>
      <c r="G34" s="10">
        <v>0.102485441</v>
      </c>
      <c r="H34" s="10">
        <v>9.8056969999999993E-2</v>
      </c>
      <c r="I34" s="2">
        <f t="shared" si="3"/>
        <v>8.8961996731677692E-2</v>
      </c>
      <c r="K34" s="10" t="s">
        <v>38</v>
      </c>
      <c r="L34" s="10">
        <v>55.38</v>
      </c>
      <c r="M34" s="10" t="s">
        <v>20</v>
      </c>
      <c r="N34" s="10" t="s">
        <v>21</v>
      </c>
      <c r="O34" s="10" t="s">
        <v>22</v>
      </c>
      <c r="P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x14ac:dyDescent="0.25">
      <c r="K35" s="10" t="s">
        <v>40</v>
      </c>
      <c r="L35" s="10">
        <v>15.94</v>
      </c>
      <c r="M35" s="10" t="s">
        <v>20</v>
      </c>
      <c r="N35" s="10" t="s">
        <v>21</v>
      </c>
      <c r="O35" s="10" t="s">
        <v>22</v>
      </c>
      <c r="P35" s="10"/>
      <c r="R35" s="10" t="s">
        <v>2</v>
      </c>
      <c r="S35" s="10"/>
      <c r="T35" s="10"/>
      <c r="U35" s="10"/>
      <c r="V35" s="10"/>
      <c r="W35" s="10"/>
      <c r="X35" s="10"/>
      <c r="Y35" s="10" t="s">
        <v>2</v>
      </c>
      <c r="Z35" s="10"/>
      <c r="AA35" s="10"/>
      <c r="AB35" s="10"/>
      <c r="AC35" s="10"/>
      <c r="AD35" s="10"/>
      <c r="AE35" s="10"/>
      <c r="AF35" s="10"/>
      <c r="AG35" s="10"/>
    </row>
    <row r="36" spans="1:33" x14ac:dyDescent="0.25">
      <c r="B36" s="10"/>
      <c r="C36" s="10"/>
      <c r="D36" s="10"/>
      <c r="F36" s="10"/>
      <c r="G36" s="10"/>
      <c r="H36" s="10"/>
      <c r="K36" s="10"/>
      <c r="L36" s="10"/>
      <c r="M36" s="10"/>
      <c r="N36" s="10"/>
      <c r="O36" s="10"/>
      <c r="P36" s="10"/>
      <c r="R36" s="10" t="s">
        <v>84</v>
      </c>
      <c r="S36" s="10">
        <v>-0.11749999999999999</v>
      </c>
      <c r="T36" s="11" t="s">
        <v>85</v>
      </c>
      <c r="U36" s="10" t="s">
        <v>43</v>
      </c>
      <c r="V36" s="10" t="s">
        <v>44</v>
      </c>
      <c r="W36" s="10">
        <v>0.98450000000000004</v>
      </c>
      <c r="X36" s="10"/>
      <c r="Y36" s="10" t="s">
        <v>84</v>
      </c>
      <c r="Z36" s="10">
        <v>1.0169999999999999</v>
      </c>
      <c r="AA36" s="10">
        <v>1.135</v>
      </c>
      <c r="AB36" s="10">
        <v>-0.11749999999999999</v>
      </c>
      <c r="AC36" s="10">
        <v>0.3</v>
      </c>
      <c r="AD36" s="10">
        <v>3</v>
      </c>
      <c r="AE36" s="10">
        <v>3</v>
      </c>
      <c r="AF36" s="10">
        <v>0.3916</v>
      </c>
      <c r="AG36" s="10">
        <v>20</v>
      </c>
    </row>
    <row r="37" spans="1:33" x14ac:dyDescent="0.25">
      <c r="B37" s="10"/>
      <c r="C37" s="10"/>
      <c r="D37" s="10"/>
      <c r="F37" s="10"/>
      <c r="G37" s="10"/>
      <c r="H37" s="10"/>
      <c r="K37" s="10" t="s">
        <v>45</v>
      </c>
      <c r="L37" s="10" t="s">
        <v>86</v>
      </c>
      <c r="M37" s="10" t="s">
        <v>36</v>
      </c>
      <c r="N37" s="10" t="s">
        <v>47</v>
      </c>
      <c r="O37" s="10" t="s">
        <v>48</v>
      </c>
      <c r="P37" s="10" t="s">
        <v>15</v>
      </c>
      <c r="R37" s="10" t="s">
        <v>87</v>
      </c>
      <c r="S37" s="10">
        <v>0.47310000000000002</v>
      </c>
      <c r="T37" s="11" t="s">
        <v>88</v>
      </c>
      <c r="U37" s="10" t="s">
        <v>43</v>
      </c>
      <c r="V37" s="10" t="s">
        <v>44</v>
      </c>
      <c r="W37" s="10">
        <v>0.35089999999999999</v>
      </c>
      <c r="X37" s="10"/>
      <c r="Y37" s="10" t="s">
        <v>87</v>
      </c>
      <c r="Z37" s="10">
        <v>1.0169999999999999</v>
      </c>
      <c r="AA37" s="10">
        <v>0.54400000000000004</v>
      </c>
      <c r="AB37" s="10">
        <v>0.47310000000000002</v>
      </c>
      <c r="AC37" s="10">
        <v>0.3</v>
      </c>
      <c r="AD37" s="10">
        <v>3</v>
      </c>
      <c r="AE37" s="10">
        <v>3</v>
      </c>
      <c r="AF37" s="10">
        <v>1.577</v>
      </c>
      <c r="AG37" s="10">
        <v>20</v>
      </c>
    </row>
    <row r="38" spans="1:33" x14ac:dyDescent="0.25">
      <c r="B38" s="10"/>
      <c r="C38" s="10"/>
      <c r="D38" s="10"/>
      <c r="F38" s="10"/>
      <c r="G38" s="10"/>
      <c r="H38" s="10"/>
      <c r="K38" s="10" t="s">
        <v>19</v>
      </c>
      <c r="L38" s="10">
        <v>9.6519999999999992</v>
      </c>
      <c r="M38" s="10">
        <v>4</v>
      </c>
      <c r="N38" s="10">
        <v>2.4129999999999998</v>
      </c>
      <c r="O38" s="10" t="s">
        <v>89</v>
      </c>
      <c r="P38" s="10" t="s">
        <v>52</v>
      </c>
      <c r="R38" s="10" t="s">
        <v>90</v>
      </c>
      <c r="S38" s="10">
        <v>0.52259999999999995</v>
      </c>
      <c r="T38" s="11" t="s">
        <v>91</v>
      </c>
      <c r="U38" s="10" t="s">
        <v>43</v>
      </c>
      <c r="V38" s="10" t="s">
        <v>44</v>
      </c>
      <c r="W38" s="10">
        <v>0.2717</v>
      </c>
      <c r="X38" s="10"/>
      <c r="Y38" s="10" t="s">
        <v>90</v>
      </c>
      <c r="Z38" s="10">
        <v>1.0169999999999999</v>
      </c>
      <c r="AA38" s="10">
        <v>0.4945</v>
      </c>
      <c r="AB38" s="10">
        <v>0.52259999999999995</v>
      </c>
      <c r="AC38" s="10">
        <v>0.3</v>
      </c>
      <c r="AD38" s="10">
        <v>3</v>
      </c>
      <c r="AE38" s="10">
        <v>3</v>
      </c>
      <c r="AF38" s="10">
        <v>1.742</v>
      </c>
      <c r="AG38" s="10">
        <v>20</v>
      </c>
    </row>
    <row r="39" spans="1:33" x14ac:dyDescent="0.25">
      <c r="B39" s="10"/>
      <c r="C39" s="10"/>
      <c r="D39" s="10"/>
      <c r="F39" s="10"/>
      <c r="G39" s="10"/>
      <c r="H39" s="10"/>
      <c r="K39" s="10" t="s">
        <v>38</v>
      </c>
      <c r="L39" s="10">
        <v>23.85</v>
      </c>
      <c r="M39" s="10">
        <v>4</v>
      </c>
      <c r="N39" s="10">
        <v>5.9630000000000001</v>
      </c>
      <c r="O39" s="10" t="s">
        <v>92</v>
      </c>
      <c r="P39" s="10" t="s">
        <v>52</v>
      </c>
      <c r="R39" s="10" t="s">
        <v>93</v>
      </c>
      <c r="S39" s="10">
        <v>0.94879999999999998</v>
      </c>
      <c r="T39" s="10" t="s">
        <v>94</v>
      </c>
      <c r="U39" s="10" t="s">
        <v>22</v>
      </c>
      <c r="V39" s="10" t="s">
        <v>95</v>
      </c>
      <c r="W39" s="10">
        <v>1.6799999999999999E-2</v>
      </c>
      <c r="X39" s="10"/>
      <c r="Y39" s="10" t="s">
        <v>93</v>
      </c>
      <c r="Z39" s="10">
        <v>1.0169999999999999</v>
      </c>
      <c r="AA39" s="10">
        <v>6.8279999999999993E-2</v>
      </c>
      <c r="AB39" s="10">
        <v>0.94879999999999998</v>
      </c>
      <c r="AC39" s="10">
        <v>0.3</v>
      </c>
      <c r="AD39" s="10">
        <v>3</v>
      </c>
      <c r="AE39" s="10">
        <v>3</v>
      </c>
      <c r="AF39" s="10">
        <v>3.1629999999999998</v>
      </c>
      <c r="AG39" s="10">
        <v>20</v>
      </c>
    </row>
    <row r="40" spans="1:33" x14ac:dyDescent="0.25">
      <c r="K40" s="10" t="s">
        <v>40</v>
      </c>
      <c r="L40" s="10">
        <v>6.8659999999999997</v>
      </c>
      <c r="M40" s="10">
        <v>1</v>
      </c>
      <c r="N40" s="10">
        <v>6.8659999999999997</v>
      </c>
      <c r="O40" s="10" t="s">
        <v>96</v>
      </c>
      <c r="P40" s="10" t="s">
        <v>52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5">
      <c r="K41" s="10" t="s">
        <v>59</v>
      </c>
      <c r="L41" s="10">
        <v>2.7</v>
      </c>
      <c r="M41" s="10">
        <v>20</v>
      </c>
      <c r="N41" s="10">
        <v>0.13500000000000001</v>
      </c>
      <c r="O41" s="10"/>
      <c r="P41" s="10"/>
      <c r="R41" s="10" t="s">
        <v>4</v>
      </c>
      <c r="S41" s="10"/>
      <c r="T41" s="10"/>
      <c r="U41" s="10"/>
      <c r="V41" s="10"/>
      <c r="W41" s="10"/>
      <c r="X41" s="10"/>
      <c r="Y41" s="10" t="s">
        <v>4</v>
      </c>
      <c r="Z41" s="10"/>
      <c r="AA41" s="10"/>
      <c r="AB41" s="10"/>
      <c r="AC41" s="10"/>
      <c r="AD41" s="10"/>
      <c r="AE41" s="10"/>
      <c r="AF41" s="10"/>
      <c r="AG41" s="10"/>
    </row>
    <row r="42" spans="1:33" x14ac:dyDescent="0.25">
      <c r="K42" s="10"/>
      <c r="L42" s="10"/>
      <c r="M42" s="10"/>
      <c r="N42" s="10"/>
      <c r="O42" s="10"/>
      <c r="P42" s="10"/>
      <c r="R42" s="10" t="s">
        <v>84</v>
      </c>
      <c r="S42" s="10">
        <v>1.7629999999999999</v>
      </c>
      <c r="T42" s="10" t="s">
        <v>97</v>
      </c>
      <c r="U42" s="10" t="s">
        <v>22</v>
      </c>
      <c r="V42" s="10" t="s">
        <v>21</v>
      </c>
      <c r="W42" s="10" t="s">
        <v>20</v>
      </c>
      <c r="X42" s="10"/>
      <c r="Y42" s="10" t="s">
        <v>84</v>
      </c>
      <c r="Z42" s="10">
        <v>4.085</v>
      </c>
      <c r="AA42" s="10">
        <v>2.3220000000000001</v>
      </c>
      <c r="AB42" s="10">
        <v>1.7629999999999999</v>
      </c>
      <c r="AC42" s="10">
        <v>0.3</v>
      </c>
      <c r="AD42" s="10">
        <v>3</v>
      </c>
      <c r="AE42" s="10">
        <v>3</v>
      </c>
      <c r="AF42" s="10">
        <v>5.8769999999999998</v>
      </c>
      <c r="AG42" s="10">
        <v>20</v>
      </c>
    </row>
    <row r="43" spans="1:33" x14ac:dyDescent="0.25">
      <c r="K43" s="10" t="s">
        <v>61</v>
      </c>
      <c r="L43" s="10"/>
      <c r="M43" s="10"/>
      <c r="N43" s="10"/>
      <c r="O43" s="10"/>
      <c r="P43" s="10"/>
      <c r="R43" s="10" t="s">
        <v>87</v>
      </c>
      <c r="S43" s="10">
        <v>3.1150000000000002</v>
      </c>
      <c r="T43" s="10" t="s">
        <v>98</v>
      </c>
      <c r="U43" s="10" t="s">
        <v>22</v>
      </c>
      <c r="V43" s="10" t="s">
        <v>21</v>
      </c>
      <c r="W43" s="10" t="s">
        <v>20</v>
      </c>
      <c r="X43" s="10"/>
      <c r="Y43" s="10" t="s">
        <v>87</v>
      </c>
      <c r="Z43" s="10">
        <v>4.085</v>
      </c>
      <c r="AA43" s="10">
        <v>0.97050000000000003</v>
      </c>
      <c r="AB43" s="10">
        <v>3.1150000000000002</v>
      </c>
      <c r="AC43" s="10">
        <v>0.3</v>
      </c>
      <c r="AD43" s="10">
        <v>3</v>
      </c>
      <c r="AE43" s="10">
        <v>3</v>
      </c>
      <c r="AF43" s="10">
        <v>10.38</v>
      </c>
      <c r="AG43" s="10">
        <v>20</v>
      </c>
    </row>
    <row r="44" spans="1:33" x14ac:dyDescent="0.25">
      <c r="K44" s="10" t="s">
        <v>99</v>
      </c>
      <c r="L44" s="10">
        <v>0.65169999999999995</v>
      </c>
      <c r="M44" s="10"/>
      <c r="N44" s="10"/>
      <c r="O44" s="10"/>
      <c r="P44" s="10"/>
      <c r="R44" s="10" t="s">
        <v>90</v>
      </c>
      <c r="S44" s="10">
        <v>3.5110000000000001</v>
      </c>
      <c r="T44" s="10" t="s">
        <v>100</v>
      </c>
      <c r="U44" s="10" t="s">
        <v>22</v>
      </c>
      <c r="V44" s="10" t="s">
        <v>21</v>
      </c>
      <c r="W44" s="10" t="s">
        <v>20</v>
      </c>
      <c r="X44" s="10"/>
      <c r="Y44" s="10" t="s">
        <v>90</v>
      </c>
      <c r="Z44" s="10">
        <v>4.085</v>
      </c>
      <c r="AA44" s="10">
        <v>0.57440000000000002</v>
      </c>
      <c r="AB44" s="10">
        <v>3.5110000000000001</v>
      </c>
      <c r="AC44" s="10">
        <v>0.3</v>
      </c>
      <c r="AD44" s="10">
        <v>3</v>
      </c>
      <c r="AE44" s="10">
        <v>3</v>
      </c>
      <c r="AF44" s="10">
        <v>11.7</v>
      </c>
      <c r="AG44" s="10">
        <v>20</v>
      </c>
    </row>
    <row r="45" spans="1:33" x14ac:dyDescent="0.25">
      <c r="K45" s="10" t="s">
        <v>101</v>
      </c>
      <c r="L45" s="10">
        <v>1.6080000000000001</v>
      </c>
      <c r="M45" s="10"/>
      <c r="N45" s="10"/>
      <c r="O45" s="10"/>
      <c r="P45" s="10"/>
      <c r="R45" s="10" t="s">
        <v>93</v>
      </c>
      <c r="S45" s="10">
        <v>3.9950000000000001</v>
      </c>
      <c r="T45" s="10" t="s">
        <v>102</v>
      </c>
      <c r="U45" s="10" t="s">
        <v>22</v>
      </c>
      <c r="V45" s="10" t="s">
        <v>21</v>
      </c>
      <c r="W45" s="10" t="s">
        <v>20</v>
      </c>
      <c r="X45" s="10"/>
      <c r="Y45" s="10" t="s">
        <v>93</v>
      </c>
      <c r="Z45" s="10">
        <v>4.085</v>
      </c>
      <c r="AA45" s="10">
        <v>9.0200000000000002E-2</v>
      </c>
      <c r="AB45" s="10">
        <v>3.9950000000000001</v>
      </c>
      <c r="AC45" s="10">
        <v>0.3</v>
      </c>
      <c r="AD45" s="10">
        <v>3</v>
      </c>
      <c r="AE45" s="10">
        <v>3</v>
      </c>
      <c r="AF45" s="10">
        <v>13.32</v>
      </c>
      <c r="AG45" s="10">
        <v>20</v>
      </c>
    </row>
    <row r="46" spans="1:33" x14ac:dyDescent="0.25">
      <c r="K46" s="10" t="s">
        <v>103</v>
      </c>
      <c r="L46" s="10">
        <v>-0.95679999999999998</v>
      </c>
      <c r="M46" s="10"/>
      <c r="N46" s="10"/>
      <c r="O46" s="10"/>
      <c r="P46" s="10"/>
      <c r="R46" s="10"/>
      <c r="S46" s="10"/>
      <c r="T46" s="10"/>
      <c r="U46" s="10"/>
      <c r="V46" s="10"/>
      <c r="W46" s="10"/>
      <c r="X46" s="10"/>
      <c r="Y46" s="10"/>
      <c r="Z46" s="10"/>
      <c r="AA46" s="7"/>
      <c r="AB46" s="7"/>
      <c r="AC46" s="7"/>
      <c r="AD46" s="7"/>
      <c r="AE46" s="7"/>
      <c r="AF46" s="7"/>
    </row>
    <row r="47" spans="1:33" x14ac:dyDescent="0.25">
      <c r="K47" s="10" t="s">
        <v>68</v>
      </c>
      <c r="L47" s="10">
        <v>0.13420000000000001</v>
      </c>
      <c r="M47" s="10"/>
      <c r="N47" s="10"/>
      <c r="O47" s="10"/>
      <c r="P47" s="10"/>
      <c r="R47" s="10"/>
      <c r="S47" s="10"/>
      <c r="T47" s="10"/>
      <c r="U47" s="10"/>
      <c r="V47" s="10"/>
      <c r="W47" s="10"/>
      <c r="X47" s="10"/>
      <c r="Y47" s="10"/>
      <c r="Z47" s="10"/>
      <c r="AA47" s="7"/>
      <c r="AB47" s="7"/>
      <c r="AC47" s="7"/>
      <c r="AD47" s="7"/>
      <c r="AE47" s="7"/>
      <c r="AF47" s="7"/>
    </row>
    <row r="48" spans="1:33" x14ac:dyDescent="0.25">
      <c r="K48" s="10" t="s">
        <v>69</v>
      </c>
      <c r="L48" s="11" t="s">
        <v>104</v>
      </c>
      <c r="M48" s="10"/>
      <c r="N48" s="10"/>
      <c r="O48" s="10"/>
      <c r="P48" s="10"/>
      <c r="AA48" s="7"/>
      <c r="AB48" s="7"/>
      <c r="AC48" s="7"/>
      <c r="AD48" s="7"/>
      <c r="AE48" s="7"/>
      <c r="AF48" s="7"/>
    </row>
    <row r="49" spans="11:16" x14ac:dyDescent="0.25">
      <c r="K49" s="10"/>
      <c r="L49" s="10"/>
      <c r="M49" s="10"/>
      <c r="N49" s="10"/>
      <c r="O49" s="10"/>
      <c r="P49" s="10"/>
    </row>
    <row r="50" spans="11:16" x14ac:dyDescent="0.25">
      <c r="K50" s="10" t="s">
        <v>71</v>
      </c>
      <c r="L50" s="10"/>
      <c r="M50" s="10"/>
      <c r="N50" s="10"/>
      <c r="O50" s="10"/>
      <c r="P50" s="10"/>
    </row>
    <row r="51" spans="11:16" x14ac:dyDescent="0.25">
      <c r="K51" s="10" t="s">
        <v>72</v>
      </c>
      <c r="L51" s="10">
        <v>2</v>
      </c>
      <c r="M51" s="10"/>
      <c r="N51" s="10"/>
      <c r="O51" s="10"/>
      <c r="P51" s="10"/>
    </row>
    <row r="52" spans="11:16" x14ac:dyDescent="0.25">
      <c r="K52" s="10" t="s">
        <v>73</v>
      </c>
      <c r="L52" s="10">
        <v>5</v>
      </c>
      <c r="M52" s="10"/>
      <c r="N52" s="10"/>
      <c r="O52" s="10"/>
      <c r="P52" s="10"/>
    </row>
    <row r="53" spans="11:16" x14ac:dyDescent="0.25">
      <c r="K53" s="10" t="s">
        <v>74</v>
      </c>
      <c r="L53" s="10">
        <v>30</v>
      </c>
      <c r="M53" s="10"/>
      <c r="N53" s="10"/>
      <c r="O53" s="10"/>
      <c r="P53" s="10"/>
    </row>
  </sheetData>
  <mergeCells count="4">
    <mergeCell ref="B2:G2"/>
    <mergeCell ref="I2:N2"/>
    <mergeCell ref="B29:D29"/>
    <mergeCell ref="F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2021-05-05T13:08:52Z</dcterms:created>
  <dcterms:modified xsi:type="dcterms:W3CDTF">2021-05-05T13:09:45Z</dcterms:modified>
</cp:coreProperties>
</file>