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A7537D40-2D3A-45D9-AB05-3C606D159978}" xr6:coauthVersionLast="45" xr6:coauthVersionMax="45" xr10:uidLastSave="{00000000-0000-0000-0000-000000000000}"/>
  <bookViews>
    <workbookView xWindow="-110" yWindow="-110" windowWidth="19420" windowHeight="10420" xr2:uid="{A1EB00E0-E35E-4624-92DD-929A2C5C43B6}"/>
  </bookViews>
  <sheets>
    <sheet name="Figure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1" l="1"/>
  <c r="F109" i="1"/>
  <c r="C109" i="1"/>
  <c r="B109" i="1"/>
  <c r="G107" i="1"/>
  <c r="F107" i="1"/>
  <c r="C107" i="1"/>
  <c r="B107" i="1"/>
  <c r="G106" i="1"/>
  <c r="G108" i="1" s="1"/>
  <c r="F106" i="1"/>
  <c r="F108" i="1" s="1"/>
  <c r="E106" i="1"/>
  <c r="E109" i="1" s="1"/>
  <c r="D106" i="1"/>
  <c r="D109" i="1" s="1"/>
  <c r="C106" i="1"/>
  <c r="C108" i="1" s="1"/>
  <c r="B106" i="1"/>
  <c r="B108" i="1" s="1"/>
  <c r="G82" i="1"/>
  <c r="F82" i="1"/>
  <c r="C82" i="1"/>
  <c r="B82" i="1"/>
  <c r="G80" i="1"/>
  <c r="F80" i="1"/>
  <c r="C80" i="1"/>
  <c r="B80" i="1"/>
  <c r="G79" i="1"/>
  <c r="G81" i="1" s="1"/>
  <c r="F79" i="1"/>
  <c r="F81" i="1" s="1"/>
  <c r="E79" i="1"/>
  <c r="E82" i="1" s="1"/>
  <c r="D79" i="1"/>
  <c r="D82" i="1" s="1"/>
  <c r="C79" i="1"/>
  <c r="C81" i="1" s="1"/>
  <c r="B79" i="1"/>
  <c r="B81" i="1" s="1"/>
  <c r="C72" i="1"/>
  <c r="B72" i="1"/>
  <c r="D81" i="1" l="1"/>
  <c r="D108" i="1"/>
  <c r="D80" i="1"/>
  <c r="D107" i="1"/>
  <c r="E81" i="1"/>
  <c r="E108" i="1"/>
  <c r="E80" i="1"/>
  <c r="E107" i="1"/>
</calcChain>
</file>

<file path=xl/sharedStrings.xml><?xml version="1.0" encoding="utf-8"?>
<sst xmlns="http://schemas.openxmlformats.org/spreadsheetml/2006/main" count="251" uniqueCount="112">
  <si>
    <t>Panel C</t>
  </si>
  <si>
    <t>Lrp6OE - GFP+</t>
  </si>
  <si>
    <t>Lrp6 OE - GFP-</t>
  </si>
  <si>
    <t>WT + Wnt3a</t>
  </si>
  <si>
    <t>vs.</t>
  </si>
  <si>
    <t>Kolmogorov-Smirnov test</t>
  </si>
  <si>
    <t>P value</t>
  </si>
  <si>
    <t>&lt;0.0001</t>
  </si>
  <si>
    <t>Exact or approximate P value?</t>
  </si>
  <si>
    <t>Approximate</t>
  </si>
  <si>
    <t>P value summary</t>
  </si>
  <si>
    <t>ns</t>
  </si>
  <si>
    <t>***</t>
  </si>
  <si>
    <t>****</t>
  </si>
  <si>
    <t>Significantly different (P &lt; 0.05)?</t>
  </si>
  <si>
    <t>No</t>
  </si>
  <si>
    <t>Yes</t>
  </si>
  <si>
    <t>Kolmogorov-Smirnov D</t>
  </si>
  <si>
    <t>Counts</t>
  </si>
  <si>
    <t>Expected randomised distribution</t>
  </si>
  <si>
    <t>Chi squared</t>
  </si>
  <si>
    <t>Cell line</t>
  </si>
  <si>
    <t>clone</t>
  </si>
  <si>
    <t>0-30</t>
  </si>
  <si>
    <t>30-60</t>
  </si>
  <si>
    <t>60-90</t>
  </si>
  <si>
    <t>total</t>
  </si>
  <si>
    <t>expected 0-30</t>
  </si>
  <si>
    <t>expected 30-60</t>
  </si>
  <si>
    <t>expected 60-90</t>
  </si>
  <si>
    <t>Sum</t>
  </si>
  <si>
    <t>p-value (2 df)</t>
  </si>
  <si>
    <t>Stars</t>
  </si>
  <si>
    <t>Lrp6OE</t>
  </si>
  <si>
    <t>GFP+</t>
  </si>
  <si>
    <t>0.3-0.2</t>
  </si>
  <si>
    <t>Lrp6 OE</t>
  </si>
  <si>
    <t>GFP-</t>
  </si>
  <si>
    <t>0.1-0.05</t>
  </si>
  <si>
    <t>Panel E</t>
  </si>
  <si>
    <t>Sox2 ACD</t>
  </si>
  <si>
    <t>Two-way ANOVA</t>
  </si>
  <si>
    <t>Ordinary</t>
  </si>
  <si>
    <t>Number of families</t>
  </si>
  <si>
    <t>Prox (#)</t>
  </si>
  <si>
    <t>Alpha</t>
  </si>
  <si>
    <t>Number of comparisons per family</t>
  </si>
  <si>
    <t>Distributed (#)</t>
  </si>
  <si>
    <t>Distal (#)</t>
  </si>
  <si>
    <t>Source of Variation</t>
  </si>
  <si>
    <t>% of total variation</t>
  </si>
  <si>
    <t>Significant?</t>
  </si>
  <si>
    <t>Total doublets (#)</t>
  </si>
  <si>
    <t>Interaction</t>
  </si>
  <si>
    <t>Šídák's multiple comparisons test</t>
  </si>
  <si>
    <t>Mean Diff.</t>
  </si>
  <si>
    <t>95.00% CI of diff.</t>
  </si>
  <si>
    <t>Below threshold?</t>
  </si>
  <si>
    <t>Summary</t>
  </si>
  <si>
    <t>Adjusted P Value</t>
  </si>
  <si>
    <t>Proximal</t>
  </si>
  <si>
    <t>Row Factor</t>
  </si>
  <si>
    <t>Distributed</t>
  </si>
  <si>
    <t>Column Factor</t>
  </si>
  <si>
    <t>&gt;0.9999</t>
  </si>
  <si>
    <t>GFP+ - GFP-</t>
  </si>
  <si>
    <t>Distal</t>
  </si>
  <si>
    <t>8.816 to 41.84</t>
  </si>
  <si>
    <t>**</t>
  </si>
  <si>
    <t>ANOVA table</t>
  </si>
  <si>
    <t>SS</t>
  </si>
  <si>
    <t>DF</t>
  </si>
  <si>
    <t>MS</t>
  </si>
  <si>
    <t>F (DFn, DFd)</t>
  </si>
  <si>
    <t>-45.78 to -12.76</t>
  </si>
  <si>
    <t>F (2, 12) = 21.31</t>
  </si>
  <si>
    <t>P=0.0001</t>
  </si>
  <si>
    <t>-12.56 to 20.46</t>
  </si>
  <si>
    <t>F (2, 12) = 13.21</t>
  </si>
  <si>
    <t>P=0.0009</t>
  </si>
  <si>
    <t>F (1, 12) = 1.045e-013</t>
  </si>
  <si>
    <t>P&gt;0.9999</t>
  </si>
  <si>
    <t>Residual</t>
  </si>
  <si>
    <t>Test details</t>
  </si>
  <si>
    <t>Mean 1</t>
  </si>
  <si>
    <t>Mean 2</t>
  </si>
  <si>
    <t>SE of diff.</t>
  </si>
  <si>
    <t>N1</t>
  </si>
  <si>
    <t>N2</t>
  </si>
  <si>
    <t>t</t>
  </si>
  <si>
    <t>Difference between column means</t>
  </si>
  <si>
    <t>Mean of GFP+</t>
  </si>
  <si>
    <t>Mean of GFP-</t>
  </si>
  <si>
    <t>Difference between means</t>
  </si>
  <si>
    <t>SE of difference</t>
  </si>
  <si>
    <t>95% CI of difference</t>
  </si>
  <si>
    <t>-7.497 to 7.497</t>
  </si>
  <si>
    <t>Data summary</t>
  </si>
  <si>
    <t>Number of columns (Column Factor)</t>
  </si>
  <si>
    <t>Number of rows (Row Factor)</t>
  </si>
  <si>
    <t>Number of values</t>
  </si>
  <si>
    <t>Panel F</t>
  </si>
  <si>
    <t>Nanog ACD</t>
  </si>
  <si>
    <t>Equal</t>
  </si>
  <si>
    <t>3.036 to 29.15</t>
  </si>
  <si>
    <t>*</t>
  </si>
  <si>
    <t>-37.81 to -11.70</t>
  </si>
  <si>
    <t>-4.397 to 21.71</t>
  </si>
  <si>
    <t>F (2, 12) = 34.93</t>
  </si>
  <si>
    <t>P&lt;0.0001</t>
  </si>
  <si>
    <t>F (1, 12) = 0.000</t>
  </si>
  <si>
    <t>-5.928 to 5.928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</si>
</sst>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11" fontId="5" fillId="0" borderId="0" xfId="0" applyNumberFormat="1" applyFont="1"/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7F0E-C05C-4EC1-9B51-3F5A851E527A}">
  <dimension ref="A1:X126"/>
  <sheetViews>
    <sheetView tabSelected="1" zoomScale="60" zoomScaleNormal="60" workbookViewId="0">
      <selection activeCell="Q16" sqref="Q16"/>
    </sheetView>
  </sheetViews>
  <sheetFormatPr defaultColWidth="8.81640625" defaultRowHeight="14.5" x14ac:dyDescent="0.35"/>
  <sheetData>
    <row r="1" spans="1:20" x14ac:dyDescent="0.35">
      <c r="A1" s="1" t="s">
        <v>0</v>
      </c>
    </row>
    <row r="2" spans="1:20" x14ac:dyDescent="0.35">
      <c r="B2" s="2" t="s">
        <v>1</v>
      </c>
      <c r="C2" s="2" t="s">
        <v>2</v>
      </c>
      <c r="E2" s="3" t="s">
        <v>1</v>
      </c>
      <c r="H2" s="3" t="s">
        <v>3</v>
      </c>
      <c r="K2" s="3" t="s">
        <v>3</v>
      </c>
    </row>
    <row r="3" spans="1:20" x14ac:dyDescent="0.35">
      <c r="B3" s="3">
        <v>23.428999999999998</v>
      </c>
      <c r="C3" s="3">
        <v>36.673999999999999</v>
      </c>
      <c r="E3" s="3" t="s">
        <v>4</v>
      </c>
      <c r="H3" s="3" t="s">
        <v>4</v>
      </c>
      <c r="K3" s="3" t="s">
        <v>4</v>
      </c>
    </row>
    <row r="4" spans="1:20" x14ac:dyDescent="0.35">
      <c r="B4" s="3">
        <v>22.62</v>
      </c>
      <c r="C4" s="3">
        <v>61.363999999999997</v>
      </c>
      <c r="E4" s="3" t="s">
        <v>2</v>
      </c>
      <c r="H4" s="3" t="s">
        <v>1</v>
      </c>
      <c r="K4" s="3" t="s">
        <v>2</v>
      </c>
    </row>
    <row r="5" spans="1:20" x14ac:dyDescent="0.35">
      <c r="B5" s="3">
        <v>11.592000000000001</v>
      </c>
      <c r="C5" s="3">
        <v>38.237000000000002</v>
      </c>
      <c r="E5" s="4"/>
      <c r="F5" s="3"/>
      <c r="H5" s="4"/>
      <c r="I5" s="3"/>
      <c r="K5" s="4"/>
      <c r="L5" s="3"/>
    </row>
    <row r="6" spans="1:20" x14ac:dyDescent="0.35">
      <c r="B6" s="3">
        <v>51.691000000000003</v>
      </c>
      <c r="C6" s="3">
        <v>46.682000000000002</v>
      </c>
      <c r="E6" s="4" t="s">
        <v>5</v>
      </c>
      <c r="F6" s="3"/>
      <c r="H6" s="4" t="s">
        <v>5</v>
      </c>
      <c r="I6" s="3"/>
      <c r="K6" s="4" t="s">
        <v>5</v>
      </c>
      <c r="L6" s="3"/>
    </row>
    <row r="7" spans="1:20" x14ac:dyDescent="0.35">
      <c r="B7" s="3">
        <v>77.905000000000001</v>
      </c>
      <c r="C7" s="3">
        <v>27.350999999999999</v>
      </c>
      <c r="E7" s="4" t="s">
        <v>6</v>
      </c>
      <c r="F7" s="3">
        <v>0.38950000000000001</v>
      </c>
      <c r="H7" s="4" t="s">
        <v>6</v>
      </c>
      <c r="I7" s="3">
        <v>5.0000000000000001E-4</v>
      </c>
      <c r="K7" s="4" t="s">
        <v>6</v>
      </c>
      <c r="L7" s="3" t="s">
        <v>7</v>
      </c>
    </row>
    <row r="8" spans="1:20" x14ac:dyDescent="0.35">
      <c r="B8" s="3">
        <v>7.6189999999999998</v>
      </c>
      <c r="C8" s="3">
        <v>31.728000000000002</v>
      </c>
      <c r="E8" s="4" t="s">
        <v>8</v>
      </c>
      <c r="F8" s="3" t="s">
        <v>9</v>
      </c>
      <c r="H8" s="4" t="s">
        <v>8</v>
      </c>
      <c r="I8" s="3" t="s">
        <v>9</v>
      </c>
      <c r="K8" s="4" t="s">
        <v>8</v>
      </c>
      <c r="L8" s="3" t="s">
        <v>9</v>
      </c>
    </row>
    <row r="9" spans="1:20" x14ac:dyDescent="0.35">
      <c r="B9" s="3">
        <v>56.744999999999997</v>
      </c>
      <c r="C9" s="3">
        <v>36.57</v>
      </c>
      <c r="E9" s="4" t="s">
        <v>10</v>
      </c>
      <c r="F9" s="3" t="s">
        <v>11</v>
      </c>
      <c r="H9" s="4" t="s">
        <v>10</v>
      </c>
      <c r="I9" s="3" t="s">
        <v>12</v>
      </c>
      <c r="K9" s="4" t="s">
        <v>10</v>
      </c>
      <c r="L9" s="3" t="s">
        <v>13</v>
      </c>
    </row>
    <row r="10" spans="1:20" x14ac:dyDescent="0.35">
      <c r="B10" s="3">
        <v>87.531999999999996</v>
      </c>
      <c r="C10" s="3">
        <v>45</v>
      </c>
      <c r="E10" s="4" t="s">
        <v>14</v>
      </c>
      <c r="F10" s="3" t="s">
        <v>15</v>
      </c>
      <c r="H10" s="4" t="s">
        <v>14</v>
      </c>
      <c r="I10" s="3" t="s">
        <v>16</v>
      </c>
      <c r="K10" s="4" t="s">
        <v>14</v>
      </c>
      <c r="L10" s="3" t="s">
        <v>16</v>
      </c>
    </row>
    <row r="11" spans="1:20" x14ac:dyDescent="0.35">
      <c r="B11" s="3">
        <v>28.114999999999998</v>
      </c>
      <c r="C11" s="3">
        <v>86.444000000000003</v>
      </c>
      <c r="E11" s="4" t="s">
        <v>17</v>
      </c>
      <c r="F11" s="3">
        <v>0.1578</v>
      </c>
      <c r="H11" s="4" t="s">
        <v>17</v>
      </c>
      <c r="I11" s="3">
        <v>0.29120000000000001</v>
      </c>
      <c r="K11" s="4" t="s">
        <v>17</v>
      </c>
      <c r="L11" s="3">
        <v>0.32950000000000002</v>
      </c>
    </row>
    <row r="12" spans="1:20" x14ac:dyDescent="0.35">
      <c r="B12" s="3">
        <v>30.876999999999999</v>
      </c>
      <c r="C12" s="3">
        <v>18.434999999999999</v>
      </c>
    </row>
    <row r="13" spans="1:20" x14ac:dyDescent="0.35">
      <c r="B13" s="3">
        <v>1.9750000000000001</v>
      </c>
      <c r="C13" s="3">
        <v>39.595999999999997</v>
      </c>
    </row>
    <row r="14" spans="1:20" x14ac:dyDescent="0.35">
      <c r="B14" s="3">
        <v>40.152999999999999</v>
      </c>
      <c r="C14" s="3">
        <v>39.802</v>
      </c>
      <c r="E14" s="5"/>
      <c r="F14" s="6"/>
      <c r="G14" s="7" t="s">
        <v>18</v>
      </c>
      <c r="H14" s="7"/>
      <c r="I14" s="7"/>
      <c r="J14" s="7"/>
      <c r="K14" s="7" t="s">
        <v>19</v>
      </c>
      <c r="L14" s="7"/>
      <c r="M14" s="7"/>
      <c r="N14" s="7"/>
      <c r="O14" s="7" t="s">
        <v>20</v>
      </c>
      <c r="P14" s="7"/>
      <c r="Q14" s="7"/>
      <c r="R14" s="7"/>
    </row>
    <row r="15" spans="1:20" x14ac:dyDescent="0.35">
      <c r="B15" s="3">
        <v>52.116</v>
      </c>
      <c r="C15" s="3">
        <v>61.649000000000001</v>
      </c>
      <c r="E15" s="6" t="s">
        <v>21</v>
      </c>
      <c r="F15" s="6" t="s">
        <v>22</v>
      </c>
      <c r="G15" s="6" t="s">
        <v>23</v>
      </c>
      <c r="H15" s="6" t="s">
        <v>24</v>
      </c>
      <c r="I15" s="6" t="s">
        <v>25</v>
      </c>
      <c r="J15" s="6" t="s">
        <v>26</v>
      </c>
      <c r="K15" s="6" t="s">
        <v>27</v>
      </c>
      <c r="L15" s="6" t="s">
        <v>28</v>
      </c>
      <c r="M15" s="6" t="s">
        <v>29</v>
      </c>
      <c r="N15" s="6" t="s">
        <v>26</v>
      </c>
      <c r="O15" s="8" t="s">
        <v>23</v>
      </c>
      <c r="P15" s="8" t="s">
        <v>24</v>
      </c>
      <c r="Q15" s="8" t="s">
        <v>25</v>
      </c>
      <c r="R15" s="8" t="s">
        <v>30</v>
      </c>
      <c r="S15" s="6" t="s">
        <v>31</v>
      </c>
      <c r="T15" s="6" t="s">
        <v>32</v>
      </c>
    </row>
    <row r="16" spans="1:20" x14ac:dyDescent="0.35">
      <c r="B16" s="3">
        <v>65.108999999999995</v>
      </c>
      <c r="C16" s="3">
        <v>57.125</v>
      </c>
      <c r="E16" s="9" t="s">
        <v>33</v>
      </c>
      <c r="F16" s="9" t="s">
        <v>34</v>
      </c>
      <c r="G16" s="10">
        <v>20</v>
      </c>
      <c r="H16" s="10">
        <v>30</v>
      </c>
      <c r="I16" s="10">
        <v>18</v>
      </c>
      <c r="J16" s="10">
        <v>68</v>
      </c>
      <c r="K16" s="10">
        <v>22.66667</v>
      </c>
      <c r="L16" s="10">
        <v>22.66667</v>
      </c>
      <c r="M16" s="10">
        <v>22.66667</v>
      </c>
      <c r="N16" s="10">
        <v>68</v>
      </c>
      <c r="O16" s="10">
        <v>0.31372499999999998</v>
      </c>
      <c r="P16" s="10">
        <v>2.3725489999999998</v>
      </c>
      <c r="Q16" s="10">
        <v>0.96078399999999997</v>
      </c>
      <c r="R16" s="10">
        <v>3.6470590000000001</v>
      </c>
      <c r="S16" s="10" t="s">
        <v>35</v>
      </c>
      <c r="T16" s="10" t="s">
        <v>11</v>
      </c>
    </row>
    <row r="17" spans="2:20" x14ac:dyDescent="0.35">
      <c r="B17" s="3">
        <v>3.0169999999999999</v>
      </c>
      <c r="C17" s="3">
        <v>19.077000000000002</v>
      </c>
      <c r="E17" s="9" t="s">
        <v>36</v>
      </c>
      <c r="F17" s="9" t="s">
        <v>37</v>
      </c>
      <c r="G17" s="10">
        <v>22</v>
      </c>
      <c r="H17" s="10">
        <v>28</v>
      </c>
      <c r="I17" s="10">
        <v>13</v>
      </c>
      <c r="J17" s="10">
        <v>63</v>
      </c>
      <c r="K17" s="10">
        <v>21</v>
      </c>
      <c r="L17" s="10">
        <v>21</v>
      </c>
      <c r="M17" s="10">
        <v>21</v>
      </c>
      <c r="N17" s="10">
        <v>63</v>
      </c>
      <c r="O17" s="10">
        <v>4.7619000000000002E-2</v>
      </c>
      <c r="P17" s="10">
        <v>2.3333330000000001</v>
      </c>
      <c r="Q17" s="10">
        <v>3.0476190000000001</v>
      </c>
      <c r="R17" s="10">
        <v>5.4285709999999998</v>
      </c>
      <c r="S17" s="10" t="s">
        <v>38</v>
      </c>
      <c r="T17" s="10" t="s">
        <v>11</v>
      </c>
    </row>
    <row r="18" spans="2:20" x14ac:dyDescent="0.35">
      <c r="B18" s="3">
        <v>42.113</v>
      </c>
      <c r="C18" s="3">
        <v>35.07</v>
      </c>
    </row>
    <row r="19" spans="2:20" x14ac:dyDescent="0.35">
      <c r="B19" s="3">
        <v>78.631</v>
      </c>
      <c r="C19" s="3">
        <v>20.989000000000001</v>
      </c>
    </row>
    <row r="20" spans="2:20" x14ac:dyDescent="0.35">
      <c r="B20" s="3">
        <v>34.908999999999999</v>
      </c>
      <c r="C20" s="3">
        <v>34.991999999999997</v>
      </c>
    </row>
    <row r="21" spans="2:20" x14ac:dyDescent="0.35">
      <c r="B21" s="3">
        <v>31.239000000000001</v>
      </c>
      <c r="C21" s="3">
        <v>39.610999999999997</v>
      </c>
    </row>
    <row r="22" spans="2:20" x14ac:dyDescent="0.35">
      <c r="B22" s="3">
        <v>30.401</v>
      </c>
      <c r="C22" s="3">
        <v>32.338999999999999</v>
      </c>
    </row>
    <row r="23" spans="2:20" x14ac:dyDescent="0.35">
      <c r="B23" s="3">
        <v>74.501000000000005</v>
      </c>
      <c r="C23" s="3">
        <v>31.945</v>
      </c>
    </row>
    <row r="24" spans="2:20" x14ac:dyDescent="0.35">
      <c r="B24" s="3">
        <v>90</v>
      </c>
      <c r="C24" s="3">
        <v>9.8719999999999999</v>
      </c>
    </row>
    <row r="25" spans="2:20" x14ac:dyDescent="0.35">
      <c r="B25" s="3">
        <v>61.567</v>
      </c>
      <c r="C25" s="3">
        <v>84.415999999999997</v>
      </c>
    </row>
    <row r="26" spans="2:20" x14ac:dyDescent="0.35">
      <c r="B26" s="3">
        <v>78.846999999999994</v>
      </c>
      <c r="C26" s="3">
        <v>66.025999999999996</v>
      </c>
    </row>
    <row r="27" spans="2:20" x14ac:dyDescent="0.35">
      <c r="B27" s="3">
        <v>44.1</v>
      </c>
      <c r="C27" s="3">
        <v>27.576000000000001</v>
      </c>
    </row>
    <row r="28" spans="2:20" x14ac:dyDescent="0.35">
      <c r="B28" s="3">
        <v>45.331000000000003</v>
      </c>
      <c r="C28" s="3">
        <v>44.256</v>
      </c>
    </row>
    <row r="29" spans="2:20" x14ac:dyDescent="0.35">
      <c r="B29" s="3">
        <v>60.067999999999998</v>
      </c>
      <c r="C29" s="3">
        <v>16.972000000000001</v>
      </c>
    </row>
    <row r="30" spans="2:20" x14ac:dyDescent="0.35">
      <c r="B30" s="3">
        <v>1.7589999999999999</v>
      </c>
      <c r="C30" s="3">
        <v>51.09</v>
      </c>
    </row>
    <row r="31" spans="2:20" x14ac:dyDescent="0.35">
      <c r="B31" s="3">
        <v>64.563999999999993</v>
      </c>
      <c r="C31" s="3">
        <v>88.283000000000001</v>
      </c>
    </row>
    <row r="32" spans="2:20" x14ac:dyDescent="0.35">
      <c r="B32" s="3">
        <v>5.6180000000000003</v>
      </c>
      <c r="C32" s="3">
        <v>62.319000000000003</v>
      </c>
    </row>
    <row r="33" spans="2:3" x14ac:dyDescent="0.35">
      <c r="B33" s="3">
        <v>16.106000000000002</v>
      </c>
      <c r="C33" s="3">
        <v>1.6619999999999999</v>
      </c>
    </row>
    <row r="34" spans="2:3" x14ac:dyDescent="0.35">
      <c r="B34" s="3">
        <v>29.981999999999999</v>
      </c>
      <c r="C34" s="3">
        <v>49.075000000000003</v>
      </c>
    </row>
    <row r="35" spans="2:3" x14ac:dyDescent="0.35">
      <c r="B35" s="3">
        <v>85.813000000000002</v>
      </c>
      <c r="C35" s="3">
        <v>49.988</v>
      </c>
    </row>
    <row r="36" spans="2:3" x14ac:dyDescent="0.35">
      <c r="B36" s="3">
        <v>41.07</v>
      </c>
      <c r="C36" s="3">
        <v>63.085999999999999</v>
      </c>
    </row>
    <row r="37" spans="2:3" x14ac:dyDescent="0.35">
      <c r="B37" s="3">
        <v>55.387999999999998</v>
      </c>
      <c r="C37" s="3">
        <v>29.327000000000002</v>
      </c>
    </row>
    <row r="38" spans="2:3" x14ac:dyDescent="0.35">
      <c r="B38" s="3">
        <v>30.52</v>
      </c>
      <c r="C38" s="3">
        <v>82.325999999999993</v>
      </c>
    </row>
    <row r="39" spans="2:3" x14ac:dyDescent="0.35">
      <c r="B39" s="3">
        <v>57.813000000000002</v>
      </c>
      <c r="C39" s="3">
        <v>28.422999999999998</v>
      </c>
    </row>
    <row r="40" spans="2:3" x14ac:dyDescent="0.35">
      <c r="B40" s="3">
        <v>61.927999999999997</v>
      </c>
      <c r="C40" s="3">
        <v>7.976</v>
      </c>
    </row>
    <row r="41" spans="2:3" x14ac:dyDescent="0.35">
      <c r="B41" s="3">
        <v>33.223999999999997</v>
      </c>
      <c r="C41" s="3">
        <v>32.953000000000003</v>
      </c>
    </row>
    <row r="42" spans="2:3" x14ac:dyDescent="0.35">
      <c r="B42" s="3">
        <v>33.485999999999997</v>
      </c>
      <c r="C42" s="3">
        <v>59.850999999999999</v>
      </c>
    </row>
    <row r="43" spans="2:3" x14ac:dyDescent="0.35">
      <c r="B43" s="3">
        <v>57.290999999999997</v>
      </c>
      <c r="C43" s="3">
        <v>89.215000000000003</v>
      </c>
    </row>
    <row r="44" spans="2:3" x14ac:dyDescent="0.35">
      <c r="B44" s="3">
        <v>48.140999999999998</v>
      </c>
      <c r="C44" s="3">
        <v>1.2210000000000001</v>
      </c>
    </row>
    <row r="45" spans="2:3" x14ac:dyDescent="0.35">
      <c r="B45" s="3">
        <v>18.884</v>
      </c>
      <c r="C45" s="3">
        <v>24.774999999999999</v>
      </c>
    </row>
    <row r="46" spans="2:3" x14ac:dyDescent="0.35">
      <c r="B46" s="3">
        <v>36.292999999999999</v>
      </c>
      <c r="C46" s="3">
        <v>25.140999999999998</v>
      </c>
    </row>
    <row r="47" spans="2:3" x14ac:dyDescent="0.35">
      <c r="B47" s="3">
        <v>42.725000000000001</v>
      </c>
      <c r="C47" s="3">
        <v>52.673999999999999</v>
      </c>
    </row>
    <row r="48" spans="2:3" x14ac:dyDescent="0.35">
      <c r="B48" s="3">
        <v>55.305</v>
      </c>
      <c r="C48" s="3">
        <v>86.120999999999995</v>
      </c>
    </row>
    <row r="49" spans="2:3" x14ac:dyDescent="0.35">
      <c r="B49" s="3">
        <v>29.114999999999998</v>
      </c>
      <c r="C49" s="3">
        <v>52.529000000000003</v>
      </c>
    </row>
    <row r="50" spans="2:3" x14ac:dyDescent="0.35">
      <c r="B50" s="3">
        <v>70.159000000000006</v>
      </c>
      <c r="C50" s="3">
        <v>58.014000000000003</v>
      </c>
    </row>
    <row r="51" spans="2:3" x14ac:dyDescent="0.35">
      <c r="B51" s="3">
        <v>44.404000000000003</v>
      </c>
      <c r="C51" s="3">
        <v>10.52</v>
      </c>
    </row>
    <row r="52" spans="2:3" x14ac:dyDescent="0.35">
      <c r="B52" s="3">
        <v>56.28</v>
      </c>
      <c r="C52" s="3">
        <v>4.399</v>
      </c>
    </row>
    <row r="53" spans="2:3" x14ac:dyDescent="0.35">
      <c r="B53" s="3">
        <v>64.564999999999998</v>
      </c>
      <c r="C53" s="3">
        <v>37.569000000000003</v>
      </c>
    </row>
    <row r="54" spans="2:3" x14ac:dyDescent="0.35">
      <c r="B54" s="3">
        <v>28.452999999999999</v>
      </c>
      <c r="C54" s="3">
        <v>21.818999999999999</v>
      </c>
    </row>
    <row r="55" spans="2:3" x14ac:dyDescent="0.35">
      <c r="B55" s="3">
        <v>20.588000000000001</v>
      </c>
      <c r="C55" s="3">
        <v>74.686999999999998</v>
      </c>
    </row>
    <row r="56" spans="2:3" x14ac:dyDescent="0.35">
      <c r="B56" s="3">
        <v>45.847000000000001</v>
      </c>
      <c r="C56" s="3">
        <v>23.009</v>
      </c>
    </row>
    <row r="57" spans="2:3" x14ac:dyDescent="0.35">
      <c r="B57" s="3">
        <v>8.7010000000000005</v>
      </c>
      <c r="C57" s="3">
        <v>78.817999999999998</v>
      </c>
    </row>
    <row r="58" spans="2:3" x14ac:dyDescent="0.35">
      <c r="B58" s="3">
        <v>59.167000000000002</v>
      </c>
      <c r="C58" s="3">
        <v>50.563000000000002</v>
      </c>
    </row>
    <row r="59" spans="2:3" x14ac:dyDescent="0.35">
      <c r="B59" s="3">
        <v>85.600999999999999</v>
      </c>
      <c r="C59" s="3">
        <v>22.349</v>
      </c>
    </row>
    <row r="60" spans="2:3" x14ac:dyDescent="0.35">
      <c r="B60" s="3">
        <v>39.143999999999998</v>
      </c>
      <c r="C60" s="3">
        <v>43.877000000000002</v>
      </c>
    </row>
    <row r="61" spans="2:3" x14ac:dyDescent="0.35">
      <c r="B61" s="3">
        <v>22.515000000000001</v>
      </c>
      <c r="C61" s="3">
        <v>16.286999999999999</v>
      </c>
    </row>
    <row r="62" spans="2:3" x14ac:dyDescent="0.35">
      <c r="B62" s="3">
        <v>1.577</v>
      </c>
      <c r="C62" s="3">
        <v>47.786999999999999</v>
      </c>
    </row>
    <row r="63" spans="2:3" x14ac:dyDescent="0.35">
      <c r="B63" s="3">
        <v>6.1120000000000001</v>
      </c>
      <c r="C63" s="3">
        <v>26.436</v>
      </c>
    </row>
    <row r="64" spans="2:3" x14ac:dyDescent="0.35">
      <c r="B64" s="3">
        <v>85.22</v>
      </c>
      <c r="C64" s="3">
        <v>38.036000000000001</v>
      </c>
    </row>
    <row r="65" spans="1:24" x14ac:dyDescent="0.35">
      <c r="B65" s="3">
        <v>7.7220000000000004</v>
      </c>
      <c r="C65" s="3">
        <v>14.930999999999999</v>
      </c>
    </row>
    <row r="66" spans="1:24" x14ac:dyDescent="0.35">
      <c r="B66" s="3">
        <v>54.481000000000002</v>
      </c>
      <c r="C66" s="3"/>
    </row>
    <row r="67" spans="1:24" x14ac:dyDescent="0.35">
      <c r="B67" s="3">
        <v>55.716999999999999</v>
      </c>
      <c r="C67" s="3"/>
    </row>
    <row r="68" spans="1:24" x14ac:dyDescent="0.35">
      <c r="B68" s="3">
        <v>84.427999999999997</v>
      </c>
      <c r="C68" s="3"/>
    </row>
    <row r="69" spans="1:24" x14ac:dyDescent="0.35">
      <c r="B69" s="3">
        <v>60.83</v>
      </c>
      <c r="C69" s="3"/>
    </row>
    <row r="70" spans="1:24" x14ac:dyDescent="0.35">
      <c r="B70" s="3">
        <v>58.994999999999997</v>
      </c>
      <c r="C70" s="3"/>
    </row>
    <row r="72" spans="1:24" x14ac:dyDescent="0.35">
      <c r="A72" t="s">
        <v>18</v>
      </c>
      <c r="B72">
        <f>COUNT(B3:B71)</f>
        <v>68</v>
      </c>
      <c r="C72">
        <f>COUNT(C3:C71)</f>
        <v>63</v>
      </c>
    </row>
    <row r="74" spans="1:24" x14ac:dyDescent="0.35">
      <c r="A74" s="1" t="s">
        <v>39</v>
      </c>
    </row>
    <row r="75" spans="1:24" x14ac:dyDescent="0.35">
      <c r="A75" s="2" t="s">
        <v>40</v>
      </c>
      <c r="B75" s="11" t="s">
        <v>34</v>
      </c>
      <c r="C75" s="11"/>
      <c r="D75" s="11"/>
      <c r="E75" s="11" t="s">
        <v>37</v>
      </c>
      <c r="F75" s="11"/>
      <c r="G75" s="11"/>
      <c r="H75" s="3"/>
      <c r="I75" s="8" t="s">
        <v>41</v>
      </c>
      <c r="J75" s="8" t="s">
        <v>42</v>
      </c>
      <c r="K75" s="8"/>
      <c r="L75" s="8"/>
      <c r="M75" s="8"/>
      <c r="N75" s="8"/>
      <c r="O75" s="3"/>
      <c r="P75" s="8" t="s">
        <v>43</v>
      </c>
      <c r="Q75" s="8">
        <v>1</v>
      </c>
      <c r="R75" s="8"/>
      <c r="S75" s="8"/>
      <c r="T75" s="8"/>
      <c r="U75" s="8"/>
      <c r="V75" s="8"/>
      <c r="W75" s="8"/>
      <c r="X75" s="8"/>
    </row>
    <row r="76" spans="1:24" x14ac:dyDescent="0.35">
      <c r="A76" s="2" t="s">
        <v>44</v>
      </c>
      <c r="B76">
        <v>14</v>
      </c>
      <c r="C76">
        <v>11</v>
      </c>
      <c r="D76">
        <v>12</v>
      </c>
      <c r="E76">
        <v>8</v>
      </c>
      <c r="F76">
        <v>3</v>
      </c>
      <c r="G76">
        <v>3</v>
      </c>
      <c r="H76" s="3"/>
      <c r="I76" s="8" t="s">
        <v>45</v>
      </c>
      <c r="J76" s="8">
        <v>0.05</v>
      </c>
      <c r="K76" s="8"/>
      <c r="L76" s="8"/>
      <c r="M76" s="8"/>
      <c r="N76" s="8"/>
      <c r="O76" s="3"/>
      <c r="P76" s="8" t="s">
        <v>46</v>
      </c>
      <c r="Q76" s="8">
        <v>3</v>
      </c>
      <c r="R76" s="8"/>
      <c r="S76" s="8"/>
      <c r="T76" s="8"/>
      <c r="U76" s="8"/>
      <c r="V76" s="8"/>
      <c r="W76" s="8"/>
      <c r="X76" s="8"/>
    </row>
    <row r="77" spans="1:24" x14ac:dyDescent="0.35">
      <c r="A77" s="2" t="s">
        <v>47</v>
      </c>
      <c r="B77">
        <v>10</v>
      </c>
      <c r="C77">
        <v>9</v>
      </c>
      <c r="D77">
        <v>9</v>
      </c>
      <c r="E77">
        <v>14</v>
      </c>
      <c r="F77">
        <v>19</v>
      </c>
      <c r="G77">
        <v>20</v>
      </c>
      <c r="H77" s="3"/>
      <c r="I77" s="8"/>
      <c r="J77" s="8"/>
      <c r="K77" s="8"/>
      <c r="L77" s="8"/>
      <c r="M77" s="8"/>
      <c r="N77" s="8"/>
      <c r="O77" s="3"/>
      <c r="P77" s="8" t="s">
        <v>45</v>
      </c>
      <c r="Q77" s="8">
        <v>0.05</v>
      </c>
      <c r="R77" s="8"/>
      <c r="S77" s="8"/>
      <c r="T77" s="8"/>
      <c r="U77" s="8"/>
      <c r="V77" s="8"/>
      <c r="W77" s="8"/>
      <c r="X77" s="8"/>
    </row>
    <row r="78" spans="1:24" x14ac:dyDescent="0.35">
      <c r="A78" s="2" t="s">
        <v>48</v>
      </c>
      <c r="B78">
        <v>6</v>
      </c>
      <c r="C78">
        <v>10</v>
      </c>
      <c r="D78">
        <v>9</v>
      </c>
      <c r="E78">
        <v>8</v>
      </c>
      <c r="F78">
        <v>7</v>
      </c>
      <c r="G78">
        <v>6</v>
      </c>
      <c r="H78" s="3"/>
      <c r="I78" s="8" t="s">
        <v>49</v>
      </c>
      <c r="J78" s="8" t="s">
        <v>50</v>
      </c>
      <c r="K78" s="8" t="s">
        <v>6</v>
      </c>
      <c r="L78" s="8" t="s">
        <v>10</v>
      </c>
      <c r="M78" s="8" t="s">
        <v>51</v>
      </c>
      <c r="N78" s="8"/>
      <c r="O78" s="3"/>
      <c r="P78" s="8"/>
      <c r="Q78" s="8"/>
      <c r="R78" s="8"/>
      <c r="S78" s="8"/>
      <c r="T78" s="8"/>
      <c r="U78" s="8"/>
      <c r="V78" s="8"/>
      <c r="W78" s="8"/>
      <c r="X78" s="8"/>
    </row>
    <row r="79" spans="1:24" x14ac:dyDescent="0.35">
      <c r="A79" s="2" t="s">
        <v>52</v>
      </c>
      <c r="B79">
        <f>SUM(B76:B78)</f>
        <v>30</v>
      </c>
      <c r="C79">
        <f t="shared" ref="C79:G79" si="0">SUM(C76:C78)</f>
        <v>30</v>
      </c>
      <c r="D79">
        <f t="shared" si="0"/>
        <v>30</v>
      </c>
      <c r="E79">
        <f>SUM(E76:E78)</f>
        <v>30</v>
      </c>
      <c r="F79">
        <f t="shared" si="0"/>
        <v>29</v>
      </c>
      <c r="G79">
        <f t="shared" si="0"/>
        <v>29</v>
      </c>
      <c r="I79" s="8" t="s">
        <v>53</v>
      </c>
      <c r="J79" s="8">
        <v>52.59</v>
      </c>
      <c r="K79" s="8">
        <v>1E-4</v>
      </c>
      <c r="L79" s="8" t="s">
        <v>12</v>
      </c>
      <c r="M79" s="8" t="s">
        <v>16</v>
      </c>
      <c r="N79" s="8"/>
      <c r="P79" s="8" t="s">
        <v>54</v>
      </c>
      <c r="Q79" s="8" t="s">
        <v>55</v>
      </c>
      <c r="R79" s="8" t="s">
        <v>56</v>
      </c>
      <c r="S79" s="8" t="s">
        <v>57</v>
      </c>
      <c r="T79" s="8" t="s">
        <v>58</v>
      </c>
      <c r="U79" s="8" t="s">
        <v>59</v>
      </c>
      <c r="V79" s="8"/>
      <c r="W79" s="8"/>
      <c r="X79" s="8"/>
    </row>
    <row r="80" spans="1:24" x14ac:dyDescent="0.35">
      <c r="A80" s="4" t="s">
        <v>60</v>
      </c>
      <c r="B80" s="9">
        <f>B76/B79 *100</f>
        <v>46.666666666666664</v>
      </c>
      <c r="C80" s="3">
        <f t="shared" ref="C80:G82" si="1">C76/C$79 *100</f>
        <v>36.666666666666664</v>
      </c>
      <c r="D80" s="3">
        <f>D76/D$79 *100</f>
        <v>40</v>
      </c>
      <c r="E80" s="3">
        <f>E76/E$79 *100</f>
        <v>26.666666666666668</v>
      </c>
      <c r="F80" s="3">
        <f t="shared" si="1"/>
        <v>10.344827586206897</v>
      </c>
      <c r="G80" s="3">
        <f t="shared" si="1"/>
        <v>10.344827586206897</v>
      </c>
      <c r="I80" s="8" t="s">
        <v>61</v>
      </c>
      <c r="J80" s="8">
        <v>32.61</v>
      </c>
      <c r="K80" s="8">
        <v>8.9999999999999998E-4</v>
      </c>
      <c r="L80" s="8" t="s">
        <v>12</v>
      </c>
      <c r="M80" s="8" t="s">
        <v>16</v>
      </c>
      <c r="N80" s="8"/>
      <c r="P80" s="8"/>
      <c r="Q80" s="8"/>
      <c r="R80" s="8"/>
      <c r="S80" s="8"/>
      <c r="T80" s="8"/>
      <c r="U80" s="8"/>
      <c r="V80" s="8"/>
      <c r="W80" s="8"/>
      <c r="X80" s="8"/>
    </row>
    <row r="81" spans="1:24" x14ac:dyDescent="0.35">
      <c r="A81" s="4" t="s">
        <v>62</v>
      </c>
      <c r="B81" s="9">
        <f>B77/B79 *100</f>
        <v>33.333333333333329</v>
      </c>
      <c r="C81" s="3">
        <f t="shared" si="1"/>
        <v>30</v>
      </c>
      <c r="D81" s="3">
        <f t="shared" si="1"/>
        <v>30</v>
      </c>
      <c r="E81" s="3">
        <f t="shared" si="1"/>
        <v>46.666666666666664</v>
      </c>
      <c r="F81" s="3">
        <f t="shared" si="1"/>
        <v>65.517241379310349</v>
      </c>
      <c r="G81" s="3">
        <f t="shared" si="1"/>
        <v>68.965517241379317</v>
      </c>
      <c r="I81" s="8" t="s">
        <v>63</v>
      </c>
      <c r="J81" s="12">
        <v>1.2890000000000001E-13</v>
      </c>
      <c r="K81" s="8" t="s">
        <v>64</v>
      </c>
      <c r="L81" s="8" t="s">
        <v>11</v>
      </c>
      <c r="M81" s="8" t="s">
        <v>15</v>
      </c>
      <c r="N81" s="8"/>
      <c r="P81" s="8" t="s">
        <v>65</v>
      </c>
      <c r="Q81" s="8"/>
      <c r="R81" s="8"/>
      <c r="S81" s="8"/>
      <c r="T81" s="8"/>
      <c r="U81" s="8"/>
      <c r="V81" s="8"/>
      <c r="W81" s="8"/>
      <c r="X81" s="8"/>
    </row>
    <row r="82" spans="1:24" x14ac:dyDescent="0.35">
      <c r="A82" s="4" t="s">
        <v>66</v>
      </c>
      <c r="B82" s="9">
        <f>B78/B79 *100</f>
        <v>20</v>
      </c>
      <c r="C82" s="3">
        <f t="shared" si="1"/>
        <v>33.333333333333329</v>
      </c>
      <c r="D82" s="3">
        <f t="shared" si="1"/>
        <v>30</v>
      </c>
      <c r="E82" s="3">
        <f t="shared" si="1"/>
        <v>26.666666666666668</v>
      </c>
      <c r="F82" s="3">
        <f t="shared" si="1"/>
        <v>24.137931034482758</v>
      </c>
      <c r="G82" s="3">
        <f t="shared" si="1"/>
        <v>20.689655172413794</v>
      </c>
      <c r="I82" s="8"/>
      <c r="J82" s="8"/>
      <c r="K82" s="8"/>
      <c r="L82" s="8"/>
      <c r="M82" s="8"/>
      <c r="N82" s="8"/>
      <c r="P82" s="8" t="s">
        <v>60</v>
      </c>
      <c r="Q82" s="8">
        <v>25.33</v>
      </c>
      <c r="R82" s="8" t="s">
        <v>67</v>
      </c>
      <c r="S82" s="8" t="s">
        <v>16</v>
      </c>
      <c r="T82" s="8" t="s">
        <v>68</v>
      </c>
      <c r="U82" s="8">
        <v>3.3999999999999998E-3</v>
      </c>
      <c r="V82" s="8"/>
      <c r="W82" s="8"/>
      <c r="X82" s="8"/>
    </row>
    <row r="83" spans="1:24" x14ac:dyDescent="0.35">
      <c r="I83" s="8" t="s">
        <v>69</v>
      </c>
      <c r="J83" s="8" t="s">
        <v>70</v>
      </c>
      <c r="K83" s="8" t="s">
        <v>71</v>
      </c>
      <c r="L83" s="8" t="s">
        <v>72</v>
      </c>
      <c r="M83" s="8" t="s">
        <v>73</v>
      </c>
      <c r="N83" s="8" t="s">
        <v>6</v>
      </c>
      <c r="P83" s="8" t="s">
        <v>62</v>
      </c>
      <c r="Q83" s="8">
        <v>-29.27</v>
      </c>
      <c r="R83" s="13" t="s">
        <v>74</v>
      </c>
      <c r="S83" s="8" t="s">
        <v>16</v>
      </c>
      <c r="T83" s="8" t="s">
        <v>68</v>
      </c>
      <c r="U83" s="8">
        <v>1.1000000000000001E-3</v>
      </c>
      <c r="V83" s="8"/>
      <c r="W83" s="8"/>
      <c r="X83" s="8"/>
    </row>
    <row r="84" spans="1:24" x14ac:dyDescent="0.35">
      <c r="I84" s="8" t="s">
        <v>53</v>
      </c>
      <c r="J84" s="8">
        <v>2271</v>
      </c>
      <c r="K84" s="8">
        <v>2</v>
      </c>
      <c r="L84" s="8">
        <v>1135</v>
      </c>
      <c r="M84" s="8" t="s">
        <v>75</v>
      </c>
      <c r="N84" s="8" t="s">
        <v>76</v>
      </c>
      <c r="P84" s="8" t="s">
        <v>66</v>
      </c>
      <c r="Q84" s="8">
        <v>3.9460000000000002</v>
      </c>
      <c r="R84" s="13" t="s">
        <v>77</v>
      </c>
      <c r="S84" s="8" t="s">
        <v>15</v>
      </c>
      <c r="T84" s="8" t="s">
        <v>11</v>
      </c>
      <c r="U84" s="8">
        <v>0.88970000000000005</v>
      </c>
      <c r="V84" s="8"/>
      <c r="W84" s="8"/>
      <c r="X84" s="8"/>
    </row>
    <row r="85" spans="1:24" x14ac:dyDescent="0.35">
      <c r="I85" s="8" t="s">
        <v>61</v>
      </c>
      <c r="J85" s="8">
        <v>1408</v>
      </c>
      <c r="K85" s="8">
        <v>2</v>
      </c>
      <c r="L85" s="8">
        <v>703.9</v>
      </c>
      <c r="M85" s="8" t="s">
        <v>78</v>
      </c>
      <c r="N85" s="8" t="s">
        <v>79</v>
      </c>
      <c r="P85" s="8"/>
      <c r="Q85" s="8"/>
      <c r="R85" s="8"/>
      <c r="S85" s="8"/>
      <c r="T85" s="8"/>
      <c r="U85" s="8"/>
      <c r="V85" s="8"/>
      <c r="W85" s="8"/>
      <c r="X85" s="8"/>
    </row>
    <row r="86" spans="1:24" x14ac:dyDescent="0.35">
      <c r="I86" s="8" t="s">
        <v>63</v>
      </c>
      <c r="J86" s="12">
        <v>5.567E-12</v>
      </c>
      <c r="K86" s="8">
        <v>1</v>
      </c>
      <c r="L86" s="12">
        <v>5.567E-12</v>
      </c>
      <c r="M86" s="8" t="s">
        <v>80</v>
      </c>
      <c r="N86" s="8" t="s">
        <v>81</v>
      </c>
      <c r="P86" s="8"/>
      <c r="Q86" s="8"/>
      <c r="R86" s="8"/>
      <c r="S86" s="8"/>
      <c r="T86" s="8"/>
      <c r="U86" s="8"/>
      <c r="V86" s="8"/>
      <c r="W86" s="8"/>
      <c r="X86" s="8"/>
    </row>
    <row r="87" spans="1:24" x14ac:dyDescent="0.35">
      <c r="I87" s="8" t="s">
        <v>82</v>
      </c>
      <c r="J87" s="8">
        <v>639.29999999999995</v>
      </c>
      <c r="K87" s="8">
        <v>12</v>
      </c>
      <c r="L87" s="8">
        <v>53.28</v>
      </c>
      <c r="M87" s="8"/>
      <c r="N87" s="8"/>
      <c r="P87" s="8" t="s">
        <v>83</v>
      </c>
      <c r="Q87" s="8" t="s">
        <v>84</v>
      </c>
      <c r="R87" s="8" t="s">
        <v>85</v>
      </c>
      <c r="S87" s="8" t="s">
        <v>55</v>
      </c>
      <c r="T87" s="8" t="s">
        <v>86</v>
      </c>
      <c r="U87" s="8" t="s">
        <v>87</v>
      </c>
      <c r="V87" s="8" t="s">
        <v>88</v>
      </c>
      <c r="W87" s="8" t="s">
        <v>89</v>
      </c>
      <c r="X87" s="8" t="s">
        <v>71</v>
      </c>
    </row>
    <row r="88" spans="1:24" x14ac:dyDescent="0.35">
      <c r="I88" s="8"/>
      <c r="J88" s="8"/>
      <c r="K88" s="8"/>
      <c r="L88" s="8"/>
      <c r="M88" s="8"/>
      <c r="N88" s="8"/>
      <c r="P88" s="8"/>
      <c r="Q88" s="8"/>
      <c r="R88" s="8"/>
      <c r="S88" s="8"/>
      <c r="T88" s="8"/>
      <c r="U88" s="8"/>
      <c r="V88" s="8"/>
      <c r="W88" s="8"/>
      <c r="X88" s="8"/>
    </row>
    <row r="89" spans="1:24" x14ac:dyDescent="0.35">
      <c r="I89" s="8" t="s">
        <v>90</v>
      </c>
      <c r="J89" s="8"/>
      <c r="K89" s="8"/>
      <c r="L89" s="8"/>
      <c r="M89" s="8"/>
      <c r="N89" s="8"/>
      <c r="P89" s="8" t="s">
        <v>65</v>
      </c>
      <c r="Q89" s="8"/>
      <c r="R89" s="8"/>
      <c r="S89" s="8"/>
      <c r="T89" s="8"/>
      <c r="U89" s="8"/>
      <c r="V89" s="8"/>
      <c r="W89" s="8"/>
      <c r="X89" s="8"/>
    </row>
    <row r="90" spans="1:24" x14ac:dyDescent="0.35">
      <c r="I90" s="8" t="s">
        <v>91</v>
      </c>
      <c r="J90" s="8">
        <v>33.33</v>
      </c>
      <c r="K90" s="8"/>
      <c r="L90" s="8"/>
      <c r="M90" s="8"/>
      <c r="N90" s="8"/>
      <c r="P90" s="8" t="s">
        <v>60</v>
      </c>
      <c r="Q90" s="8">
        <v>41.11</v>
      </c>
      <c r="R90" s="8">
        <v>15.79</v>
      </c>
      <c r="S90" s="8">
        <v>25.33</v>
      </c>
      <c r="T90" s="8">
        <v>5.96</v>
      </c>
      <c r="U90" s="8">
        <v>3</v>
      </c>
      <c r="V90" s="8">
        <v>3</v>
      </c>
      <c r="W90" s="8">
        <v>4.25</v>
      </c>
      <c r="X90" s="8">
        <v>12</v>
      </c>
    </row>
    <row r="91" spans="1:24" x14ac:dyDescent="0.35">
      <c r="I91" s="8" t="s">
        <v>92</v>
      </c>
      <c r="J91" s="8">
        <v>33.33</v>
      </c>
      <c r="K91" s="8"/>
      <c r="L91" s="8"/>
      <c r="M91" s="8"/>
      <c r="N91" s="8"/>
      <c r="P91" s="8" t="s">
        <v>62</v>
      </c>
      <c r="Q91" s="8">
        <v>31.11</v>
      </c>
      <c r="R91" s="8">
        <v>60.38</v>
      </c>
      <c r="S91" s="8">
        <v>-29.27</v>
      </c>
      <c r="T91" s="8">
        <v>5.96</v>
      </c>
      <c r="U91" s="8">
        <v>3</v>
      </c>
      <c r="V91" s="8">
        <v>3</v>
      </c>
      <c r="W91" s="8">
        <v>4.9119999999999999</v>
      </c>
      <c r="X91" s="8">
        <v>12</v>
      </c>
    </row>
    <row r="92" spans="1:24" x14ac:dyDescent="0.35">
      <c r="I92" s="8" t="s">
        <v>93</v>
      </c>
      <c r="J92" s="12">
        <v>-1.1119999999999999E-6</v>
      </c>
      <c r="K92" s="8"/>
      <c r="L92" s="8"/>
      <c r="M92" s="8"/>
      <c r="N92" s="8"/>
      <c r="P92" s="8" t="s">
        <v>66</v>
      </c>
      <c r="Q92" s="8">
        <v>27.78</v>
      </c>
      <c r="R92" s="8">
        <v>23.83</v>
      </c>
      <c r="S92" s="8">
        <v>3.9460000000000002</v>
      </c>
      <c r="T92" s="8">
        <v>5.96</v>
      </c>
      <c r="U92" s="8">
        <v>3</v>
      </c>
      <c r="V92" s="8">
        <v>3</v>
      </c>
      <c r="W92" s="8">
        <v>0.66220000000000001</v>
      </c>
      <c r="X92" s="8">
        <v>12</v>
      </c>
    </row>
    <row r="93" spans="1:24" x14ac:dyDescent="0.35">
      <c r="I93" s="8" t="s">
        <v>94</v>
      </c>
      <c r="J93" s="8">
        <v>3.4409999999999998</v>
      </c>
      <c r="K93" s="8"/>
      <c r="L93" s="8"/>
      <c r="M93" s="8"/>
      <c r="N93" s="8"/>
    </row>
    <row r="94" spans="1:24" x14ac:dyDescent="0.35">
      <c r="I94" s="8" t="s">
        <v>95</v>
      </c>
      <c r="J94" s="13" t="s">
        <v>96</v>
      </c>
      <c r="K94" s="8"/>
      <c r="L94" s="8"/>
      <c r="M94" s="8"/>
      <c r="N94" s="8"/>
    </row>
    <row r="95" spans="1:24" x14ac:dyDescent="0.35">
      <c r="I95" s="8"/>
      <c r="J95" s="8"/>
      <c r="K95" s="8"/>
      <c r="L95" s="8"/>
      <c r="M95" s="8"/>
      <c r="N95" s="8"/>
    </row>
    <row r="96" spans="1:24" x14ac:dyDescent="0.35">
      <c r="I96" s="8" t="s">
        <v>97</v>
      </c>
      <c r="J96" s="8"/>
      <c r="K96" s="8"/>
      <c r="L96" s="8"/>
      <c r="M96" s="8"/>
      <c r="N96" s="8"/>
    </row>
    <row r="97" spans="1:24" x14ac:dyDescent="0.35">
      <c r="I97" s="8" t="s">
        <v>98</v>
      </c>
      <c r="J97" s="8">
        <v>2</v>
      </c>
      <c r="K97" s="8"/>
      <c r="L97" s="8"/>
      <c r="M97" s="8"/>
      <c r="N97" s="8"/>
    </row>
    <row r="98" spans="1:24" x14ac:dyDescent="0.35">
      <c r="I98" s="8" t="s">
        <v>99</v>
      </c>
      <c r="J98" s="8">
        <v>3</v>
      </c>
      <c r="K98" s="8"/>
      <c r="L98" s="8"/>
      <c r="M98" s="8"/>
      <c r="N98" s="8"/>
    </row>
    <row r="99" spans="1:24" x14ac:dyDescent="0.35">
      <c r="I99" s="8" t="s">
        <v>100</v>
      </c>
      <c r="J99" s="8">
        <v>18</v>
      </c>
      <c r="K99" s="8"/>
      <c r="L99" s="8"/>
      <c r="M99" s="8"/>
      <c r="N99" s="8"/>
    </row>
    <row r="101" spans="1:24" x14ac:dyDescent="0.35">
      <c r="A101" s="1" t="s">
        <v>101</v>
      </c>
    </row>
    <row r="102" spans="1:24" x14ac:dyDescent="0.35">
      <c r="A102" s="2" t="s">
        <v>102</v>
      </c>
      <c r="B102" s="11" t="s">
        <v>34</v>
      </c>
      <c r="C102" s="11"/>
      <c r="D102" s="11"/>
      <c r="E102" s="11" t="s">
        <v>37</v>
      </c>
      <c r="F102" s="11"/>
      <c r="G102" s="11"/>
      <c r="I102" s="8" t="s">
        <v>41</v>
      </c>
      <c r="J102" s="8" t="s">
        <v>42</v>
      </c>
      <c r="K102" s="8"/>
      <c r="L102" s="8"/>
      <c r="M102" s="8"/>
      <c r="N102" s="8"/>
      <c r="P102" s="8" t="s">
        <v>43</v>
      </c>
      <c r="Q102" s="8">
        <v>1</v>
      </c>
      <c r="R102" s="8"/>
      <c r="S102" s="8"/>
      <c r="T102" s="8"/>
      <c r="U102" s="8"/>
      <c r="V102" s="8"/>
      <c r="W102" s="8"/>
      <c r="X102" s="8"/>
    </row>
    <row r="103" spans="1:24" x14ac:dyDescent="0.35">
      <c r="A103" s="2" t="s">
        <v>44</v>
      </c>
      <c r="B103">
        <v>14</v>
      </c>
      <c r="C103">
        <v>12</v>
      </c>
      <c r="D103">
        <v>12</v>
      </c>
      <c r="E103">
        <v>8</v>
      </c>
      <c r="F103">
        <v>7</v>
      </c>
      <c r="G103">
        <v>8</v>
      </c>
      <c r="I103" s="8" t="s">
        <v>45</v>
      </c>
      <c r="J103" s="8">
        <v>0.05</v>
      </c>
      <c r="K103" s="8"/>
      <c r="L103" s="8"/>
      <c r="M103" s="8"/>
      <c r="N103" s="8"/>
      <c r="P103" s="8" t="s">
        <v>46</v>
      </c>
      <c r="Q103" s="8">
        <v>3</v>
      </c>
      <c r="R103" s="8"/>
      <c r="S103" s="8"/>
      <c r="T103" s="8"/>
      <c r="U103" s="8"/>
      <c r="V103" s="8"/>
      <c r="W103" s="8"/>
      <c r="X103" s="8"/>
    </row>
    <row r="104" spans="1:24" x14ac:dyDescent="0.35">
      <c r="A104" s="2" t="s">
        <v>47</v>
      </c>
      <c r="B104">
        <v>8</v>
      </c>
      <c r="C104">
        <v>11</v>
      </c>
      <c r="D104">
        <v>12</v>
      </c>
      <c r="E104">
        <v>15</v>
      </c>
      <c r="F104">
        <v>19</v>
      </c>
      <c r="G104">
        <v>18</v>
      </c>
      <c r="I104" s="8"/>
      <c r="J104" s="8"/>
      <c r="K104" s="8"/>
      <c r="L104" s="8"/>
      <c r="M104" s="8"/>
      <c r="N104" s="8"/>
      <c r="P104" s="8" t="s">
        <v>45</v>
      </c>
      <c r="Q104" s="8">
        <v>0.05</v>
      </c>
      <c r="R104" s="8"/>
      <c r="S104" s="8"/>
      <c r="T104" s="8"/>
      <c r="U104" s="8"/>
      <c r="V104" s="8"/>
      <c r="W104" s="8"/>
      <c r="X104" s="8"/>
    </row>
    <row r="105" spans="1:24" x14ac:dyDescent="0.35">
      <c r="A105" s="2" t="s">
        <v>48</v>
      </c>
      <c r="B105">
        <v>8</v>
      </c>
      <c r="C105">
        <v>7</v>
      </c>
      <c r="D105">
        <v>6</v>
      </c>
      <c r="E105">
        <v>7</v>
      </c>
      <c r="F105">
        <v>3</v>
      </c>
      <c r="G105">
        <v>3</v>
      </c>
      <c r="I105" s="8" t="s">
        <v>49</v>
      </c>
      <c r="J105" s="8" t="s">
        <v>50</v>
      </c>
      <c r="K105" s="8" t="s">
        <v>6</v>
      </c>
      <c r="L105" s="8" t="s">
        <v>10</v>
      </c>
      <c r="M105" s="8" t="s">
        <v>51</v>
      </c>
      <c r="N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x14ac:dyDescent="0.35">
      <c r="A106" s="2" t="s">
        <v>52</v>
      </c>
      <c r="B106">
        <f>SUM(B103:B105)</f>
        <v>30</v>
      </c>
      <c r="C106">
        <f t="shared" ref="C106:G106" si="2">SUM(C103:C105)</f>
        <v>30</v>
      </c>
      <c r="D106">
        <f t="shared" si="2"/>
        <v>30</v>
      </c>
      <c r="E106">
        <f t="shared" si="2"/>
        <v>30</v>
      </c>
      <c r="F106">
        <f t="shared" si="2"/>
        <v>29</v>
      </c>
      <c r="G106">
        <f t="shared" si="2"/>
        <v>29</v>
      </c>
      <c r="I106" s="8" t="s">
        <v>53</v>
      </c>
      <c r="J106" s="8">
        <v>34.24</v>
      </c>
      <c r="K106" s="8">
        <v>1E-4</v>
      </c>
      <c r="L106" s="8" t="s">
        <v>12</v>
      </c>
      <c r="M106" s="8" t="s">
        <v>16</v>
      </c>
      <c r="N106" s="8"/>
      <c r="P106" s="8" t="s">
        <v>54</v>
      </c>
      <c r="Q106" s="8" t="s">
        <v>55</v>
      </c>
      <c r="R106" s="8" t="s">
        <v>56</v>
      </c>
      <c r="S106" s="8" t="s">
        <v>57</v>
      </c>
      <c r="T106" s="8" t="s">
        <v>58</v>
      </c>
      <c r="U106" s="8" t="s">
        <v>59</v>
      </c>
      <c r="V106" s="8"/>
      <c r="W106" s="8"/>
      <c r="X106" s="8"/>
    </row>
    <row r="107" spans="1:24" x14ac:dyDescent="0.35">
      <c r="A107" s="4" t="s">
        <v>60</v>
      </c>
      <c r="B107" s="3">
        <f>B103/B$106 *100</f>
        <v>46.666666666666664</v>
      </c>
      <c r="C107" s="3">
        <f>C103/C$106 *100</f>
        <v>40</v>
      </c>
      <c r="D107" s="3">
        <f t="shared" ref="D107:G109" si="3">D103/D$106 *100</f>
        <v>40</v>
      </c>
      <c r="E107" s="3">
        <f>E103/E$106 *100</f>
        <v>26.666666666666668</v>
      </c>
      <c r="F107" s="3">
        <f t="shared" si="3"/>
        <v>24.137931034482758</v>
      </c>
      <c r="G107" s="3">
        <f t="shared" si="3"/>
        <v>27.586206896551722</v>
      </c>
      <c r="I107" s="8" t="s">
        <v>61</v>
      </c>
      <c r="J107" s="8">
        <v>56.12</v>
      </c>
      <c r="K107" s="8" t="s">
        <v>7</v>
      </c>
      <c r="L107" s="8" t="s">
        <v>13</v>
      </c>
      <c r="M107" s="8" t="s">
        <v>16</v>
      </c>
      <c r="N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x14ac:dyDescent="0.35">
      <c r="A108" s="4" t="s">
        <v>103</v>
      </c>
      <c r="B108" s="3">
        <f t="shared" ref="B108:C109" si="4">B104/B$106 *100</f>
        <v>26.666666666666668</v>
      </c>
      <c r="C108" s="3">
        <f t="shared" si="4"/>
        <v>36.666666666666664</v>
      </c>
      <c r="D108" s="3">
        <f t="shared" si="3"/>
        <v>40</v>
      </c>
      <c r="E108" s="3">
        <f t="shared" si="3"/>
        <v>50</v>
      </c>
      <c r="F108" s="3">
        <f t="shared" si="3"/>
        <v>65.517241379310349</v>
      </c>
      <c r="G108" s="3">
        <f t="shared" si="3"/>
        <v>62.068965517241381</v>
      </c>
      <c r="I108" s="8" t="s">
        <v>63</v>
      </c>
      <c r="J108" s="8">
        <v>0</v>
      </c>
      <c r="K108" s="8" t="s">
        <v>64</v>
      </c>
      <c r="L108" s="8" t="s">
        <v>11</v>
      </c>
      <c r="M108" s="8" t="s">
        <v>15</v>
      </c>
      <c r="N108" s="8"/>
      <c r="P108" s="8" t="s">
        <v>65</v>
      </c>
      <c r="Q108" s="8"/>
      <c r="R108" s="8"/>
      <c r="S108" s="8"/>
      <c r="T108" s="8"/>
      <c r="U108" s="8"/>
      <c r="V108" s="8"/>
      <c r="W108" s="8"/>
      <c r="X108" s="8"/>
    </row>
    <row r="109" spans="1:24" x14ac:dyDescent="0.35">
      <c r="A109" s="4" t="s">
        <v>66</v>
      </c>
      <c r="B109" s="3">
        <f t="shared" si="4"/>
        <v>26.666666666666668</v>
      </c>
      <c r="C109" s="3">
        <f t="shared" si="4"/>
        <v>23.333333333333332</v>
      </c>
      <c r="D109" s="3">
        <f t="shared" si="3"/>
        <v>20</v>
      </c>
      <c r="E109" s="3">
        <f t="shared" si="3"/>
        <v>23.333333333333332</v>
      </c>
      <c r="F109" s="3">
        <f t="shared" si="3"/>
        <v>10.344827586206897</v>
      </c>
      <c r="G109" s="3">
        <f t="shared" si="3"/>
        <v>10.344827586206897</v>
      </c>
      <c r="I109" s="8"/>
      <c r="J109" s="8"/>
      <c r="K109" s="8"/>
      <c r="L109" s="8"/>
      <c r="M109" s="8"/>
      <c r="N109" s="8"/>
      <c r="P109" s="8" t="s">
        <v>60</v>
      </c>
      <c r="Q109" s="8">
        <v>16.09</v>
      </c>
      <c r="R109" s="8" t="s">
        <v>104</v>
      </c>
      <c r="S109" s="8" t="s">
        <v>16</v>
      </c>
      <c r="T109" s="8" t="s">
        <v>105</v>
      </c>
      <c r="U109" s="8">
        <v>1.5299999999999999E-2</v>
      </c>
      <c r="V109" s="8"/>
      <c r="W109" s="8"/>
      <c r="X109" s="8"/>
    </row>
    <row r="110" spans="1:24" x14ac:dyDescent="0.35">
      <c r="I110" s="8" t="s">
        <v>69</v>
      </c>
      <c r="J110" s="8" t="s">
        <v>70</v>
      </c>
      <c r="K110" s="8" t="s">
        <v>71</v>
      </c>
      <c r="L110" s="8" t="s">
        <v>72</v>
      </c>
      <c r="M110" s="8" t="s">
        <v>73</v>
      </c>
      <c r="N110" s="8" t="s">
        <v>6</v>
      </c>
      <c r="P110" s="8" t="s">
        <v>62</v>
      </c>
      <c r="Q110" s="8">
        <v>-24.75</v>
      </c>
      <c r="R110" s="13" t="s">
        <v>106</v>
      </c>
      <c r="S110" s="8" t="s">
        <v>16</v>
      </c>
      <c r="T110" s="8" t="s">
        <v>12</v>
      </c>
      <c r="U110" s="8">
        <v>5.9999999999999995E-4</v>
      </c>
      <c r="V110" s="8"/>
      <c r="W110" s="8"/>
      <c r="X110" s="8"/>
    </row>
    <row r="111" spans="1:24" x14ac:dyDescent="0.35">
      <c r="I111" s="8" t="s">
        <v>53</v>
      </c>
      <c r="J111" s="8">
        <v>1420</v>
      </c>
      <c r="K111" s="8">
        <v>2</v>
      </c>
      <c r="L111" s="8">
        <v>709.9</v>
      </c>
      <c r="M111" s="8" t="s">
        <v>75</v>
      </c>
      <c r="N111" s="8" t="s">
        <v>76</v>
      </c>
      <c r="P111" s="8" t="s">
        <v>66</v>
      </c>
      <c r="Q111" s="8">
        <v>8.6590000000000007</v>
      </c>
      <c r="R111" s="13" t="s">
        <v>107</v>
      </c>
      <c r="S111" s="8" t="s">
        <v>15</v>
      </c>
      <c r="T111" s="8" t="s">
        <v>11</v>
      </c>
      <c r="U111" s="8">
        <v>0.249</v>
      </c>
      <c r="V111" s="8"/>
      <c r="W111" s="8"/>
      <c r="X111" s="8"/>
    </row>
    <row r="112" spans="1:24" x14ac:dyDescent="0.35">
      <c r="I112" s="8" t="s">
        <v>61</v>
      </c>
      <c r="J112" s="8">
        <v>2328</v>
      </c>
      <c r="K112" s="8">
        <v>2</v>
      </c>
      <c r="L112" s="8">
        <v>1164</v>
      </c>
      <c r="M112" s="8" t="s">
        <v>108</v>
      </c>
      <c r="N112" s="8" t="s">
        <v>109</v>
      </c>
      <c r="P112" s="8"/>
      <c r="Q112" s="8"/>
      <c r="R112" s="8"/>
      <c r="S112" s="8"/>
      <c r="T112" s="8"/>
      <c r="U112" s="8"/>
      <c r="V112" s="8"/>
      <c r="W112" s="8"/>
      <c r="X112" s="8"/>
    </row>
    <row r="113" spans="9:24" x14ac:dyDescent="0.35">
      <c r="I113" s="8" t="s">
        <v>63</v>
      </c>
      <c r="J113" s="8">
        <v>0</v>
      </c>
      <c r="K113" s="8">
        <v>1</v>
      </c>
      <c r="L113" s="8">
        <v>0</v>
      </c>
      <c r="M113" s="8" t="s">
        <v>110</v>
      </c>
      <c r="N113" s="8" t="s">
        <v>81</v>
      </c>
      <c r="P113" s="8"/>
      <c r="Q113" s="8"/>
      <c r="R113" s="8"/>
      <c r="S113" s="8"/>
      <c r="T113" s="8"/>
      <c r="U113" s="8"/>
      <c r="V113" s="8"/>
      <c r="W113" s="8"/>
      <c r="X113" s="8"/>
    </row>
    <row r="114" spans="9:24" x14ac:dyDescent="0.35">
      <c r="I114" s="8" t="s">
        <v>82</v>
      </c>
      <c r="J114" s="8">
        <v>399.8</v>
      </c>
      <c r="K114" s="8">
        <v>12</v>
      </c>
      <c r="L114" s="8">
        <v>33.31</v>
      </c>
      <c r="M114" s="8"/>
      <c r="N114" s="8"/>
      <c r="P114" s="8" t="s">
        <v>83</v>
      </c>
      <c r="Q114" s="8" t="s">
        <v>84</v>
      </c>
      <c r="R114" s="8" t="s">
        <v>85</v>
      </c>
      <c r="S114" s="8" t="s">
        <v>55</v>
      </c>
      <c r="T114" s="8" t="s">
        <v>86</v>
      </c>
      <c r="U114" s="8" t="s">
        <v>87</v>
      </c>
      <c r="V114" s="8" t="s">
        <v>88</v>
      </c>
      <c r="W114" s="8" t="s">
        <v>89</v>
      </c>
      <c r="X114" s="8" t="s">
        <v>71</v>
      </c>
    </row>
    <row r="115" spans="9:24" x14ac:dyDescent="0.35">
      <c r="I115" s="8"/>
      <c r="J115" s="8"/>
      <c r="K115" s="8"/>
      <c r="L115" s="8"/>
      <c r="M115" s="8"/>
      <c r="N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9:24" x14ac:dyDescent="0.35">
      <c r="I116" s="8" t="s">
        <v>90</v>
      </c>
      <c r="J116" s="8"/>
      <c r="K116" s="8"/>
      <c r="L116" s="8"/>
      <c r="M116" s="8"/>
      <c r="N116" s="8"/>
      <c r="P116" s="8" t="s">
        <v>65</v>
      </c>
      <c r="Q116" s="8"/>
      <c r="R116" s="8"/>
      <c r="S116" s="8"/>
      <c r="T116" s="8"/>
      <c r="U116" s="8"/>
      <c r="V116" s="8"/>
      <c r="W116" s="8"/>
      <c r="X116" s="8"/>
    </row>
    <row r="117" spans="9:24" x14ac:dyDescent="0.35">
      <c r="I117" s="8" t="s">
        <v>91</v>
      </c>
      <c r="J117" s="8">
        <v>33.33</v>
      </c>
      <c r="K117" s="8"/>
      <c r="L117" s="8"/>
      <c r="M117" s="8"/>
      <c r="N117" s="8"/>
      <c r="P117" s="8" t="s">
        <v>60</v>
      </c>
      <c r="Q117" s="8">
        <v>42.22</v>
      </c>
      <c r="R117" s="8">
        <v>26.13</v>
      </c>
      <c r="S117" s="8">
        <v>16.09</v>
      </c>
      <c r="T117" s="8">
        <v>4.7130000000000001</v>
      </c>
      <c r="U117" s="8">
        <v>3</v>
      </c>
      <c r="V117" s="8">
        <v>3</v>
      </c>
      <c r="W117" s="8">
        <v>3.415</v>
      </c>
      <c r="X117" s="8">
        <v>12</v>
      </c>
    </row>
    <row r="118" spans="9:24" x14ac:dyDescent="0.35">
      <c r="I118" s="8" t="s">
        <v>92</v>
      </c>
      <c r="J118" s="8">
        <v>33.33</v>
      </c>
      <c r="K118" s="8"/>
      <c r="L118" s="8"/>
      <c r="M118" s="8"/>
      <c r="N118" s="8"/>
      <c r="P118" s="8" t="s">
        <v>62</v>
      </c>
      <c r="Q118" s="8">
        <v>34.44</v>
      </c>
      <c r="R118" s="8">
        <v>59.2</v>
      </c>
      <c r="S118" s="8">
        <v>-24.75</v>
      </c>
      <c r="T118" s="8">
        <v>4.7130000000000001</v>
      </c>
      <c r="U118" s="8">
        <v>3</v>
      </c>
      <c r="V118" s="8">
        <v>3</v>
      </c>
      <c r="W118" s="8">
        <v>5.2519999999999998</v>
      </c>
      <c r="X118" s="8">
        <v>12</v>
      </c>
    </row>
    <row r="119" spans="9:24" x14ac:dyDescent="0.35">
      <c r="I119" s="8" t="s">
        <v>93</v>
      </c>
      <c r="J119" s="8">
        <v>0</v>
      </c>
      <c r="K119" s="8"/>
      <c r="L119" s="8"/>
      <c r="M119" s="8"/>
      <c r="N119" s="8"/>
      <c r="P119" s="8" t="s">
        <v>66</v>
      </c>
      <c r="Q119" s="8">
        <v>23.33</v>
      </c>
      <c r="R119" s="8">
        <v>14.67</v>
      </c>
      <c r="S119" s="8">
        <v>8.6590000000000007</v>
      </c>
      <c r="T119" s="8">
        <v>4.7130000000000001</v>
      </c>
      <c r="U119" s="8">
        <v>3</v>
      </c>
      <c r="V119" s="8">
        <v>3</v>
      </c>
      <c r="W119" s="8">
        <v>1.837</v>
      </c>
      <c r="X119" s="8">
        <v>12</v>
      </c>
    </row>
    <row r="120" spans="9:24" x14ac:dyDescent="0.35">
      <c r="I120" s="8" t="s">
        <v>94</v>
      </c>
      <c r="J120" s="8">
        <v>2.7210000000000001</v>
      </c>
      <c r="K120" s="8"/>
      <c r="L120" s="8"/>
      <c r="M120" s="8"/>
      <c r="N120" s="8"/>
    </row>
    <row r="121" spans="9:24" x14ac:dyDescent="0.35">
      <c r="I121" s="8" t="s">
        <v>95</v>
      </c>
      <c r="J121" s="13" t="s">
        <v>111</v>
      </c>
      <c r="K121" s="8"/>
      <c r="L121" s="8"/>
      <c r="M121" s="8"/>
      <c r="N121" s="8"/>
    </row>
    <row r="122" spans="9:24" x14ac:dyDescent="0.35">
      <c r="I122" s="8"/>
      <c r="J122" s="8"/>
      <c r="K122" s="8"/>
      <c r="L122" s="8"/>
      <c r="M122" s="8"/>
      <c r="N122" s="8"/>
    </row>
    <row r="123" spans="9:24" x14ac:dyDescent="0.35">
      <c r="I123" s="8" t="s">
        <v>97</v>
      </c>
      <c r="J123" s="8"/>
      <c r="K123" s="8"/>
      <c r="L123" s="8"/>
      <c r="M123" s="8"/>
      <c r="N123" s="8"/>
    </row>
    <row r="124" spans="9:24" x14ac:dyDescent="0.35">
      <c r="I124" s="8" t="s">
        <v>98</v>
      </c>
      <c r="J124" s="8">
        <v>2</v>
      </c>
      <c r="K124" s="8"/>
      <c r="L124" s="8"/>
      <c r="M124" s="8"/>
      <c r="N124" s="8"/>
    </row>
    <row r="125" spans="9:24" x14ac:dyDescent="0.35">
      <c r="I125" s="8" t="s">
        <v>99</v>
      </c>
      <c r="J125" s="8">
        <v>3</v>
      </c>
      <c r="K125" s="8"/>
      <c r="L125" s="8"/>
      <c r="M125" s="8"/>
      <c r="N125" s="8"/>
    </row>
    <row r="126" spans="9:24" x14ac:dyDescent="0.35">
      <c r="I126" s="8" t="s">
        <v>100</v>
      </c>
      <c r="J126" s="8">
        <v>18</v>
      </c>
      <c r="K126" s="8"/>
      <c r="L126" s="8"/>
      <c r="M126" s="8"/>
      <c r="N126" s="8"/>
    </row>
  </sheetData>
  <mergeCells count="7">
    <mergeCell ref="G14:J14"/>
    <mergeCell ref="K14:N14"/>
    <mergeCell ref="O14:R14"/>
    <mergeCell ref="B75:D75"/>
    <mergeCell ref="E75:G75"/>
    <mergeCell ref="B102:D102"/>
    <mergeCell ref="E102:G1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2021-05-05T13:14:18Z</dcterms:created>
  <dcterms:modified xsi:type="dcterms:W3CDTF">2021-05-05T13:14:30Z</dcterms:modified>
</cp:coreProperties>
</file>