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ocuments\Manuscript #3\eLife revision\Text\Source data files (by figure)\"/>
    </mc:Choice>
  </mc:AlternateContent>
  <xr:revisionPtr revIDLastSave="0" documentId="8_{83D97DE7-6503-4CAB-BD70-073CFC6A53BC}" xr6:coauthVersionLast="45" xr6:coauthVersionMax="45" xr10:uidLastSave="{00000000-0000-0000-0000-000000000000}"/>
  <bookViews>
    <workbookView xWindow="-110" yWindow="-110" windowWidth="19420" windowHeight="10420" xr2:uid="{78D52CB6-90EC-43C2-BF8A-246024B80636}"/>
  </bookViews>
  <sheets>
    <sheet name="Figur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5" i="1" l="1"/>
  <c r="I155" i="1"/>
  <c r="H155" i="1"/>
  <c r="G155" i="1"/>
  <c r="F155" i="1"/>
  <c r="E155" i="1"/>
  <c r="D155" i="1"/>
  <c r="C155" i="1"/>
  <c r="B155" i="1"/>
  <c r="N155" i="1" s="1"/>
  <c r="J154" i="1"/>
  <c r="I154" i="1"/>
  <c r="H154" i="1"/>
  <c r="G154" i="1"/>
  <c r="F154" i="1"/>
  <c r="E154" i="1"/>
  <c r="D154" i="1"/>
  <c r="C154" i="1"/>
  <c r="B154" i="1"/>
  <c r="L154" i="1" s="1"/>
  <c r="J153" i="1"/>
  <c r="I153" i="1"/>
  <c r="H153" i="1"/>
  <c r="G153" i="1"/>
  <c r="F153" i="1"/>
  <c r="E153" i="1"/>
  <c r="D153" i="1"/>
  <c r="C153" i="1"/>
  <c r="B153" i="1"/>
  <c r="K91" i="1"/>
  <c r="K90" i="1"/>
  <c r="K89" i="1"/>
  <c r="K88" i="1"/>
  <c r="K87" i="1"/>
  <c r="P7" i="1"/>
  <c r="K7" i="1"/>
  <c r="F7" i="1"/>
  <c r="P6" i="1"/>
  <c r="K6" i="1"/>
  <c r="F6" i="1"/>
  <c r="P5" i="1"/>
  <c r="K5" i="1"/>
  <c r="F5" i="1"/>
  <c r="P4" i="1"/>
  <c r="K4" i="1"/>
  <c r="F4" i="1"/>
  <c r="P3" i="1"/>
  <c r="K3" i="1"/>
  <c r="F3" i="1"/>
  <c r="N154" i="1" l="1"/>
  <c r="L155" i="1"/>
</calcChain>
</file>

<file path=xl/sharedStrings.xml><?xml version="1.0" encoding="utf-8"?>
<sst xmlns="http://schemas.openxmlformats.org/spreadsheetml/2006/main" count="551" uniqueCount="218">
  <si>
    <t>Panel A</t>
  </si>
  <si>
    <t>time (hours)</t>
  </si>
  <si>
    <t>WT</t>
  </si>
  <si>
    <t>Average</t>
  </si>
  <si>
    <t>Lrp5KO #1</t>
  </si>
  <si>
    <t>Lrp5KO (#2)</t>
  </si>
  <si>
    <t>Lrp5KO (#1 and #2) average</t>
  </si>
  <si>
    <t>Two-way ANOVA</t>
  </si>
  <si>
    <t>Ordinary</t>
  </si>
  <si>
    <t>Alpha</t>
  </si>
  <si>
    <t>Within each row, compare columns (simple effects within rows)</t>
  </si>
  <si>
    <t>Source of Variation</t>
  </si>
  <si>
    <t>% of total variation</t>
  </si>
  <si>
    <t>P value</t>
  </si>
  <si>
    <t>P value summary</t>
  </si>
  <si>
    <t>Significant?</t>
  </si>
  <si>
    <t>Number of families</t>
  </si>
  <si>
    <t>Interaction</t>
  </si>
  <si>
    <t>*</t>
  </si>
  <si>
    <t>Yes</t>
  </si>
  <si>
    <t>Number of comparisons per family</t>
  </si>
  <si>
    <t>Row Factor</t>
  </si>
  <si>
    <t>&lt;0.0001</t>
  </si>
  <si>
    <t>****</t>
  </si>
  <si>
    <t>Column Factor</t>
  </si>
  <si>
    <t>Dunnett's multiple comparisons test</t>
  </si>
  <si>
    <t>Predicted (LS) mean diff.</t>
  </si>
  <si>
    <t>95.00% CI of diff.</t>
  </si>
  <si>
    <t>Below threshold?</t>
  </si>
  <si>
    <t>Summary</t>
  </si>
  <si>
    <t>Adjusted P Value</t>
  </si>
  <si>
    <t>Test details</t>
  </si>
  <si>
    <t>Predicted (LS) mean 1</t>
  </si>
  <si>
    <t>Predicted (LS) mean 2</t>
  </si>
  <si>
    <t>SE of diff.</t>
  </si>
  <si>
    <t>N1</t>
  </si>
  <si>
    <t>N2</t>
  </si>
  <si>
    <t>q</t>
  </si>
  <si>
    <t>DF</t>
  </si>
  <si>
    <t>ANOVA table</t>
  </si>
  <si>
    <t>SS (Type III)</t>
  </si>
  <si>
    <t>MS</t>
  </si>
  <si>
    <t>F (DFn, DFd)</t>
  </si>
  <si>
    <t>F (8, 40) = 2.479</t>
  </si>
  <si>
    <t>P=0.0276</t>
  </si>
  <si>
    <t>0h</t>
  </si>
  <si>
    <t>F (4, 40) = 91.73</t>
  </si>
  <si>
    <t>P&lt;0.0001</t>
  </si>
  <si>
    <t>WT vs. Lrp5KO (#1)</t>
  </si>
  <si>
    <t>-20.14 to 1.361</t>
  </si>
  <si>
    <t>No</t>
  </si>
  <si>
    <t>ns</t>
  </si>
  <si>
    <t>F (2, 40) = 34.13</t>
  </si>
  <si>
    <t>WT vs. Lrp5KO (#2)</t>
  </si>
  <si>
    <t>-8.480 to 11.43</t>
  </si>
  <si>
    <t>Residual</t>
  </si>
  <si>
    <t>1h</t>
  </si>
  <si>
    <t>Data summary</t>
  </si>
  <si>
    <t>-24.25 to -2.748</t>
  </si>
  <si>
    <t>Number of columns (Column Factor)</t>
  </si>
  <si>
    <t>-17.36 to 2.553</t>
  </si>
  <si>
    <t>Number of rows (Row Factor)</t>
  </si>
  <si>
    <t>Number of values</t>
  </si>
  <si>
    <t>2h</t>
  </si>
  <si>
    <t>-29.00 to -7.495</t>
  </si>
  <si>
    <t>***</t>
  </si>
  <si>
    <t>-25.13 to -5.223</t>
  </si>
  <si>
    <t>**</t>
  </si>
  <si>
    <t>3h</t>
  </si>
  <si>
    <t>-32.17 to -10.67</t>
  </si>
  <si>
    <t>-30.06 to -10.15</t>
  </si>
  <si>
    <t>4h</t>
  </si>
  <si>
    <t>-27.61 to -6.108</t>
  </si>
  <si>
    <t>-30.83 to -10.92</t>
  </si>
  <si>
    <t>Panel B</t>
  </si>
  <si>
    <t>WT (repeated from Panel A)</t>
  </si>
  <si>
    <t>Lrp6KO #1</t>
  </si>
  <si>
    <t>Lrp6KO (#2)</t>
  </si>
  <si>
    <t>WT vs. Lrp6KO (#1)</t>
  </si>
  <si>
    <t>-12.03 to 5.674</t>
  </si>
  <si>
    <t>WT vs. Lrp6KO (#2)</t>
  </si>
  <si>
    <t>-2.963 to 14.74</t>
  </si>
  <si>
    <t>F (8, 35) = 1.661</t>
  </si>
  <si>
    <t>P=0.1433</t>
  </si>
  <si>
    <t>F (4, 35) = 36.83</t>
  </si>
  <si>
    <t>F (2, 35) = 37.99</t>
  </si>
  <si>
    <t>-8.124 to 9.582</t>
  </si>
  <si>
    <t>1.264 to 18.97</t>
  </si>
  <si>
    <t>-4.272 to 13.43</t>
  </si>
  <si>
    <t>6.690 to 24.40</t>
  </si>
  <si>
    <t>-3.094 to 14.61</t>
  </si>
  <si>
    <t>9.312 to 27.02</t>
  </si>
  <si>
    <t>-0.5218 to 17.18</t>
  </si>
  <si>
    <t>14.16 to 31.87</t>
  </si>
  <si>
    <t>Panel C</t>
  </si>
  <si>
    <t>Lrp5/6dKO #1</t>
  </si>
  <si>
    <t>Lrp5/6dKO (#2)</t>
  </si>
  <si>
    <t>WT vs. Lrp56dKO (#1)</t>
  </si>
  <si>
    <t>-12.34 to 4.047</t>
  </si>
  <si>
    <t>WT vs. Lrp56dKO (#2)</t>
  </si>
  <si>
    <t>-11.86 to 4.533</t>
  </si>
  <si>
    <t>F (8, 35) = 1.677</t>
  </si>
  <si>
    <t>P=0.1391</t>
  </si>
  <si>
    <t>F (4, 35) = 47.33</t>
  </si>
  <si>
    <t>F (2, 35) = 4.515</t>
  </si>
  <si>
    <t>P=0.0180</t>
  </si>
  <si>
    <t>-6.477 to 9.913</t>
  </si>
  <si>
    <t>-4.698 to 11.69</t>
  </si>
  <si>
    <t>-1.809 to 14.58</t>
  </si>
  <si>
    <t>-2.110 to 14.28</t>
  </si>
  <si>
    <t>-2.231 to 14.16</t>
  </si>
  <si>
    <t>-3.360 to 13.03</t>
  </si>
  <si>
    <t>4.006 to 20.40</t>
  </si>
  <si>
    <t>-1.523 to 14.87</t>
  </si>
  <si>
    <t>Panel D</t>
  </si>
  <si>
    <t>BKO</t>
  </si>
  <si>
    <t>Time</t>
  </si>
  <si>
    <t>Discovery?</t>
  </si>
  <si>
    <t>Mean of WT</t>
  </si>
  <si>
    <t>Mean of BKO</t>
  </si>
  <si>
    <t>Difference</t>
  </si>
  <si>
    <t>SE of difference</t>
  </si>
  <si>
    <t>t ratio</t>
  </si>
  <si>
    <t>df</t>
  </si>
  <si>
    <t>q value</t>
  </si>
  <si>
    <t>vs.</t>
  </si>
  <si>
    <t>Test name</t>
  </si>
  <si>
    <t>Unpaired t test</t>
  </si>
  <si>
    <t>Variance assumption</t>
  </si>
  <si>
    <t>Individual variance for each row</t>
  </si>
  <si>
    <t>Multiple comparisons</t>
  </si>
  <si>
    <t>False Discovery Rate (FDR)</t>
  </si>
  <si>
    <t>Method</t>
  </si>
  <si>
    <t>Two-stage step-up (Benjamini, Krieger, and Yekutieli)</t>
  </si>
  <si>
    <t>Desired FDR (Q)</t>
  </si>
  <si>
    <t>1.00%</t>
  </si>
  <si>
    <t>Number of tests performed</t>
  </si>
  <si>
    <t>Number of rows omitted</t>
  </si>
  <si>
    <t>Panel E</t>
  </si>
  <si>
    <t>Cell movement</t>
  </si>
  <si>
    <t>WT Wnt3a</t>
  </si>
  <si>
    <t>WT iWnt3a</t>
  </si>
  <si>
    <t>Lrp5KO(#1)</t>
  </si>
  <si>
    <t>Lrp6KO(#1)</t>
  </si>
  <si>
    <t>Lrp56dKO (#1)</t>
  </si>
  <si>
    <t>Lrp56dKO (#2)</t>
  </si>
  <si>
    <t>ANOVA summary</t>
  </si>
  <si>
    <t>Mean Diff.</t>
  </si>
  <si>
    <t>A-?</t>
  </si>
  <si>
    <t>F</t>
  </si>
  <si>
    <t>WT active vs. WT inactive</t>
  </si>
  <si>
    <t>-0.6947 to 0.1997</t>
  </si>
  <si>
    <t>B</t>
  </si>
  <si>
    <t>WT inactive</t>
  </si>
  <si>
    <t>68.9106145*</t>
  </si>
  <si>
    <t>WT active vs. Lrp5KO</t>
  </si>
  <si>
    <t>-0.8950 to 0.01797</t>
  </si>
  <si>
    <t>C</t>
  </si>
  <si>
    <t>Lrp5KO</t>
  </si>
  <si>
    <t>WT active vs. Lrp5KO-c84</t>
  </si>
  <si>
    <t>-0.7774 to 0.1976</t>
  </si>
  <si>
    <t>D</t>
  </si>
  <si>
    <t>Lrp5KO-c84</t>
  </si>
  <si>
    <t>9.31666667*</t>
  </si>
  <si>
    <t>Significant diff. among means (P &lt; 0.05)?</t>
  </si>
  <si>
    <t>WT active vs. Lrp6KO</t>
  </si>
  <si>
    <t>-0.4648 to 0.4340</t>
  </si>
  <si>
    <t>E</t>
  </si>
  <si>
    <t>Lrp6KO</t>
  </si>
  <si>
    <t>R squared</t>
  </si>
  <si>
    <t>WT active vs. Lrp6KO-c73</t>
  </si>
  <si>
    <t>-0.3285 to 0.5796</t>
  </si>
  <si>
    <t>Lrp6KO-c73</t>
  </si>
  <si>
    <t>WT active vs. Lrp56dKO</t>
  </si>
  <si>
    <t>-0.6308 to 0.2635</t>
  </si>
  <si>
    <t>G</t>
  </si>
  <si>
    <t>Lrp56dKO</t>
  </si>
  <si>
    <t>Brown-Forsythe test</t>
  </si>
  <si>
    <t>WT active vs. Lrp56dKO-c62</t>
  </si>
  <si>
    <t>-0.3048 to 0.6242</t>
  </si>
  <si>
    <t>H</t>
  </si>
  <si>
    <t>Lrp56dKO-c62</t>
  </si>
  <si>
    <t>46.5418994*</t>
  </si>
  <si>
    <t>0.9911 (8, 406)</t>
  </si>
  <si>
    <t>WT active vs. BKO</t>
  </si>
  <si>
    <t>-0.2666 to 0.6415</t>
  </si>
  <si>
    <t>I</t>
  </si>
  <si>
    <t>Mean 1</t>
  </si>
  <si>
    <t>Mean 2</t>
  </si>
  <si>
    <t>n1</t>
  </si>
  <si>
    <t>n2</t>
  </si>
  <si>
    <t>Are SDs significantly different (P &lt; 0.05)?</t>
  </si>
  <si>
    <t>84.1284916*</t>
  </si>
  <si>
    <t>Bartlett's test</t>
  </si>
  <si>
    <t>Bartlett's statistic (corrected)</t>
  </si>
  <si>
    <t>38.95*</t>
  </si>
  <si>
    <t>SS</t>
  </si>
  <si>
    <t>Treatment (between columns)</t>
  </si>
  <si>
    <t>F (8, 406) = 3.256</t>
  </si>
  <si>
    <t>P=0.0013</t>
  </si>
  <si>
    <t>Residual (within columns)</t>
  </si>
  <si>
    <t>Total</t>
  </si>
  <si>
    <t>Number of treatments (columns)</t>
  </si>
  <si>
    <t>45.5248202*</t>
  </si>
  <si>
    <t>Number of values (total)</t>
  </si>
  <si>
    <t>86.0307558*</t>
  </si>
  <si>
    <t>31.3128492*</t>
  </si>
  <si>
    <t>169.050279*</t>
  </si>
  <si>
    <t>100.194444*</t>
  </si>
  <si>
    <t>163.632508*</t>
  </si>
  <si>
    <t>9.45555556*</t>
  </si>
  <si>
    <t>33.0496467*</t>
  </si>
  <si>
    <t>19.2290503*</t>
  </si>
  <si>
    <t>Count</t>
  </si>
  <si>
    <t>Min</t>
  </si>
  <si>
    <t>Max</t>
  </si>
  <si>
    <t>Median</t>
  </si>
  <si>
    <t>blue values are excluded outliers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</si>
</sst>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color rgb="FF0000FF"/>
      <name val="Arial"/>
      <family val="2"/>
    </font>
    <font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17B7-3FDB-47B0-B0EA-985ED5EFD6C1}">
  <dimension ref="A1:BA166"/>
  <sheetViews>
    <sheetView tabSelected="1" topLeftCell="A86" zoomScale="90" zoomScaleNormal="90" workbookViewId="0">
      <selection activeCell="A102" sqref="A102"/>
    </sheetView>
  </sheetViews>
  <sheetFormatPr defaultColWidth="8.81640625" defaultRowHeight="14.5" x14ac:dyDescent="0.35"/>
  <cols>
    <col min="11" max="11" width="9.1796875" bestFit="1" customWidth="1"/>
  </cols>
  <sheetData>
    <row r="1" spans="1:53" x14ac:dyDescent="0.35">
      <c r="A1" s="1" t="s">
        <v>0</v>
      </c>
    </row>
    <row r="2" spans="1:53" x14ac:dyDescent="0.35">
      <c r="A2" s="2" t="s">
        <v>1</v>
      </c>
      <c r="B2" s="3" t="s">
        <v>2</v>
      </c>
      <c r="C2" s="3"/>
      <c r="D2" s="3"/>
      <c r="E2" s="3"/>
      <c r="F2" s="4" t="s">
        <v>3</v>
      </c>
      <c r="G2" s="3" t="s">
        <v>4</v>
      </c>
      <c r="H2" s="3"/>
      <c r="I2" s="3"/>
      <c r="J2" s="3"/>
      <c r="K2" s="4" t="s">
        <v>3</v>
      </c>
      <c r="L2" s="3" t="s">
        <v>5</v>
      </c>
      <c r="M2" s="3"/>
      <c r="N2" s="3"/>
      <c r="O2" s="3"/>
      <c r="P2" s="4" t="s">
        <v>3</v>
      </c>
      <c r="Q2" s="4" t="s">
        <v>6</v>
      </c>
      <c r="R2" s="5"/>
      <c r="S2" s="6" t="s">
        <v>7</v>
      </c>
      <c r="T2" s="5" t="s">
        <v>8</v>
      </c>
      <c r="U2" s="5"/>
      <c r="V2" s="5"/>
      <c r="W2" s="5"/>
      <c r="X2" s="5"/>
      <c r="Y2" s="5"/>
      <c r="Z2" s="2"/>
      <c r="AA2" s="2"/>
      <c r="AB2" s="2"/>
      <c r="AC2" s="2"/>
      <c r="AD2" s="2"/>
      <c r="AE2" s="2"/>
      <c r="AF2" s="2"/>
      <c r="AG2" s="2"/>
      <c r="AH2" s="2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x14ac:dyDescent="0.35">
      <c r="A3" s="5">
        <v>0</v>
      </c>
      <c r="B3" s="5">
        <v>8.5714290000000002</v>
      </c>
      <c r="C3" s="5">
        <v>12.698410000000001</v>
      </c>
      <c r="D3" s="5">
        <v>11.839079999999999</v>
      </c>
      <c r="E3" s="5">
        <v>3.9215689999999999</v>
      </c>
      <c r="F3" s="5">
        <f>AVERAGE(B3:E3)</f>
        <v>9.2576219999999996</v>
      </c>
      <c r="G3" s="5">
        <v>12.87921</v>
      </c>
      <c r="H3" s="5">
        <v>21.52778</v>
      </c>
      <c r="I3" s="5">
        <v>21.538460000000001</v>
      </c>
      <c r="J3" s="5"/>
      <c r="K3" s="5">
        <f>AVERAGE(G3:J3)</f>
        <v>18.648483333333335</v>
      </c>
      <c r="L3" s="5">
        <v>10.74766</v>
      </c>
      <c r="M3" s="5">
        <v>5.0420170000000004</v>
      </c>
      <c r="N3" s="5">
        <v>12.650600000000001</v>
      </c>
      <c r="O3" s="5">
        <v>2.6905830000000002</v>
      </c>
      <c r="P3" s="5">
        <f>AVERAGE(L3:O3)</f>
        <v>7.7827150000000005</v>
      </c>
      <c r="Q3" s="5">
        <v>13.215599166666667</v>
      </c>
      <c r="R3" s="5"/>
      <c r="S3" s="6" t="s">
        <v>9</v>
      </c>
      <c r="T3" s="5">
        <v>0.05</v>
      </c>
      <c r="U3" s="5"/>
      <c r="V3" s="5"/>
      <c r="W3" s="5"/>
      <c r="X3" s="5"/>
      <c r="Y3" s="5"/>
      <c r="Z3" s="6" t="s">
        <v>10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x14ac:dyDescent="0.35">
      <c r="A4" s="5">
        <v>1</v>
      </c>
      <c r="B4" s="5">
        <v>22.28659</v>
      </c>
      <c r="C4" s="5">
        <v>26.11111</v>
      </c>
      <c r="D4" s="5">
        <v>27.698409999999999</v>
      </c>
      <c r="E4" s="5">
        <v>13.07132</v>
      </c>
      <c r="F4" s="5">
        <f t="shared" ref="F4:F7" si="0">AVERAGE(B4:E4)</f>
        <v>22.291857499999999</v>
      </c>
      <c r="G4" s="5">
        <v>27.474599999999999</v>
      </c>
      <c r="H4" s="5">
        <v>35.633119999999998</v>
      </c>
      <c r="I4" s="5">
        <v>44.269269999999999</v>
      </c>
      <c r="J4" s="5"/>
      <c r="K4" s="5">
        <f t="shared" ref="K4:K7" si="1">AVERAGE(G4:J4)</f>
        <v>35.79233</v>
      </c>
      <c r="L4" s="5">
        <v>32.11009</v>
      </c>
      <c r="M4" s="5">
        <v>30.07246</v>
      </c>
      <c r="N4" s="5">
        <v>32.484079999999999</v>
      </c>
      <c r="O4" s="5">
        <v>24.107140000000001</v>
      </c>
      <c r="P4" s="5">
        <f t="shared" ref="P4:P7" si="2">AVERAGE(L4:O4)</f>
        <v>29.6934425</v>
      </c>
      <c r="Q4" s="5">
        <v>32.742886249999998</v>
      </c>
      <c r="R4" s="5"/>
      <c r="S4" s="6"/>
      <c r="T4" s="5"/>
      <c r="U4" s="5"/>
      <c r="V4" s="5"/>
      <c r="W4" s="5"/>
      <c r="X4" s="5"/>
      <c r="Y4" s="5"/>
      <c r="Z4" s="6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x14ac:dyDescent="0.35">
      <c r="A5" s="5">
        <v>2</v>
      </c>
      <c r="B5" s="5">
        <v>34.243699999999997</v>
      </c>
      <c r="C5" s="5">
        <v>36.55303</v>
      </c>
      <c r="D5" s="5">
        <v>34.153849999999998</v>
      </c>
      <c r="E5" s="5">
        <v>21.24662</v>
      </c>
      <c r="F5" s="5">
        <f t="shared" si="0"/>
        <v>31.549300000000002</v>
      </c>
      <c r="G5" s="5">
        <v>45.572920000000003</v>
      </c>
      <c r="H5" s="5">
        <v>44.530920000000002</v>
      </c>
      <c r="I5" s="5">
        <v>59.285710000000002</v>
      </c>
      <c r="J5" s="5"/>
      <c r="K5" s="5">
        <f t="shared" si="1"/>
        <v>49.796516666666669</v>
      </c>
      <c r="L5" s="5">
        <v>44.339619999999996</v>
      </c>
      <c r="M5" s="5">
        <v>46.691180000000003</v>
      </c>
      <c r="N5" s="5">
        <v>46.103900000000003</v>
      </c>
      <c r="O5" s="5">
        <v>49.77169</v>
      </c>
      <c r="P5" s="5">
        <f t="shared" si="2"/>
        <v>46.726597500000004</v>
      </c>
      <c r="Q5" s="5">
        <v>48.261557083333336</v>
      </c>
      <c r="R5" s="5"/>
      <c r="S5" s="6" t="s">
        <v>11</v>
      </c>
      <c r="T5" s="5" t="s">
        <v>12</v>
      </c>
      <c r="U5" s="5" t="s">
        <v>13</v>
      </c>
      <c r="V5" s="5" t="s">
        <v>14</v>
      </c>
      <c r="W5" s="5" t="s">
        <v>15</v>
      </c>
      <c r="X5" s="5"/>
      <c r="Y5" s="5"/>
      <c r="Z5" s="6" t="s">
        <v>16</v>
      </c>
      <c r="AA5" s="5">
        <v>5</v>
      </c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x14ac:dyDescent="0.35">
      <c r="A6" s="5">
        <v>3</v>
      </c>
      <c r="B6" s="5">
        <v>37.049550000000004</v>
      </c>
      <c r="C6" s="5">
        <v>31.72147</v>
      </c>
      <c r="D6" s="5">
        <v>48.394649999999999</v>
      </c>
      <c r="E6" s="5">
        <v>29.89669</v>
      </c>
      <c r="F6" s="5">
        <f t="shared" si="0"/>
        <v>36.765590000000003</v>
      </c>
      <c r="G6" s="5">
        <v>52.649459999999998</v>
      </c>
      <c r="H6" s="5">
        <v>53.543909999999997</v>
      </c>
      <c r="I6" s="5">
        <v>68.367350000000002</v>
      </c>
      <c r="J6" s="5"/>
      <c r="K6" s="5">
        <f t="shared" si="1"/>
        <v>58.186906666666665</v>
      </c>
      <c r="L6" s="5">
        <v>58.108110000000003</v>
      </c>
      <c r="M6" s="5">
        <v>53.667949999999998</v>
      </c>
      <c r="N6" s="5">
        <v>60.402679999999997</v>
      </c>
      <c r="O6" s="5">
        <v>55.29954</v>
      </c>
      <c r="P6" s="5">
        <f t="shared" si="2"/>
        <v>56.869570000000003</v>
      </c>
      <c r="Q6" s="5">
        <v>57.528238333333334</v>
      </c>
      <c r="R6" s="5"/>
      <c r="S6" s="6" t="s">
        <v>17</v>
      </c>
      <c r="T6" s="5">
        <v>3.9390000000000001</v>
      </c>
      <c r="U6" s="5">
        <v>2.76E-2</v>
      </c>
      <c r="V6" s="5" t="s">
        <v>18</v>
      </c>
      <c r="W6" s="5" t="s">
        <v>19</v>
      </c>
      <c r="X6" s="5"/>
      <c r="Y6" s="5"/>
      <c r="Z6" s="6" t="s">
        <v>20</v>
      </c>
      <c r="AA6" s="5">
        <v>2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x14ac:dyDescent="0.35">
      <c r="A7" s="5">
        <v>4</v>
      </c>
      <c r="B7" s="5">
        <v>41.50376</v>
      </c>
      <c r="C7" s="5">
        <v>43.518520000000002</v>
      </c>
      <c r="D7" s="5">
        <v>48.913040000000002</v>
      </c>
      <c r="E7" s="5">
        <v>41.203699999999998</v>
      </c>
      <c r="F7" s="5">
        <f t="shared" si="0"/>
        <v>43.784754999999997</v>
      </c>
      <c r="G7" s="5">
        <v>54.07197</v>
      </c>
      <c r="H7" s="5">
        <v>53.81879</v>
      </c>
      <c r="I7" s="5">
        <v>74.042550000000006</v>
      </c>
      <c r="J7" s="5"/>
      <c r="K7" s="5">
        <f t="shared" si="1"/>
        <v>60.644436666666671</v>
      </c>
      <c r="L7" s="5">
        <v>64.253389999999996</v>
      </c>
      <c r="M7" s="5">
        <v>61.811019999999999</v>
      </c>
      <c r="N7" s="5">
        <v>63.448279999999997</v>
      </c>
      <c r="O7" s="5">
        <v>69.117649999999998</v>
      </c>
      <c r="P7" s="5">
        <f t="shared" si="2"/>
        <v>64.657584999999997</v>
      </c>
      <c r="Q7" s="5">
        <v>62.651010833333331</v>
      </c>
      <c r="R7" s="5"/>
      <c r="S7" s="6" t="s">
        <v>21</v>
      </c>
      <c r="T7" s="5">
        <v>72.88</v>
      </c>
      <c r="U7" s="5" t="s">
        <v>22</v>
      </c>
      <c r="V7" s="5" t="s">
        <v>23</v>
      </c>
      <c r="W7" s="5" t="s">
        <v>19</v>
      </c>
      <c r="X7" s="5"/>
      <c r="Y7" s="5"/>
      <c r="Z7" s="6" t="s">
        <v>9</v>
      </c>
      <c r="AA7" s="5">
        <v>0.05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x14ac:dyDescent="0.35">
      <c r="S8" s="6" t="s">
        <v>24</v>
      </c>
      <c r="T8" s="5">
        <v>13.56</v>
      </c>
      <c r="U8" s="5" t="s">
        <v>22</v>
      </c>
      <c r="V8" s="5" t="s">
        <v>23</v>
      </c>
      <c r="W8" s="5" t="s">
        <v>19</v>
      </c>
      <c r="X8" s="5"/>
      <c r="Z8" s="6"/>
      <c r="AA8" s="5"/>
      <c r="AB8" s="5"/>
      <c r="AC8" s="5"/>
      <c r="AD8" s="5"/>
      <c r="AE8" s="5"/>
      <c r="AF8" s="5"/>
      <c r="AG8" s="5"/>
      <c r="AH8" s="5"/>
    </row>
    <row r="9" spans="1:53" x14ac:dyDescent="0.35">
      <c r="S9" s="6"/>
      <c r="T9" s="5"/>
      <c r="U9" s="5"/>
      <c r="V9" s="5"/>
      <c r="W9" s="5"/>
      <c r="X9" s="5"/>
      <c r="Z9" s="6" t="s">
        <v>25</v>
      </c>
      <c r="AA9" s="5" t="s">
        <v>26</v>
      </c>
      <c r="AB9" s="5" t="s">
        <v>27</v>
      </c>
      <c r="AC9" s="5" t="s">
        <v>28</v>
      </c>
      <c r="AD9" s="5" t="s">
        <v>29</v>
      </c>
      <c r="AE9" s="5" t="s">
        <v>30</v>
      </c>
      <c r="AF9" s="5"/>
      <c r="AG9" s="6" t="s">
        <v>31</v>
      </c>
      <c r="AH9" s="5" t="s">
        <v>32</v>
      </c>
      <c r="AI9" s="5" t="s">
        <v>33</v>
      </c>
      <c r="AJ9" s="5" t="s">
        <v>26</v>
      </c>
      <c r="AK9" s="5" t="s">
        <v>34</v>
      </c>
      <c r="AL9" s="5" t="s">
        <v>35</v>
      </c>
      <c r="AM9" s="5" t="s">
        <v>36</v>
      </c>
      <c r="AN9" s="5" t="s">
        <v>37</v>
      </c>
      <c r="AO9" s="5" t="s">
        <v>38</v>
      </c>
    </row>
    <row r="10" spans="1:53" x14ac:dyDescent="0.35">
      <c r="S10" s="6" t="s">
        <v>39</v>
      </c>
      <c r="T10" s="5" t="s">
        <v>40</v>
      </c>
      <c r="U10" s="5" t="s">
        <v>38</v>
      </c>
      <c r="V10" s="5" t="s">
        <v>41</v>
      </c>
      <c r="W10" s="5" t="s">
        <v>42</v>
      </c>
      <c r="X10" s="5" t="s">
        <v>13</v>
      </c>
      <c r="Z10" s="6"/>
      <c r="AA10" s="5"/>
      <c r="AB10" s="5"/>
      <c r="AC10" s="5"/>
      <c r="AD10" s="5"/>
      <c r="AE10" s="5"/>
      <c r="AF10" s="5"/>
      <c r="AG10" s="6"/>
      <c r="AH10" s="5"/>
      <c r="AI10" s="5"/>
      <c r="AJ10" s="5"/>
      <c r="AK10" s="5"/>
      <c r="AL10" s="5"/>
      <c r="AM10" s="5"/>
      <c r="AN10" s="5"/>
      <c r="AO10" s="5"/>
    </row>
    <row r="11" spans="1:53" x14ac:dyDescent="0.35">
      <c r="S11" s="6" t="s">
        <v>17</v>
      </c>
      <c r="T11" s="5">
        <v>744.6</v>
      </c>
      <c r="U11" s="5">
        <v>8</v>
      </c>
      <c r="V11" s="5">
        <v>93.08</v>
      </c>
      <c r="W11" s="5" t="s">
        <v>43</v>
      </c>
      <c r="X11" s="5" t="s">
        <v>44</v>
      </c>
      <c r="Z11" s="6" t="s">
        <v>45</v>
      </c>
      <c r="AA11" s="5"/>
      <c r="AB11" s="5"/>
      <c r="AC11" s="5"/>
      <c r="AD11" s="5"/>
      <c r="AE11" s="5"/>
      <c r="AF11" s="5"/>
      <c r="AG11" s="6"/>
      <c r="AH11" s="5"/>
      <c r="AI11" s="5"/>
      <c r="AJ11" s="5"/>
      <c r="AK11" s="5"/>
      <c r="AL11" s="5"/>
      <c r="AM11" s="5"/>
      <c r="AN11" s="5"/>
      <c r="AO11" s="5"/>
    </row>
    <row r="12" spans="1:53" x14ac:dyDescent="0.35">
      <c r="S12" s="6" t="s">
        <v>21</v>
      </c>
      <c r="T12" s="5">
        <v>13779</v>
      </c>
      <c r="U12" s="5">
        <v>4</v>
      </c>
      <c r="V12" s="5">
        <v>3445</v>
      </c>
      <c r="W12" s="5" t="s">
        <v>46</v>
      </c>
      <c r="X12" s="5" t="s">
        <v>47</v>
      </c>
      <c r="Z12" s="6" t="s">
        <v>48</v>
      </c>
      <c r="AA12" s="5">
        <v>-9.391</v>
      </c>
      <c r="AB12" s="5" t="s">
        <v>49</v>
      </c>
      <c r="AC12" s="5" t="s">
        <v>50</v>
      </c>
      <c r="AD12" s="5" t="s">
        <v>51</v>
      </c>
      <c r="AE12" s="5">
        <v>9.3799999999999994E-2</v>
      </c>
      <c r="AF12" s="5"/>
      <c r="AG12" s="6" t="s">
        <v>48</v>
      </c>
      <c r="AH12" s="5">
        <v>9.2579999999999991</v>
      </c>
      <c r="AI12" s="5">
        <v>18.649999999999999</v>
      </c>
      <c r="AJ12" s="5">
        <v>-9.391</v>
      </c>
      <c r="AK12" s="5">
        <v>4.68</v>
      </c>
      <c r="AL12" s="5">
        <v>4</v>
      </c>
      <c r="AM12" s="5">
        <v>3</v>
      </c>
      <c r="AN12" s="5">
        <v>2.0059999999999998</v>
      </c>
      <c r="AO12" s="5">
        <v>40</v>
      </c>
    </row>
    <row r="13" spans="1:53" x14ac:dyDescent="0.35">
      <c r="S13" s="6" t="s">
        <v>24</v>
      </c>
      <c r="T13" s="5">
        <v>2563</v>
      </c>
      <c r="U13" s="5">
        <v>2</v>
      </c>
      <c r="V13" s="5">
        <v>1281</v>
      </c>
      <c r="W13" s="5" t="s">
        <v>52</v>
      </c>
      <c r="X13" s="5" t="s">
        <v>47</v>
      </c>
      <c r="Z13" s="6" t="s">
        <v>53</v>
      </c>
      <c r="AA13" s="5">
        <v>1.4750000000000001</v>
      </c>
      <c r="AB13" s="5" t="s">
        <v>54</v>
      </c>
      <c r="AC13" s="5" t="s">
        <v>50</v>
      </c>
      <c r="AD13" s="5" t="s">
        <v>51</v>
      </c>
      <c r="AE13" s="5">
        <v>0.92090000000000005</v>
      </c>
      <c r="AF13" s="5"/>
      <c r="AG13" s="6" t="s">
        <v>53</v>
      </c>
      <c r="AH13" s="5">
        <v>9.2579999999999991</v>
      </c>
      <c r="AI13" s="5">
        <v>7.7830000000000004</v>
      </c>
      <c r="AJ13" s="5">
        <v>1.4750000000000001</v>
      </c>
      <c r="AK13" s="5">
        <v>4.3330000000000002</v>
      </c>
      <c r="AL13" s="5">
        <v>4</v>
      </c>
      <c r="AM13" s="5">
        <v>4</v>
      </c>
      <c r="AN13" s="5">
        <v>0.34039999999999998</v>
      </c>
      <c r="AO13" s="5">
        <v>40</v>
      </c>
    </row>
    <row r="14" spans="1:53" x14ac:dyDescent="0.35">
      <c r="S14" s="6" t="s">
        <v>55</v>
      </c>
      <c r="T14" s="5">
        <v>1502</v>
      </c>
      <c r="U14" s="5">
        <v>40</v>
      </c>
      <c r="V14" s="5">
        <v>37.549999999999997</v>
      </c>
      <c r="W14" s="5"/>
      <c r="X14" s="5"/>
      <c r="Z14" s="6"/>
      <c r="AA14" s="5"/>
      <c r="AB14" s="5"/>
      <c r="AC14" s="5"/>
      <c r="AD14" s="5"/>
      <c r="AE14" s="5"/>
      <c r="AF14" s="5"/>
      <c r="AG14" s="6"/>
      <c r="AH14" s="5"/>
      <c r="AI14" s="5"/>
      <c r="AJ14" s="5"/>
      <c r="AK14" s="5"/>
      <c r="AL14" s="5"/>
      <c r="AM14" s="5"/>
      <c r="AN14" s="5"/>
      <c r="AO14" s="5"/>
    </row>
    <row r="15" spans="1:53" x14ac:dyDescent="0.35">
      <c r="S15" s="6"/>
      <c r="T15" s="5"/>
      <c r="U15" s="5"/>
      <c r="V15" s="5"/>
      <c r="W15" s="5"/>
      <c r="X15" s="5"/>
      <c r="Z15" s="6" t="s">
        <v>56</v>
      </c>
      <c r="AA15" s="5"/>
      <c r="AB15" s="5"/>
      <c r="AC15" s="5"/>
      <c r="AD15" s="5"/>
      <c r="AE15" s="5"/>
      <c r="AF15" s="5"/>
      <c r="AG15" s="6"/>
      <c r="AH15" s="5"/>
      <c r="AI15" s="5"/>
      <c r="AJ15" s="5"/>
      <c r="AK15" s="5"/>
      <c r="AL15" s="5"/>
      <c r="AM15" s="5"/>
      <c r="AN15" s="5"/>
      <c r="AO15" s="5"/>
    </row>
    <row r="16" spans="1:53" x14ac:dyDescent="0.35">
      <c r="S16" s="6" t="s">
        <v>57</v>
      </c>
      <c r="T16" s="5"/>
      <c r="U16" s="5"/>
      <c r="V16" s="5"/>
      <c r="W16" s="5"/>
      <c r="X16" s="5"/>
      <c r="Z16" s="6" t="s">
        <v>48</v>
      </c>
      <c r="AA16" s="5">
        <v>-13.5</v>
      </c>
      <c r="AB16" s="5" t="s">
        <v>58</v>
      </c>
      <c r="AC16" s="5" t="s">
        <v>19</v>
      </c>
      <c r="AD16" s="5" t="s">
        <v>18</v>
      </c>
      <c r="AE16" s="5">
        <v>1.2E-2</v>
      </c>
      <c r="AF16" s="5"/>
      <c r="AG16" s="6" t="s">
        <v>48</v>
      </c>
      <c r="AH16" s="5">
        <v>22.29</v>
      </c>
      <c r="AI16" s="5">
        <v>35.79</v>
      </c>
      <c r="AJ16" s="5">
        <v>-13.5</v>
      </c>
      <c r="AK16" s="5">
        <v>4.68</v>
      </c>
      <c r="AL16" s="5">
        <v>4</v>
      </c>
      <c r="AM16" s="5">
        <v>3</v>
      </c>
      <c r="AN16" s="5">
        <v>2.8849999999999998</v>
      </c>
      <c r="AO16" s="5">
        <v>40</v>
      </c>
    </row>
    <row r="17" spans="1:41" x14ac:dyDescent="0.35">
      <c r="S17" s="6" t="s">
        <v>59</v>
      </c>
      <c r="T17" s="5">
        <v>3</v>
      </c>
      <c r="U17" s="5"/>
      <c r="V17" s="5"/>
      <c r="W17" s="5"/>
      <c r="X17" s="5"/>
      <c r="Z17" s="6" t="s">
        <v>53</v>
      </c>
      <c r="AA17" s="5">
        <v>-7.4020000000000001</v>
      </c>
      <c r="AB17" s="5" t="s">
        <v>60</v>
      </c>
      <c r="AC17" s="5" t="s">
        <v>50</v>
      </c>
      <c r="AD17" s="5" t="s">
        <v>51</v>
      </c>
      <c r="AE17" s="5">
        <v>0.16880000000000001</v>
      </c>
      <c r="AF17" s="5"/>
      <c r="AG17" s="6" t="s">
        <v>53</v>
      </c>
      <c r="AH17" s="5">
        <v>22.29</v>
      </c>
      <c r="AI17" s="5">
        <v>29.69</v>
      </c>
      <c r="AJ17" s="5">
        <v>-7.4020000000000001</v>
      </c>
      <c r="AK17" s="5">
        <v>4.3330000000000002</v>
      </c>
      <c r="AL17" s="5">
        <v>4</v>
      </c>
      <c r="AM17" s="5">
        <v>4</v>
      </c>
      <c r="AN17" s="5">
        <v>1.708</v>
      </c>
      <c r="AO17" s="5">
        <v>40</v>
      </c>
    </row>
    <row r="18" spans="1:41" x14ac:dyDescent="0.35">
      <c r="S18" s="6" t="s">
        <v>61</v>
      </c>
      <c r="T18" s="5">
        <v>5</v>
      </c>
      <c r="U18" s="5"/>
      <c r="V18" s="5"/>
      <c r="W18" s="5"/>
      <c r="X18" s="5"/>
      <c r="Z18" s="6"/>
      <c r="AA18" s="5"/>
      <c r="AB18" s="5"/>
      <c r="AC18" s="5"/>
      <c r="AD18" s="5"/>
      <c r="AE18" s="5"/>
      <c r="AF18" s="5"/>
      <c r="AG18" s="6"/>
      <c r="AH18" s="5"/>
      <c r="AI18" s="5"/>
      <c r="AJ18" s="5"/>
      <c r="AK18" s="5"/>
      <c r="AL18" s="5"/>
      <c r="AM18" s="5"/>
      <c r="AN18" s="5"/>
      <c r="AO18" s="5"/>
    </row>
    <row r="19" spans="1:41" x14ac:dyDescent="0.35">
      <c r="S19" s="6" t="s">
        <v>62</v>
      </c>
      <c r="T19" s="5">
        <v>55</v>
      </c>
      <c r="U19" s="5"/>
      <c r="V19" s="5"/>
      <c r="W19" s="5"/>
      <c r="X19" s="5"/>
      <c r="Z19" s="6" t="s">
        <v>63</v>
      </c>
      <c r="AA19" s="5"/>
      <c r="AB19" s="5"/>
      <c r="AC19" s="5"/>
      <c r="AD19" s="5"/>
      <c r="AE19" s="5"/>
      <c r="AF19" s="5"/>
      <c r="AG19" s="6"/>
      <c r="AH19" s="5"/>
      <c r="AI19" s="5"/>
      <c r="AJ19" s="5"/>
      <c r="AK19" s="5"/>
      <c r="AL19" s="5"/>
      <c r="AM19" s="5"/>
      <c r="AN19" s="5"/>
      <c r="AO19" s="5"/>
    </row>
    <row r="20" spans="1:41" x14ac:dyDescent="0.35">
      <c r="Z20" s="6" t="s">
        <v>48</v>
      </c>
      <c r="AA20" s="5">
        <v>-18.25</v>
      </c>
      <c r="AB20" s="5" t="s">
        <v>64</v>
      </c>
      <c r="AC20" s="5" t="s">
        <v>19</v>
      </c>
      <c r="AD20" s="5" t="s">
        <v>65</v>
      </c>
      <c r="AE20" s="5">
        <v>6.9999999999999999E-4</v>
      </c>
      <c r="AF20" s="5"/>
      <c r="AG20" s="6" t="s">
        <v>48</v>
      </c>
      <c r="AH20" s="5">
        <v>31.55</v>
      </c>
      <c r="AI20" s="5">
        <v>49.8</v>
      </c>
      <c r="AJ20" s="5">
        <v>-18.25</v>
      </c>
      <c r="AK20" s="5">
        <v>4.68</v>
      </c>
      <c r="AL20" s="5">
        <v>4</v>
      </c>
      <c r="AM20" s="5">
        <v>3</v>
      </c>
      <c r="AN20" s="5">
        <v>3.899</v>
      </c>
      <c r="AO20" s="5">
        <v>40</v>
      </c>
    </row>
    <row r="21" spans="1:41" x14ac:dyDescent="0.35">
      <c r="Z21" s="6" t="s">
        <v>53</v>
      </c>
      <c r="AA21" s="5">
        <v>-15.18</v>
      </c>
      <c r="AB21" s="5" t="s">
        <v>66</v>
      </c>
      <c r="AC21" s="5" t="s">
        <v>19</v>
      </c>
      <c r="AD21" s="5" t="s">
        <v>67</v>
      </c>
      <c r="AE21" s="5">
        <v>2.3E-3</v>
      </c>
      <c r="AF21" s="5"/>
      <c r="AG21" s="6" t="s">
        <v>53</v>
      </c>
      <c r="AH21" s="5">
        <v>31.55</v>
      </c>
      <c r="AI21" s="5">
        <v>46.73</v>
      </c>
      <c r="AJ21" s="5">
        <v>-15.18</v>
      </c>
      <c r="AK21" s="5">
        <v>4.3330000000000002</v>
      </c>
      <c r="AL21" s="5">
        <v>4</v>
      </c>
      <c r="AM21" s="5">
        <v>4</v>
      </c>
      <c r="AN21" s="5">
        <v>3.5030000000000001</v>
      </c>
      <c r="AO21" s="5">
        <v>40</v>
      </c>
    </row>
    <row r="22" spans="1:41" x14ac:dyDescent="0.35">
      <c r="Z22" s="6"/>
      <c r="AA22" s="5"/>
      <c r="AB22" s="5"/>
      <c r="AC22" s="5"/>
      <c r="AD22" s="5"/>
      <c r="AE22" s="5"/>
      <c r="AF22" s="5"/>
      <c r="AG22" s="6"/>
      <c r="AH22" s="5"/>
      <c r="AI22" s="5"/>
      <c r="AJ22" s="5"/>
      <c r="AK22" s="5"/>
      <c r="AL22" s="5"/>
      <c r="AM22" s="5"/>
      <c r="AN22" s="5"/>
      <c r="AO22" s="5"/>
    </row>
    <row r="23" spans="1:41" x14ac:dyDescent="0.35">
      <c r="Z23" s="6" t="s">
        <v>68</v>
      </c>
      <c r="AA23" s="5"/>
      <c r="AB23" s="5"/>
      <c r="AC23" s="5"/>
      <c r="AD23" s="5"/>
      <c r="AE23" s="5"/>
      <c r="AF23" s="5"/>
      <c r="AG23" s="6"/>
      <c r="AH23" s="5"/>
      <c r="AI23" s="5"/>
      <c r="AJ23" s="5"/>
      <c r="AK23" s="5"/>
      <c r="AL23" s="5"/>
      <c r="AM23" s="5"/>
      <c r="AN23" s="5"/>
      <c r="AO23" s="5"/>
    </row>
    <row r="24" spans="1:41" x14ac:dyDescent="0.35">
      <c r="Z24" s="6" t="s">
        <v>48</v>
      </c>
      <c r="AA24" s="5">
        <v>-21.42</v>
      </c>
      <c r="AB24" s="5" t="s">
        <v>69</v>
      </c>
      <c r="AC24" s="5" t="s">
        <v>19</v>
      </c>
      <c r="AD24" s="5" t="s">
        <v>23</v>
      </c>
      <c r="AE24" s="5" t="s">
        <v>22</v>
      </c>
      <c r="AF24" s="5"/>
      <c r="AG24" s="6" t="s">
        <v>48</v>
      </c>
      <c r="AH24" s="5">
        <v>36.770000000000003</v>
      </c>
      <c r="AI24" s="5">
        <v>58.19</v>
      </c>
      <c r="AJ24" s="5">
        <v>-21.42</v>
      </c>
      <c r="AK24" s="5">
        <v>4.68</v>
      </c>
      <c r="AL24" s="5">
        <v>4</v>
      </c>
      <c r="AM24" s="5">
        <v>3</v>
      </c>
      <c r="AN24" s="5">
        <v>4.577</v>
      </c>
      <c r="AO24" s="5">
        <v>40</v>
      </c>
    </row>
    <row r="25" spans="1:41" x14ac:dyDescent="0.35">
      <c r="Z25" s="6" t="s">
        <v>53</v>
      </c>
      <c r="AA25" s="5">
        <v>-20.100000000000001</v>
      </c>
      <c r="AB25" s="5" t="s">
        <v>70</v>
      </c>
      <c r="AC25" s="5" t="s">
        <v>19</v>
      </c>
      <c r="AD25" s="5" t="s">
        <v>23</v>
      </c>
      <c r="AE25" s="5" t="s">
        <v>22</v>
      </c>
      <c r="AF25" s="5"/>
      <c r="AG25" s="6" t="s">
        <v>53</v>
      </c>
      <c r="AH25" s="5">
        <v>36.770000000000003</v>
      </c>
      <c r="AI25" s="5">
        <v>56.87</v>
      </c>
      <c r="AJ25" s="5">
        <v>-20.100000000000001</v>
      </c>
      <c r="AK25" s="5">
        <v>4.3330000000000002</v>
      </c>
      <c r="AL25" s="5">
        <v>4</v>
      </c>
      <c r="AM25" s="5">
        <v>4</v>
      </c>
      <c r="AN25" s="5">
        <v>4.6399999999999997</v>
      </c>
      <c r="AO25" s="5">
        <v>40</v>
      </c>
    </row>
    <row r="26" spans="1:41" x14ac:dyDescent="0.35">
      <c r="Z26" s="6"/>
      <c r="AA26" s="5"/>
      <c r="AB26" s="5"/>
      <c r="AC26" s="5"/>
      <c r="AD26" s="5"/>
      <c r="AE26" s="5"/>
      <c r="AF26" s="5"/>
      <c r="AG26" s="6"/>
      <c r="AH26" s="5"/>
      <c r="AI26" s="5"/>
      <c r="AJ26" s="5"/>
      <c r="AK26" s="5"/>
      <c r="AL26" s="5"/>
      <c r="AM26" s="5"/>
      <c r="AN26" s="5"/>
      <c r="AO26" s="5"/>
    </row>
    <row r="27" spans="1:41" x14ac:dyDescent="0.35">
      <c r="Z27" s="6" t="s">
        <v>71</v>
      </c>
      <c r="AA27" s="5"/>
      <c r="AB27" s="5"/>
      <c r="AC27" s="5"/>
      <c r="AD27" s="5"/>
      <c r="AE27" s="5"/>
      <c r="AF27" s="5"/>
      <c r="AG27" s="6"/>
      <c r="AH27" s="5"/>
      <c r="AI27" s="5"/>
      <c r="AJ27" s="5"/>
      <c r="AK27" s="5"/>
      <c r="AL27" s="5"/>
      <c r="AM27" s="5"/>
      <c r="AN27" s="5"/>
      <c r="AO27" s="5"/>
    </row>
    <row r="28" spans="1:41" x14ac:dyDescent="0.35">
      <c r="Z28" s="6" t="s">
        <v>48</v>
      </c>
      <c r="AA28" s="5">
        <v>-16.86</v>
      </c>
      <c r="AB28" s="5" t="s">
        <v>72</v>
      </c>
      <c r="AC28" s="5" t="s">
        <v>19</v>
      </c>
      <c r="AD28" s="5" t="s">
        <v>67</v>
      </c>
      <c r="AE28" s="5">
        <v>1.6999999999999999E-3</v>
      </c>
      <c r="AF28" s="5"/>
      <c r="AG28" s="6" t="s">
        <v>48</v>
      </c>
      <c r="AH28" s="5">
        <v>43.78</v>
      </c>
      <c r="AI28" s="5">
        <v>60.64</v>
      </c>
      <c r="AJ28" s="5">
        <v>-16.86</v>
      </c>
      <c r="AK28" s="5">
        <v>4.68</v>
      </c>
      <c r="AL28" s="5">
        <v>4</v>
      </c>
      <c r="AM28" s="5">
        <v>3</v>
      </c>
      <c r="AN28" s="5">
        <v>3.6019999999999999</v>
      </c>
      <c r="AO28" s="5">
        <v>40</v>
      </c>
    </row>
    <row r="29" spans="1:41" x14ac:dyDescent="0.35">
      <c r="Z29" s="6" t="s">
        <v>53</v>
      </c>
      <c r="AA29" s="5">
        <v>-20.87</v>
      </c>
      <c r="AB29" s="5" t="s">
        <v>73</v>
      </c>
      <c r="AC29" s="5" t="s">
        <v>19</v>
      </c>
      <c r="AD29" s="5" t="s">
        <v>23</v>
      </c>
      <c r="AE29" s="5" t="s">
        <v>22</v>
      </c>
      <c r="AF29" s="5"/>
      <c r="AG29" s="6" t="s">
        <v>53</v>
      </c>
      <c r="AH29" s="5">
        <v>43.78</v>
      </c>
      <c r="AI29" s="5">
        <v>64.66</v>
      </c>
      <c r="AJ29" s="5">
        <v>-20.87</v>
      </c>
      <c r="AK29" s="5">
        <v>4.3330000000000002</v>
      </c>
      <c r="AL29" s="5">
        <v>4</v>
      </c>
      <c r="AM29" s="5">
        <v>4</v>
      </c>
      <c r="AN29" s="5">
        <v>4.8170000000000002</v>
      </c>
      <c r="AO29" s="5">
        <v>40</v>
      </c>
    </row>
    <row r="30" spans="1:41" x14ac:dyDescent="0.35">
      <c r="Z30" s="6"/>
      <c r="AA30" s="5"/>
      <c r="AB30" s="5"/>
      <c r="AC30" s="5"/>
      <c r="AD30" s="5"/>
      <c r="AE30" s="5"/>
      <c r="AF30" s="5"/>
      <c r="AG30" s="5"/>
      <c r="AH30" s="5"/>
    </row>
    <row r="31" spans="1:41" x14ac:dyDescent="0.35">
      <c r="A31" s="1" t="s">
        <v>74</v>
      </c>
      <c r="Z31" s="6"/>
      <c r="AA31" s="5"/>
      <c r="AB31" s="5"/>
      <c r="AC31" s="5"/>
      <c r="AD31" s="5"/>
      <c r="AE31" s="5"/>
      <c r="AF31" s="5"/>
      <c r="AG31" s="5"/>
      <c r="AH31" s="5"/>
    </row>
    <row r="32" spans="1:41" x14ac:dyDescent="0.35">
      <c r="A32" s="2" t="s">
        <v>1</v>
      </c>
      <c r="B32" s="3" t="s">
        <v>75</v>
      </c>
      <c r="C32" s="3"/>
      <c r="D32" s="3"/>
      <c r="E32" s="3"/>
      <c r="F32" s="4" t="s">
        <v>3</v>
      </c>
      <c r="G32" s="3" t="s">
        <v>76</v>
      </c>
      <c r="H32" s="3"/>
      <c r="I32" s="3"/>
      <c r="J32" s="3"/>
      <c r="K32" s="4" t="s">
        <v>3</v>
      </c>
      <c r="L32" s="3" t="s">
        <v>77</v>
      </c>
      <c r="M32" s="3"/>
      <c r="N32" s="3"/>
      <c r="O32" s="3"/>
      <c r="P32" s="4" t="s">
        <v>3</v>
      </c>
      <c r="Q32" s="4"/>
      <c r="S32" s="6" t="s">
        <v>7</v>
      </c>
      <c r="T32" s="5" t="s">
        <v>8</v>
      </c>
      <c r="U32" s="5"/>
      <c r="V32" s="5"/>
      <c r="W32" s="5"/>
      <c r="X32" s="5"/>
      <c r="Z32" s="6" t="s">
        <v>16</v>
      </c>
      <c r="AA32" s="5">
        <v>5</v>
      </c>
      <c r="AB32" s="5"/>
      <c r="AC32" s="5"/>
      <c r="AD32" s="5"/>
      <c r="AE32" s="5"/>
      <c r="AF32" s="5"/>
      <c r="AG32" s="5"/>
      <c r="AH32" s="5"/>
    </row>
    <row r="33" spans="1:41" x14ac:dyDescent="0.35">
      <c r="A33" s="5">
        <v>0</v>
      </c>
      <c r="B33" s="5">
        <v>8.5714290000000002</v>
      </c>
      <c r="C33" s="5">
        <v>12.698410000000001</v>
      </c>
      <c r="D33" s="5">
        <v>11.839079999999999</v>
      </c>
      <c r="E33" s="5">
        <v>3.9215689999999999</v>
      </c>
      <c r="F33" s="5">
        <v>9.2576219999999996</v>
      </c>
      <c r="G33" s="5">
        <v>12.790699999999999</v>
      </c>
      <c r="H33" s="5">
        <v>13.75</v>
      </c>
      <c r="I33" s="5">
        <v>10.76923</v>
      </c>
      <c r="J33" s="5"/>
      <c r="K33" s="5">
        <v>12.436643333333334</v>
      </c>
      <c r="L33" s="5">
        <v>0.83333299999999999</v>
      </c>
      <c r="M33" s="5">
        <v>3.1914889999999998</v>
      </c>
      <c r="N33" s="5">
        <v>6.0773479999999998</v>
      </c>
      <c r="P33" s="5">
        <v>3.3673899999999999</v>
      </c>
      <c r="Q33" s="5"/>
      <c r="S33" s="6" t="s">
        <v>9</v>
      </c>
      <c r="T33" s="5">
        <v>0.05</v>
      </c>
      <c r="U33" s="5"/>
      <c r="V33" s="5"/>
      <c r="W33" s="5"/>
      <c r="X33" s="5"/>
      <c r="Z33" s="6" t="s">
        <v>20</v>
      </c>
      <c r="AA33" s="5">
        <v>2</v>
      </c>
      <c r="AB33" s="5"/>
      <c r="AC33" s="5"/>
      <c r="AD33" s="5"/>
      <c r="AE33" s="5"/>
      <c r="AF33" s="5"/>
      <c r="AG33" s="5"/>
      <c r="AH33" s="5"/>
    </row>
    <row r="34" spans="1:41" x14ac:dyDescent="0.35">
      <c r="A34" s="5">
        <v>1</v>
      </c>
      <c r="B34" s="5">
        <v>22.28659</v>
      </c>
      <c r="C34" s="5">
        <v>26.11111</v>
      </c>
      <c r="D34" s="5">
        <v>27.698409999999999</v>
      </c>
      <c r="E34" s="5">
        <v>13.07132</v>
      </c>
      <c r="F34" s="5">
        <v>22.291857499999999</v>
      </c>
      <c r="G34" s="5">
        <v>20.202020000000001</v>
      </c>
      <c r="H34" s="5">
        <v>21.951219999999999</v>
      </c>
      <c r="I34" s="5">
        <v>22.535209999999999</v>
      </c>
      <c r="J34" s="5"/>
      <c r="K34" s="5">
        <v>21.562816666666663</v>
      </c>
      <c r="L34" s="5">
        <v>7.1428570000000002</v>
      </c>
      <c r="M34" s="5">
        <v>15.568860000000001</v>
      </c>
      <c r="N34" s="5">
        <v>13.812150000000001</v>
      </c>
      <c r="P34" s="5">
        <v>12.174622333333334</v>
      </c>
      <c r="Q34" s="5"/>
      <c r="S34" s="6"/>
      <c r="T34" s="5"/>
      <c r="U34" s="5"/>
      <c r="V34" s="5"/>
      <c r="W34" s="5"/>
      <c r="X34" s="5"/>
      <c r="Z34" s="6" t="s">
        <v>9</v>
      </c>
      <c r="AA34" s="5">
        <v>0.05</v>
      </c>
      <c r="AB34" s="5"/>
      <c r="AC34" s="5"/>
      <c r="AD34" s="5"/>
      <c r="AE34" s="5"/>
      <c r="AF34" s="5"/>
      <c r="AG34" s="5"/>
      <c r="AH34" s="5"/>
    </row>
    <row r="35" spans="1:41" x14ac:dyDescent="0.35">
      <c r="A35" s="5">
        <v>2</v>
      </c>
      <c r="B35" s="5">
        <v>34.243699999999997</v>
      </c>
      <c r="C35" s="5">
        <v>36.55303</v>
      </c>
      <c r="D35" s="5">
        <v>34.153849999999998</v>
      </c>
      <c r="E35" s="5">
        <v>21.24662</v>
      </c>
      <c r="F35" s="5">
        <v>31.549300000000002</v>
      </c>
      <c r="G35" s="5">
        <v>19.79167</v>
      </c>
      <c r="H35" s="5">
        <v>30.232559999999999</v>
      </c>
      <c r="I35" s="5">
        <v>30.882349999999999</v>
      </c>
      <c r="J35" s="5"/>
      <c r="K35" s="5">
        <v>26.968860000000003</v>
      </c>
      <c r="L35" s="5">
        <v>11.19403</v>
      </c>
      <c r="M35" s="5">
        <v>20.625</v>
      </c>
      <c r="N35" s="5">
        <v>16.20112</v>
      </c>
      <c r="P35" s="5">
        <v>16.006716666666666</v>
      </c>
      <c r="Q35" s="5"/>
      <c r="S35" s="6" t="s">
        <v>11</v>
      </c>
      <c r="T35" s="5" t="s">
        <v>12</v>
      </c>
      <c r="U35" s="5" t="s">
        <v>13</v>
      </c>
      <c r="V35" s="5" t="s">
        <v>14</v>
      </c>
      <c r="W35" s="5" t="s">
        <v>15</v>
      </c>
      <c r="X35" s="5"/>
      <c r="Z35" s="6"/>
      <c r="AA35" s="5"/>
      <c r="AB35" s="5"/>
      <c r="AC35" s="5"/>
      <c r="AD35" s="5"/>
      <c r="AE35" s="5"/>
      <c r="AF35" s="5"/>
      <c r="AG35" s="5"/>
      <c r="AH35" s="5"/>
    </row>
    <row r="36" spans="1:41" x14ac:dyDescent="0.35">
      <c r="A36" s="5">
        <v>3</v>
      </c>
      <c r="B36" s="5">
        <v>37.049550000000004</v>
      </c>
      <c r="C36" s="5">
        <v>31.72147</v>
      </c>
      <c r="D36" s="5">
        <v>48.394649999999999</v>
      </c>
      <c r="E36" s="5">
        <v>29.89669</v>
      </c>
      <c r="F36" s="5">
        <v>36.765590000000003</v>
      </c>
      <c r="G36" s="5">
        <v>27.36842</v>
      </c>
      <c r="H36" s="5">
        <v>36.144579999999998</v>
      </c>
      <c r="I36" s="5">
        <v>29.508199999999999</v>
      </c>
      <c r="J36" s="5"/>
      <c r="K36" s="5">
        <v>31.007066666666663</v>
      </c>
      <c r="L36" s="5">
        <v>15.78947</v>
      </c>
      <c r="M36" s="5">
        <v>20.231210000000001</v>
      </c>
      <c r="N36" s="5">
        <v>19.78022</v>
      </c>
      <c r="P36" s="5">
        <v>18.600300000000001</v>
      </c>
      <c r="Q36" s="5"/>
      <c r="S36" s="6" t="s">
        <v>17</v>
      </c>
      <c r="T36" s="5">
        <v>4.6470000000000002</v>
      </c>
      <c r="U36" s="5">
        <v>0.14330000000000001</v>
      </c>
      <c r="V36" s="5" t="s">
        <v>51</v>
      </c>
      <c r="W36" s="5" t="s">
        <v>50</v>
      </c>
      <c r="X36" s="5"/>
      <c r="Z36" s="6" t="s">
        <v>25</v>
      </c>
      <c r="AA36" s="5" t="s">
        <v>26</v>
      </c>
      <c r="AB36" s="5" t="s">
        <v>27</v>
      </c>
      <c r="AC36" s="5" t="s">
        <v>28</v>
      </c>
      <c r="AD36" s="5" t="s">
        <v>29</v>
      </c>
      <c r="AE36" s="5" t="s">
        <v>30</v>
      </c>
      <c r="AF36" s="5"/>
      <c r="AG36" s="6" t="s">
        <v>31</v>
      </c>
      <c r="AH36" s="5" t="s">
        <v>32</v>
      </c>
      <c r="AI36" s="5" t="s">
        <v>33</v>
      </c>
      <c r="AJ36" s="5" t="s">
        <v>26</v>
      </c>
      <c r="AK36" s="5" t="s">
        <v>34</v>
      </c>
      <c r="AL36" s="5" t="s">
        <v>35</v>
      </c>
      <c r="AM36" s="5" t="s">
        <v>36</v>
      </c>
      <c r="AN36" s="5" t="s">
        <v>37</v>
      </c>
      <c r="AO36" s="5" t="s">
        <v>38</v>
      </c>
    </row>
    <row r="37" spans="1:41" x14ac:dyDescent="0.35">
      <c r="A37" s="5">
        <v>4</v>
      </c>
      <c r="B37" s="5">
        <v>41.50376</v>
      </c>
      <c r="C37" s="5">
        <v>43.518520000000002</v>
      </c>
      <c r="D37" s="5">
        <v>48.913040000000002</v>
      </c>
      <c r="E37" s="5">
        <v>41.203699999999998</v>
      </c>
      <c r="F37" s="5">
        <v>43.784754999999997</v>
      </c>
      <c r="G37" s="5">
        <v>29.473680000000002</v>
      </c>
      <c r="H37" s="5">
        <v>38.554220000000001</v>
      </c>
      <c r="I37" s="5">
        <v>38.333329999999997</v>
      </c>
      <c r="J37" s="5"/>
      <c r="K37" s="5">
        <v>35.453743333333335</v>
      </c>
      <c r="L37" s="5">
        <v>17.09402</v>
      </c>
      <c r="M37" s="5">
        <v>22.085889999999999</v>
      </c>
      <c r="N37" s="5">
        <v>23.121390000000002</v>
      </c>
      <c r="P37" s="5">
        <v>20.767099999999999</v>
      </c>
      <c r="Q37" s="5"/>
      <c r="S37" s="6" t="s">
        <v>21</v>
      </c>
      <c r="T37" s="5">
        <v>51.51</v>
      </c>
      <c r="U37" s="5" t="s">
        <v>22</v>
      </c>
      <c r="V37" s="5" t="s">
        <v>23</v>
      </c>
      <c r="W37" s="5" t="s">
        <v>19</v>
      </c>
      <c r="X37" s="5"/>
      <c r="Z37" s="6"/>
      <c r="AA37" s="5"/>
      <c r="AB37" s="5"/>
      <c r="AC37" s="5"/>
      <c r="AD37" s="5"/>
      <c r="AE37" s="5"/>
      <c r="AF37" s="5"/>
      <c r="AG37" s="6"/>
      <c r="AH37" s="5"/>
      <c r="AI37" s="5"/>
      <c r="AJ37" s="5"/>
      <c r="AK37" s="5"/>
      <c r="AL37" s="5"/>
      <c r="AM37" s="5"/>
      <c r="AN37" s="5"/>
      <c r="AO37" s="5"/>
    </row>
    <row r="38" spans="1:41" x14ac:dyDescent="0.35">
      <c r="S38" s="6" t="s">
        <v>24</v>
      </c>
      <c r="T38" s="5">
        <v>26.57</v>
      </c>
      <c r="U38" s="5" t="s">
        <v>22</v>
      </c>
      <c r="V38" s="5" t="s">
        <v>23</v>
      </c>
      <c r="W38" s="5" t="s">
        <v>19</v>
      </c>
      <c r="X38" s="5"/>
      <c r="Z38" s="6" t="s">
        <v>45</v>
      </c>
      <c r="AA38" s="5"/>
      <c r="AB38" s="5"/>
      <c r="AC38" s="5"/>
      <c r="AD38" s="5"/>
      <c r="AE38" s="5"/>
      <c r="AF38" s="5"/>
      <c r="AG38" s="6"/>
      <c r="AH38" s="5"/>
      <c r="AI38" s="5"/>
      <c r="AJ38" s="5"/>
      <c r="AK38" s="5"/>
      <c r="AL38" s="5"/>
      <c r="AM38" s="5"/>
      <c r="AN38" s="5"/>
      <c r="AO38" s="5"/>
    </row>
    <row r="39" spans="1:41" x14ac:dyDescent="0.35">
      <c r="S39" s="6"/>
      <c r="T39" s="5"/>
      <c r="U39" s="5"/>
      <c r="V39" s="5"/>
      <c r="W39" s="5"/>
      <c r="X39" s="5"/>
      <c r="Z39" s="6" t="s">
        <v>78</v>
      </c>
      <c r="AA39" s="5">
        <v>-3.1789999999999998</v>
      </c>
      <c r="AB39" s="5" t="s">
        <v>79</v>
      </c>
      <c r="AC39" s="5" t="s">
        <v>50</v>
      </c>
      <c r="AD39" s="5" t="s">
        <v>51</v>
      </c>
      <c r="AE39" s="5">
        <v>0.62939999999999996</v>
      </c>
      <c r="AF39" s="5"/>
      <c r="AG39" s="6" t="s">
        <v>78</v>
      </c>
      <c r="AH39" s="5">
        <v>9.2579999999999991</v>
      </c>
      <c r="AI39" s="5">
        <v>12.44</v>
      </c>
      <c r="AJ39" s="5">
        <v>-3.1789999999999998</v>
      </c>
      <c r="AK39" s="5">
        <v>3.827</v>
      </c>
      <c r="AL39" s="5">
        <v>4</v>
      </c>
      <c r="AM39" s="5">
        <v>3</v>
      </c>
      <c r="AN39" s="5">
        <v>0.8306</v>
      </c>
      <c r="AO39" s="5">
        <v>35</v>
      </c>
    </row>
    <row r="40" spans="1:41" x14ac:dyDescent="0.35">
      <c r="S40" s="6" t="s">
        <v>39</v>
      </c>
      <c r="T40" s="5" t="s">
        <v>40</v>
      </c>
      <c r="U40" s="5" t="s">
        <v>38</v>
      </c>
      <c r="V40" s="5" t="s">
        <v>41</v>
      </c>
      <c r="W40" s="5" t="s">
        <v>42</v>
      </c>
      <c r="X40" s="5" t="s">
        <v>13</v>
      </c>
      <c r="Z40" s="6" t="s">
        <v>80</v>
      </c>
      <c r="AA40" s="5">
        <v>5.89</v>
      </c>
      <c r="AB40" s="5" t="s">
        <v>81</v>
      </c>
      <c r="AC40" s="5" t="s">
        <v>50</v>
      </c>
      <c r="AD40" s="5" t="s">
        <v>51</v>
      </c>
      <c r="AE40" s="5">
        <v>0.2324</v>
      </c>
      <c r="AF40" s="5"/>
      <c r="AG40" s="6" t="s">
        <v>80</v>
      </c>
      <c r="AH40" s="5">
        <v>9.2579999999999991</v>
      </c>
      <c r="AI40" s="5">
        <v>3.367</v>
      </c>
      <c r="AJ40" s="5">
        <v>5.89</v>
      </c>
      <c r="AK40" s="5">
        <v>3.827</v>
      </c>
      <c r="AL40" s="5">
        <v>4</v>
      </c>
      <c r="AM40" s="5">
        <v>3</v>
      </c>
      <c r="AN40" s="5">
        <v>1.5389999999999999</v>
      </c>
      <c r="AO40" s="5">
        <v>35</v>
      </c>
    </row>
    <row r="41" spans="1:41" x14ac:dyDescent="0.35">
      <c r="S41" s="6" t="s">
        <v>17</v>
      </c>
      <c r="T41" s="5">
        <v>333.7</v>
      </c>
      <c r="U41" s="5">
        <v>8</v>
      </c>
      <c r="V41" s="5">
        <v>41.71</v>
      </c>
      <c r="W41" s="5" t="s">
        <v>82</v>
      </c>
      <c r="X41" s="5" t="s">
        <v>83</v>
      </c>
      <c r="Z41" s="6"/>
      <c r="AA41" s="5"/>
      <c r="AB41" s="5"/>
      <c r="AC41" s="5"/>
      <c r="AD41" s="5"/>
      <c r="AE41" s="5"/>
      <c r="AF41" s="5"/>
      <c r="AG41" s="6"/>
      <c r="AH41" s="5"/>
      <c r="AI41" s="5"/>
      <c r="AJ41" s="5"/>
      <c r="AK41" s="5"/>
      <c r="AL41" s="5"/>
      <c r="AM41" s="5"/>
      <c r="AN41" s="5"/>
      <c r="AO41" s="5"/>
    </row>
    <row r="42" spans="1:41" x14ac:dyDescent="0.35">
      <c r="S42" s="6" t="s">
        <v>21</v>
      </c>
      <c r="T42" s="5">
        <v>3699</v>
      </c>
      <c r="U42" s="5">
        <v>4</v>
      </c>
      <c r="V42" s="5">
        <v>924.7</v>
      </c>
      <c r="W42" s="5" t="s">
        <v>84</v>
      </c>
      <c r="X42" s="5" t="s">
        <v>47</v>
      </c>
      <c r="Z42" s="6" t="s">
        <v>56</v>
      </c>
      <c r="AA42" s="5"/>
      <c r="AB42" s="5"/>
      <c r="AC42" s="5"/>
      <c r="AD42" s="5"/>
      <c r="AE42" s="5"/>
      <c r="AF42" s="5"/>
      <c r="AG42" s="6"/>
      <c r="AH42" s="5"/>
      <c r="AI42" s="5"/>
      <c r="AJ42" s="5"/>
      <c r="AK42" s="5"/>
      <c r="AL42" s="5"/>
      <c r="AM42" s="5"/>
      <c r="AN42" s="5"/>
      <c r="AO42" s="5"/>
    </row>
    <row r="43" spans="1:41" x14ac:dyDescent="0.35">
      <c r="S43" s="6" t="s">
        <v>24</v>
      </c>
      <c r="T43" s="5">
        <v>1908</v>
      </c>
      <c r="U43" s="5">
        <v>2</v>
      </c>
      <c r="V43" s="5">
        <v>953.8</v>
      </c>
      <c r="W43" s="5" t="s">
        <v>85</v>
      </c>
      <c r="X43" s="5" t="s">
        <v>47</v>
      </c>
      <c r="Z43" s="6" t="s">
        <v>78</v>
      </c>
      <c r="AA43" s="5">
        <v>0.72899999999999998</v>
      </c>
      <c r="AB43" s="5" t="s">
        <v>86</v>
      </c>
      <c r="AC43" s="5" t="s">
        <v>50</v>
      </c>
      <c r="AD43" s="5" t="s">
        <v>51</v>
      </c>
      <c r="AE43" s="5">
        <v>0.97489999999999999</v>
      </c>
      <c r="AF43" s="5"/>
      <c r="AG43" s="6" t="s">
        <v>78</v>
      </c>
      <c r="AH43" s="5">
        <v>22.29</v>
      </c>
      <c r="AI43" s="5">
        <v>21.56</v>
      </c>
      <c r="AJ43" s="5">
        <v>0.72899999999999998</v>
      </c>
      <c r="AK43" s="5">
        <v>3.827</v>
      </c>
      <c r="AL43" s="5">
        <v>4</v>
      </c>
      <c r="AM43" s="5">
        <v>3</v>
      </c>
      <c r="AN43" s="5">
        <v>0.1905</v>
      </c>
      <c r="AO43" s="5">
        <v>35</v>
      </c>
    </row>
    <row r="44" spans="1:41" x14ac:dyDescent="0.35">
      <c r="S44" s="6" t="s">
        <v>55</v>
      </c>
      <c r="T44" s="5">
        <v>878.9</v>
      </c>
      <c r="U44" s="5">
        <v>35</v>
      </c>
      <c r="V44" s="5">
        <v>25.11</v>
      </c>
      <c r="W44" s="5"/>
      <c r="X44" s="5"/>
      <c r="Z44" s="6" t="s">
        <v>80</v>
      </c>
      <c r="AA44" s="5">
        <v>10.119999999999999</v>
      </c>
      <c r="AB44" s="5" t="s">
        <v>87</v>
      </c>
      <c r="AC44" s="5" t="s">
        <v>19</v>
      </c>
      <c r="AD44" s="5" t="s">
        <v>18</v>
      </c>
      <c r="AE44" s="5">
        <v>2.3199999999999998E-2</v>
      </c>
      <c r="AF44" s="5"/>
      <c r="AG44" s="6" t="s">
        <v>80</v>
      </c>
      <c r="AH44" s="5">
        <v>22.29</v>
      </c>
      <c r="AI44" s="5">
        <v>12.17</v>
      </c>
      <c r="AJ44" s="5">
        <v>10.119999999999999</v>
      </c>
      <c r="AK44" s="5">
        <v>3.827</v>
      </c>
      <c r="AL44" s="5">
        <v>4</v>
      </c>
      <c r="AM44" s="5">
        <v>3</v>
      </c>
      <c r="AN44" s="5">
        <v>2.6429999999999998</v>
      </c>
      <c r="AO44" s="5">
        <v>35</v>
      </c>
    </row>
    <row r="45" spans="1:41" x14ac:dyDescent="0.35">
      <c r="S45" s="6"/>
      <c r="T45" s="5"/>
      <c r="U45" s="5"/>
      <c r="V45" s="5"/>
      <c r="W45" s="5"/>
      <c r="X45" s="5"/>
      <c r="Z45" s="6"/>
      <c r="AA45" s="5"/>
      <c r="AB45" s="5"/>
      <c r="AC45" s="5"/>
      <c r="AD45" s="5"/>
      <c r="AE45" s="5"/>
      <c r="AF45" s="5"/>
      <c r="AG45" s="6"/>
      <c r="AH45" s="5"/>
      <c r="AI45" s="5"/>
      <c r="AJ45" s="5"/>
      <c r="AK45" s="5"/>
      <c r="AL45" s="5"/>
      <c r="AM45" s="5"/>
      <c r="AN45" s="5"/>
      <c r="AO45" s="5"/>
    </row>
    <row r="46" spans="1:41" x14ac:dyDescent="0.35">
      <c r="S46" s="6" t="s">
        <v>57</v>
      </c>
      <c r="T46" s="5"/>
      <c r="U46" s="5"/>
      <c r="V46" s="5"/>
      <c r="W46" s="5"/>
      <c r="X46" s="5"/>
      <c r="Z46" s="6" t="s">
        <v>63</v>
      </c>
      <c r="AA46" s="5"/>
      <c r="AB46" s="5"/>
      <c r="AC46" s="5"/>
      <c r="AD46" s="5"/>
      <c r="AE46" s="5"/>
      <c r="AF46" s="5"/>
      <c r="AG46" s="6"/>
      <c r="AH46" s="5"/>
      <c r="AI46" s="5"/>
      <c r="AJ46" s="5"/>
      <c r="AK46" s="5"/>
      <c r="AL46" s="5"/>
      <c r="AM46" s="5"/>
      <c r="AN46" s="5"/>
      <c r="AO46" s="5"/>
    </row>
    <row r="47" spans="1:41" x14ac:dyDescent="0.35">
      <c r="S47" s="6" t="s">
        <v>59</v>
      </c>
      <c r="T47" s="5">
        <v>3</v>
      </c>
      <c r="U47" s="5"/>
      <c r="V47" s="5"/>
      <c r="W47" s="5"/>
      <c r="X47" s="5"/>
      <c r="Z47" s="6" t="s">
        <v>78</v>
      </c>
      <c r="AA47" s="5">
        <v>4.58</v>
      </c>
      <c r="AB47" s="5" t="s">
        <v>88</v>
      </c>
      <c r="AC47" s="5" t="s">
        <v>50</v>
      </c>
      <c r="AD47" s="5" t="s">
        <v>51</v>
      </c>
      <c r="AE47" s="5">
        <v>0.39800000000000002</v>
      </c>
      <c r="AF47" s="5"/>
      <c r="AG47" s="6" t="s">
        <v>78</v>
      </c>
      <c r="AH47" s="5">
        <v>31.55</v>
      </c>
      <c r="AI47" s="5">
        <v>26.97</v>
      </c>
      <c r="AJ47" s="5">
        <v>4.58</v>
      </c>
      <c r="AK47" s="5">
        <v>3.827</v>
      </c>
      <c r="AL47" s="5">
        <v>4</v>
      </c>
      <c r="AM47" s="5">
        <v>3</v>
      </c>
      <c r="AN47" s="5">
        <v>1.1970000000000001</v>
      </c>
      <c r="AO47" s="5">
        <v>35</v>
      </c>
    </row>
    <row r="48" spans="1:41" x14ac:dyDescent="0.35">
      <c r="S48" s="6" t="s">
        <v>61</v>
      </c>
      <c r="T48" s="5">
        <v>5</v>
      </c>
      <c r="U48" s="5"/>
      <c r="V48" s="5"/>
      <c r="W48" s="5"/>
      <c r="X48" s="5"/>
      <c r="Z48" s="6" t="s">
        <v>80</v>
      </c>
      <c r="AA48" s="5">
        <v>15.54</v>
      </c>
      <c r="AB48" s="5" t="s">
        <v>89</v>
      </c>
      <c r="AC48" s="5" t="s">
        <v>19</v>
      </c>
      <c r="AD48" s="5" t="s">
        <v>65</v>
      </c>
      <c r="AE48" s="5">
        <v>5.0000000000000001E-4</v>
      </c>
      <c r="AF48" s="5"/>
      <c r="AG48" s="6" t="s">
        <v>80</v>
      </c>
      <c r="AH48" s="5">
        <v>31.55</v>
      </c>
      <c r="AI48" s="5">
        <v>16.010000000000002</v>
      </c>
      <c r="AJ48" s="5">
        <v>15.54</v>
      </c>
      <c r="AK48" s="5">
        <v>3.827</v>
      </c>
      <c r="AL48" s="5">
        <v>4</v>
      </c>
      <c r="AM48" s="5">
        <v>3</v>
      </c>
      <c r="AN48" s="5">
        <v>4.0609999999999999</v>
      </c>
      <c r="AO48" s="5">
        <v>35</v>
      </c>
    </row>
    <row r="49" spans="1:41" x14ac:dyDescent="0.35">
      <c r="S49" s="6" t="s">
        <v>62</v>
      </c>
      <c r="T49" s="5">
        <v>50</v>
      </c>
      <c r="U49" s="5"/>
      <c r="V49" s="5"/>
      <c r="W49" s="5"/>
      <c r="X49" s="5"/>
      <c r="Z49" s="6"/>
      <c r="AA49" s="5"/>
      <c r="AB49" s="5"/>
      <c r="AC49" s="5"/>
      <c r="AD49" s="5"/>
      <c r="AE49" s="5"/>
      <c r="AF49" s="5"/>
      <c r="AG49" s="6"/>
      <c r="AH49" s="5"/>
      <c r="AI49" s="5"/>
      <c r="AJ49" s="5"/>
      <c r="AK49" s="5"/>
      <c r="AL49" s="5"/>
      <c r="AM49" s="5"/>
      <c r="AN49" s="5"/>
      <c r="AO49" s="5"/>
    </row>
    <row r="50" spans="1:41" x14ac:dyDescent="0.35">
      <c r="Z50" s="6" t="s">
        <v>68</v>
      </c>
      <c r="AA50" s="5"/>
      <c r="AB50" s="5"/>
      <c r="AC50" s="5"/>
      <c r="AD50" s="5"/>
      <c r="AE50" s="5"/>
      <c r="AF50" s="5"/>
      <c r="AG50" s="6"/>
      <c r="AH50" s="5"/>
      <c r="AI50" s="5"/>
      <c r="AJ50" s="5"/>
      <c r="AK50" s="5"/>
      <c r="AL50" s="5"/>
      <c r="AM50" s="5"/>
      <c r="AN50" s="5"/>
      <c r="AO50" s="5"/>
    </row>
    <row r="51" spans="1:41" x14ac:dyDescent="0.35">
      <c r="Z51" s="6" t="s">
        <v>78</v>
      </c>
      <c r="AA51" s="5">
        <v>5.7590000000000003</v>
      </c>
      <c r="AB51" s="5" t="s">
        <v>90</v>
      </c>
      <c r="AC51" s="5" t="s">
        <v>50</v>
      </c>
      <c r="AD51" s="5" t="s">
        <v>51</v>
      </c>
      <c r="AE51" s="5">
        <v>0.24640000000000001</v>
      </c>
      <c r="AF51" s="5"/>
      <c r="AG51" s="6" t="s">
        <v>78</v>
      </c>
      <c r="AH51" s="5">
        <v>36.770000000000003</v>
      </c>
      <c r="AI51" s="5">
        <v>31.01</v>
      </c>
      <c r="AJ51" s="5">
        <v>5.7590000000000003</v>
      </c>
      <c r="AK51" s="5">
        <v>3.827</v>
      </c>
      <c r="AL51" s="5">
        <v>4</v>
      </c>
      <c r="AM51" s="5">
        <v>3</v>
      </c>
      <c r="AN51" s="5">
        <v>1.5049999999999999</v>
      </c>
      <c r="AO51" s="5">
        <v>35</v>
      </c>
    </row>
    <row r="52" spans="1:41" x14ac:dyDescent="0.35">
      <c r="Z52" s="6" t="s">
        <v>80</v>
      </c>
      <c r="AA52" s="5">
        <v>18.170000000000002</v>
      </c>
      <c r="AB52" s="5" t="s">
        <v>91</v>
      </c>
      <c r="AC52" s="5" t="s">
        <v>19</v>
      </c>
      <c r="AD52" s="5" t="s">
        <v>23</v>
      </c>
      <c r="AE52" s="5" t="s">
        <v>22</v>
      </c>
      <c r="AF52" s="5"/>
      <c r="AG52" s="6" t="s">
        <v>80</v>
      </c>
      <c r="AH52" s="5">
        <v>36.770000000000003</v>
      </c>
      <c r="AI52" s="5">
        <v>18.600000000000001</v>
      </c>
      <c r="AJ52" s="5">
        <v>18.170000000000002</v>
      </c>
      <c r="AK52" s="5">
        <v>3.827</v>
      </c>
      <c r="AL52" s="5">
        <v>4</v>
      </c>
      <c r="AM52" s="5">
        <v>3</v>
      </c>
      <c r="AN52" s="5">
        <v>4.7460000000000004</v>
      </c>
      <c r="AO52" s="5">
        <v>35</v>
      </c>
    </row>
    <row r="53" spans="1:41" x14ac:dyDescent="0.35">
      <c r="Z53" s="6"/>
      <c r="AA53" s="5"/>
      <c r="AB53" s="5"/>
      <c r="AC53" s="5"/>
      <c r="AD53" s="5"/>
      <c r="AE53" s="5"/>
      <c r="AF53" s="5"/>
      <c r="AG53" s="6"/>
      <c r="AH53" s="5"/>
      <c r="AI53" s="5"/>
      <c r="AJ53" s="5"/>
      <c r="AK53" s="5"/>
      <c r="AL53" s="5"/>
      <c r="AM53" s="5"/>
      <c r="AN53" s="5"/>
      <c r="AO53" s="5"/>
    </row>
    <row r="54" spans="1:41" x14ac:dyDescent="0.35">
      <c r="Z54" s="6" t="s">
        <v>71</v>
      </c>
      <c r="AA54" s="5"/>
      <c r="AB54" s="5"/>
      <c r="AC54" s="5"/>
      <c r="AD54" s="5"/>
      <c r="AE54" s="5"/>
      <c r="AF54" s="5"/>
      <c r="AG54" s="6"/>
      <c r="AH54" s="5"/>
      <c r="AI54" s="5"/>
      <c r="AJ54" s="5"/>
      <c r="AK54" s="5"/>
      <c r="AL54" s="5"/>
      <c r="AM54" s="5"/>
      <c r="AN54" s="5"/>
      <c r="AO54" s="5"/>
    </row>
    <row r="55" spans="1:41" x14ac:dyDescent="0.35">
      <c r="Z55" s="6" t="s">
        <v>78</v>
      </c>
      <c r="AA55" s="5">
        <v>8.3309999999999995</v>
      </c>
      <c r="AB55" s="5" t="s">
        <v>92</v>
      </c>
      <c r="AC55" s="5" t="s">
        <v>50</v>
      </c>
      <c r="AD55" s="5" t="s">
        <v>51</v>
      </c>
      <c r="AE55" s="5">
        <v>6.7400000000000002E-2</v>
      </c>
      <c r="AF55" s="5"/>
      <c r="AG55" s="6" t="s">
        <v>78</v>
      </c>
      <c r="AH55" s="5">
        <v>43.78</v>
      </c>
      <c r="AI55" s="5">
        <v>35.450000000000003</v>
      </c>
      <c r="AJ55" s="5">
        <v>8.3309999999999995</v>
      </c>
      <c r="AK55" s="5">
        <v>3.827</v>
      </c>
      <c r="AL55" s="5">
        <v>4</v>
      </c>
      <c r="AM55" s="5">
        <v>3</v>
      </c>
      <c r="AN55" s="5">
        <v>2.177</v>
      </c>
      <c r="AO55" s="5">
        <v>35</v>
      </c>
    </row>
    <row r="56" spans="1:41" x14ac:dyDescent="0.35">
      <c r="Z56" s="6" t="s">
        <v>80</v>
      </c>
      <c r="AA56" s="5">
        <v>23.02</v>
      </c>
      <c r="AB56" s="5" t="s">
        <v>93</v>
      </c>
      <c r="AC56" s="5" t="s">
        <v>19</v>
      </c>
      <c r="AD56" s="5" t="s">
        <v>23</v>
      </c>
      <c r="AE56" s="5" t="s">
        <v>22</v>
      </c>
      <c r="AF56" s="5"/>
      <c r="AG56" s="6" t="s">
        <v>80</v>
      </c>
      <c r="AH56" s="5">
        <v>43.78</v>
      </c>
      <c r="AI56" s="5">
        <v>20.77</v>
      </c>
      <c r="AJ56" s="5">
        <v>23.02</v>
      </c>
      <c r="AK56" s="5">
        <v>3.827</v>
      </c>
      <c r="AL56" s="5">
        <v>4</v>
      </c>
      <c r="AM56" s="5">
        <v>3</v>
      </c>
      <c r="AN56" s="5">
        <v>6.0140000000000002</v>
      </c>
      <c r="AO56" s="5">
        <v>35</v>
      </c>
    </row>
    <row r="57" spans="1:41" x14ac:dyDescent="0.35">
      <c r="Z57" s="6"/>
      <c r="AA57" s="5"/>
      <c r="AB57" s="5"/>
      <c r="AC57" s="5"/>
      <c r="AD57" s="5"/>
      <c r="AE57" s="5"/>
      <c r="AF57" s="5"/>
      <c r="AG57" s="5"/>
      <c r="AH57" s="5"/>
    </row>
    <row r="58" spans="1:41" x14ac:dyDescent="0.35">
      <c r="A58" s="1" t="s">
        <v>94</v>
      </c>
      <c r="Z58" s="6"/>
      <c r="AA58" s="5"/>
      <c r="AB58" s="5"/>
      <c r="AC58" s="5"/>
      <c r="AD58" s="5"/>
      <c r="AE58" s="5"/>
      <c r="AF58" s="5"/>
      <c r="AG58" s="5"/>
      <c r="AH58" s="5"/>
    </row>
    <row r="59" spans="1:41" x14ac:dyDescent="0.35">
      <c r="A59" s="2" t="s">
        <v>1</v>
      </c>
      <c r="B59" s="3" t="s">
        <v>75</v>
      </c>
      <c r="C59" s="3"/>
      <c r="D59" s="3"/>
      <c r="E59" s="3"/>
      <c r="F59" s="4" t="s">
        <v>3</v>
      </c>
      <c r="G59" s="3" t="s">
        <v>95</v>
      </c>
      <c r="H59" s="3"/>
      <c r="I59" s="3"/>
      <c r="J59" s="3"/>
      <c r="K59" s="4" t="s">
        <v>3</v>
      </c>
      <c r="L59" s="3" t="s">
        <v>96</v>
      </c>
      <c r="M59" s="3"/>
      <c r="N59" s="3"/>
      <c r="O59" s="3"/>
      <c r="P59" s="4" t="s">
        <v>3</v>
      </c>
      <c r="Q59" s="4"/>
      <c r="S59" s="6" t="s">
        <v>7</v>
      </c>
      <c r="T59" s="5" t="s">
        <v>8</v>
      </c>
      <c r="U59" s="5"/>
      <c r="V59" s="5"/>
      <c r="W59" s="5"/>
      <c r="X59" s="5"/>
      <c r="Z59" s="6" t="s">
        <v>16</v>
      </c>
      <c r="AA59" s="5">
        <v>5</v>
      </c>
      <c r="AB59" s="5"/>
      <c r="AC59" s="5"/>
      <c r="AD59" s="5"/>
      <c r="AE59" s="5"/>
      <c r="AF59" s="5"/>
      <c r="AG59" s="5"/>
      <c r="AH59" s="5"/>
    </row>
    <row r="60" spans="1:41" x14ac:dyDescent="0.35">
      <c r="A60" s="5">
        <v>0</v>
      </c>
      <c r="B60" s="5">
        <v>8.5714290000000002</v>
      </c>
      <c r="C60" s="5">
        <v>12.698410000000001</v>
      </c>
      <c r="D60" s="5">
        <v>11.839079999999999</v>
      </c>
      <c r="E60" s="5">
        <v>3.9215689999999999</v>
      </c>
      <c r="F60">
        <v>9.2576219999999996</v>
      </c>
      <c r="G60" s="5">
        <v>12.40978</v>
      </c>
      <c r="H60" s="5">
        <v>16.04167</v>
      </c>
      <c r="I60" s="5">
        <v>11.764709999999999</v>
      </c>
      <c r="J60" s="5"/>
      <c r="K60">
        <v>13.405386666666667</v>
      </c>
      <c r="L60" s="5">
        <v>9.2682929999999999</v>
      </c>
      <c r="M60" s="5">
        <v>15.87983</v>
      </c>
      <c r="N60" s="5">
        <v>13.60947</v>
      </c>
      <c r="P60">
        <v>12.919197666666667</v>
      </c>
      <c r="S60" s="6" t="s">
        <v>9</v>
      </c>
      <c r="T60" s="5">
        <v>0.05</v>
      </c>
      <c r="U60" s="5"/>
      <c r="V60" s="5"/>
      <c r="W60" s="5"/>
      <c r="X60" s="5"/>
      <c r="Z60" s="6" t="s">
        <v>20</v>
      </c>
      <c r="AA60" s="5">
        <v>2</v>
      </c>
      <c r="AB60" s="5"/>
      <c r="AC60" s="5"/>
      <c r="AD60" s="5"/>
      <c r="AE60" s="5"/>
      <c r="AF60" s="5"/>
      <c r="AG60" s="5"/>
      <c r="AH60" s="5"/>
    </row>
    <row r="61" spans="1:41" x14ac:dyDescent="0.35">
      <c r="A61" s="5">
        <v>1</v>
      </c>
      <c r="B61" s="5">
        <v>22.28659</v>
      </c>
      <c r="C61" s="5">
        <v>26.11111</v>
      </c>
      <c r="D61" s="5">
        <v>27.698409999999999</v>
      </c>
      <c r="E61" s="5">
        <v>13.07132</v>
      </c>
      <c r="F61">
        <v>22.291857499999999</v>
      </c>
      <c r="G61" s="5">
        <v>17.28586</v>
      </c>
      <c r="H61" s="5">
        <v>26.254180000000002</v>
      </c>
      <c r="I61" s="5">
        <v>18.181819999999998</v>
      </c>
      <c r="J61" s="5"/>
      <c r="K61">
        <v>20.573953333333336</v>
      </c>
      <c r="L61" s="5">
        <v>15.566039999999999</v>
      </c>
      <c r="M61" s="5">
        <v>19.91525</v>
      </c>
      <c r="N61" s="5">
        <v>20.903949999999998</v>
      </c>
      <c r="P61">
        <v>18.795079999999999</v>
      </c>
      <c r="S61" s="6"/>
      <c r="T61" s="5"/>
      <c r="U61" s="5"/>
      <c r="V61" s="5"/>
      <c r="W61" s="5"/>
      <c r="X61" s="5"/>
      <c r="Z61" s="6" t="s">
        <v>9</v>
      </c>
      <c r="AA61" s="5">
        <v>0.05</v>
      </c>
      <c r="AB61" s="5"/>
      <c r="AC61" s="5"/>
      <c r="AD61" s="5"/>
      <c r="AE61" s="5"/>
      <c r="AF61" s="5"/>
      <c r="AG61" s="5"/>
      <c r="AH61" s="5"/>
    </row>
    <row r="62" spans="1:41" x14ac:dyDescent="0.35">
      <c r="A62" s="5">
        <v>2</v>
      </c>
      <c r="B62" s="5">
        <v>34.243699999999997</v>
      </c>
      <c r="C62" s="5">
        <v>36.55303</v>
      </c>
      <c r="D62" s="5">
        <v>34.153849999999998</v>
      </c>
      <c r="E62" s="5">
        <v>21.24662</v>
      </c>
      <c r="F62">
        <v>31.549300000000002</v>
      </c>
      <c r="G62" s="5">
        <v>21.759260000000001</v>
      </c>
      <c r="H62" s="5">
        <v>26.458110000000001</v>
      </c>
      <c r="I62" s="5">
        <v>27.272729999999999</v>
      </c>
      <c r="J62" s="5"/>
      <c r="K62">
        <v>25.163366666666665</v>
      </c>
      <c r="L62" s="5">
        <v>23.38308</v>
      </c>
      <c r="M62" s="5">
        <v>23.728809999999999</v>
      </c>
      <c r="N62" s="5">
        <v>29.281770000000002</v>
      </c>
      <c r="P62">
        <v>25.464553333333338</v>
      </c>
      <c r="S62" s="6" t="s">
        <v>11</v>
      </c>
      <c r="T62" s="5" t="s">
        <v>12</v>
      </c>
      <c r="U62" s="5" t="s">
        <v>13</v>
      </c>
      <c r="V62" s="5" t="s">
        <v>14</v>
      </c>
      <c r="W62" s="5" t="s">
        <v>15</v>
      </c>
      <c r="X62" s="5"/>
      <c r="Z62" s="6"/>
      <c r="AA62" s="5"/>
      <c r="AB62" s="5"/>
      <c r="AC62" s="5"/>
      <c r="AD62" s="5"/>
      <c r="AE62" s="5"/>
      <c r="AF62" s="5"/>
      <c r="AG62" s="5"/>
      <c r="AH62" s="5"/>
    </row>
    <row r="63" spans="1:41" x14ac:dyDescent="0.35">
      <c r="A63" s="5">
        <v>3</v>
      </c>
      <c r="B63" s="5">
        <v>37.049550000000004</v>
      </c>
      <c r="C63" s="5">
        <v>31.72147</v>
      </c>
      <c r="D63" s="5">
        <v>48.394649999999999</v>
      </c>
      <c r="E63" s="5">
        <v>29.89669</v>
      </c>
      <c r="F63">
        <v>36.765590000000003</v>
      </c>
      <c r="G63" s="5">
        <v>30.764710000000001</v>
      </c>
      <c r="H63" s="5">
        <v>30.211819999999999</v>
      </c>
      <c r="I63" s="5">
        <v>31.428570000000001</v>
      </c>
      <c r="J63" s="5"/>
      <c r="K63">
        <v>30.8017</v>
      </c>
      <c r="L63" s="5">
        <v>34.020620000000001</v>
      </c>
      <c r="M63" s="5">
        <v>29.43723</v>
      </c>
      <c r="N63" s="5">
        <v>32.335329999999999</v>
      </c>
      <c r="P63">
        <v>31.931060000000002</v>
      </c>
      <c r="S63" s="6" t="s">
        <v>17</v>
      </c>
      <c r="T63" s="5">
        <v>5.1079999999999997</v>
      </c>
      <c r="U63" s="5">
        <v>0.1391</v>
      </c>
      <c r="V63" s="5" t="s">
        <v>51</v>
      </c>
      <c r="W63" s="5" t="s">
        <v>50</v>
      </c>
      <c r="X63" s="5"/>
      <c r="Z63" s="6" t="s">
        <v>25</v>
      </c>
      <c r="AA63" s="5" t="s">
        <v>26</v>
      </c>
      <c r="AB63" s="5" t="s">
        <v>27</v>
      </c>
      <c r="AC63" s="5" t="s">
        <v>28</v>
      </c>
      <c r="AD63" s="5" t="s">
        <v>29</v>
      </c>
      <c r="AE63" s="5" t="s">
        <v>30</v>
      </c>
      <c r="AF63" s="5"/>
      <c r="AG63" s="6" t="s">
        <v>31</v>
      </c>
      <c r="AH63" s="5" t="s">
        <v>32</v>
      </c>
      <c r="AI63" s="5" t="s">
        <v>33</v>
      </c>
      <c r="AJ63" s="5" t="s">
        <v>26</v>
      </c>
      <c r="AK63" s="5" t="s">
        <v>34</v>
      </c>
      <c r="AL63" s="5" t="s">
        <v>35</v>
      </c>
      <c r="AM63" s="5" t="s">
        <v>36</v>
      </c>
      <c r="AN63" s="5" t="s">
        <v>37</v>
      </c>
      <c r="AO63" s="5" t="s">
        <v>38</v>
      </c>
    </row>
    <row r="64" spans="1:41" x14ac:dyDescent="0.35">
      <c r="A64" s="5">
        <v>4</v>
      </c>
      <c r="B64" s="5">
        <v>41.50376</v>
      </c>
      <c r="C64" s="5">
        <v>43.518520000000002</v>
      </c>
      <c r="D64" s="5">
        <v>48.913040000000002</v>
      </c>
      <c r="E64" s="5">
        <v>41.203699999999998</v>
      </c>
      <c r="F64">
        <v>43.784754999999997</v>
      </c>
      <c r="G64" s="5">
        <v>30.58511</v>
      </c>
      <c r="H64" s="5">
        <v>33.862879999999997</v>
      </c>
      <c r="I64" s="5">
        <v>30.30303</v>
      </c>
      <c r="J64" s="5"/>
      <c r="K64">
        <v>31.583673333333337</v>
      </c>
      <c r="L64" s="5">
        <v>35.449739999999998</v>
      </c>
      <c r="M64" s="5">
        <v>34.468089999999997</v>
      </c>
      <c r="N64" s="5">
        <v>41.420119999999997</v>
      </c>
      <c r="P64">
        <v>37.112649999999995</v>
      </c>
      <c r="S64" s="6" t="s">
        <v>21</v>
      </c>
      <c r="T64" s="5">
        <v>72.11</v>
      </c>
      <c r="U64" s="5" t="s">
        <v>22</v>
      </c>
      <c r="V64" s="5" t="s">
        <v>23</v>
      </c>
      <c r="W64" s="5" t="s">
        <v>19</v>
      </c>
      <c r="X64" s="5"/>
      <c r="Z64" s="6"/>
      <c r="AA64" s="5"/>
      <c r="AB64" s="5"/>
      <c r="AC64" s="5"/>
      <c r="AD64" s="5"/>
      <c r="AE64" s="5"/>
      <c r="AF64" s="5"/>
      <c r="AG64" s="6"/>
      <c r="AH64" s="5"/>
      <c r="AI64" s="5"/>
      <c r="AJ64" s="5"/>
      <c r="AK64" s="5"/>
      <c r="AL64" s="5"/>
      <c r="AM64" s="5"/>
      <c r="AN64" s="5"/>
      <c r="AO64" s="5"/>
    </row>
    <row r="65" spans="19:41" x14ac:dyDescent="0.35">
      <c r="S65" s="6" t="s">
        <v>24</v>
      </c>
      <c r="T65" s="5">
        <v>3.4390000000000001</v>
      </c>
      <c r="U65" s="5">
        <v>1.7999999999999999E-2</v>
      </c>
      <c r="V65" s="5" t="s">
        <v>18</v>
      </c>
      <c r="W65" s="5" t="s">
        <v>19</v>
      </c>
      <c r="X65" s="5"/>
      <c r="Z65" s="6" t="s">
        <v>45</v>
      </c>
      <c r="AA65" s="5"/>
      <c r="AB65" s="5"/>
      <c r="AC65" s="5"/>
      <c r="AD65" s="5"/>
      <c r="AE65" s="5"/>
      <c r="AF65" s="5"/>
      <c r="AG65" s="6"/>
      <c r="AH65" s="5"/>
      <c r="AI65" s="5"/>
      <c r="AJ65" s="5"/>
      <c r="AK65" s="5"/>
      <c r="AL65" s="5"/>
      <c r="AM65" s="5"/>
      <c r="AN65" s="5"/>
      <c r="AO65" s="5"/>
    </row>
    <row r="66" spans="19:41" x14ac:dyDescent="0.35">
      <c r="S66" s="6"/>
      <c r="T66" s="5"/>
      <c r="U66" s="5"/>
      <c r="V66" s="5"/>
      <c r="W66" s="5"/>
      <c r="X66" s="5"/>
      <c r="Z66" s="6" t="s">
        <v>97</v>
      </c>
      <c r="AA66" s="5">
        <v>-4.1479999999999997</v>
      </c>
      <c r="AB66" s="5" t="s">
        <v>98</v>
      </c>
      <c r="AC66" s="5" t="s">
        <v>50</v>
      </c>
      <c r="AD66" s="5" t="s">
        <v>51</v>
      </c>
      <c r="AE66" s="5">
        <v>0.41299999999999998</v>
      </c>
      <c r="AF66" s="5"/>
      <c r="AG66" s="6" t="s">
        <v>97</v>
      </c>
      <c r="AH66" s="5">
        <v>9.2579999999999991</v>
      </c>
      <c r="AI66" s="5">
        <v>13.41</v>
      </c>
      <c r="AJ66" s="5">
        <v>-4.1479999999999997</v>
      </c>
      <c r="AK66" s="5">
        <v>3.5430000000000001</v>
      </c>
      <c r="AL66" s="5">
        <v>4</v>
      </c>
      <c r="AM66" s="5">
        <v>3</v>
      </c>
      <c r="AN66" s="5">
        <v>1.171</v>
      </c>
      <c r="AO66" s="5">
        <v>35</v>
      </c>
    </row>
    <row r="67" spans="19:41" x14ac:dyDescent="0.35">
      <c r="S67" s="6" t="s">
        <v>39</v>
      </c>
      <c r="T67" s="5" t="s">
        <v>40</v>
      </c>
      <c r="U67" s="5" t="s">
        <v>38</v>
      </c>
      <c r="V67" s="5" t="s">
        <v>41</v>
      </c>
      <c r="W67" s="5" t="s">
        <v>42</v>
      </c>
      <c r="X67" s="5" t="s">
        <v>13</v>
      </c>
      <c r="Z67" s="6" t="s">
        <v>99</v>
      </c>
      <c r="AA67" s="5">
        <v>-3.6619999999999999</v>
      </c>
      <c r="AB67" s="5" t="s">
        <v>100</v>
      </c>
      <c r="AC67" s="5" t="s">
        <v>50</v>
      </c>
      <c r="AD67" s="5" t="s">
        <v>51</v>
      </c>
      <c r="AE67" s="5">
        <v>0.49619999999999997</v>
      </c>
      <c r="AF67" s="5"/>
      <c r="AG67" s="6" t="s">
        <v>99</v>
      </c>
      <c r="AH67" s="5">
        <v>9.2579999999999991</v>
      </c>
      <c r="AI67" s="5">
        <v>12.92</v>
      </c>
      <c r="AJ67" s="5">
        <v>-3.6619999999999999</v>
      </c>
      <c r="AK67" s="5">
        <v>3.5430000000000001</v>
      </c>
      <c r="AL67" s="5">
        <v>4</v>
      </c>
      <c r="AM67" s="5">
        <v>3</v>
      </c>
      <c r="AN67" s="5">
        <v>1.034</v>
      </c>
      <c r="AO67" s="5">
        <v>35</v>
      </c>
    </row>
    <row r="68" spans="19:41" x14ac:dyDescent="0.35">
      <c r="S68" s="6" t="s">
        <v>17</v>
      </c>
      <c r="T68" s="5">
        <v>288.60000000000002</v>
      </c>
      <c r="U68" s="5">
        <v>8</v>
      </c>
      <c r="V68" s="5">
        <v>36.08</v>
      </c>
      <c r="W68" s="5" t="s">
        <v>101</v>
      </c>
      <c r="X68" s="5" t="s">
        <v>102</v>
      </c>
      <c r="Z68" s="6"/>
      <c r="AA68" s="5"/>
      <c r="AB68" s="5"/>
      <c r="AC68" s="5"/>
      <c r="AD68" s="5"/>
      <c r="AE68" s="5"/>
      <c r="AF68" s="5"/>
      <c r="AG68" s="6"/>
      <c r="AH68" s="5"/>
      <c r="AI68" s="5"/>
      <c r="AJ68" s="5"/>
      <c r="AK68" s="5"/>
      <c r="AL68" s="5"/>
      <c r="AM68" s="5"/>
      <c r="AN68" s="5"/>
      <c r="AO68" s="5"/>
    </row>
    <row r="69" spans="19:41" x14ac:dyDescent="0.35">
      <c r="S69" s="6" t="s">
        <v>21</v>
      </c>
      <c r="T69" s="5">
        <v>4074</v>
      </c>
      <c r="U69" s="5">
        <v>4</v>
      </c>
      <c r="V69" s="5">
        <v>1018</v>
      </c>
      <c r="W69" s="5" t="s">
        <v>103</v>
      </c>
      <c r="X69" s="5" t="s">
        <v>47</v>
      </c>
      <c r="Z69" s="6" t="s">
        <v>56</v>
      </c>
      <c r="AA69" s="5"/>
      <c r="AB69" s="5"/>
      <c r="AC69" s="5"/>
      <c r="AD69" s="5"/>
      <c r="AE69" s="5"/>
      <c r="AF69" s="5"/>
      <c r="AG69" s="6"/>
      <c r="AH69" s="5"/>
      <c r="AI69" s="5"/>
      <c r="AJ69" s="5"/>
      <c r="AK69" s="5"/>
      <c r="AL69" s="5"/>
      <c r="AM69" s="5"/>
      <c r="AN69" s="5"/>
      <c r="AO69" s="5"/>
    </row>
    <row r="70" spans="19:41" x14ac:dyDescent="0.35">
      <c r="S70" s="6" t="s">
        <v>24</v>
      </c>
      <c r="T70" s="5">
        <v>194.3</v>
      </c>
      <c r="U70" s="5">
        <v>2</v>
      </c>
      <c r="V70" s="5">
        <v>97.15</v>
      </c>
      <c r="W70" s="5" t="s">
        <v>104</v>
      </c>
      <c r="X70" s="5" t="s">
        <v>105</v>
      </c>
      <c r="Z70" s="6" t="s">
        <v>97</v>
      </c>
      <c r="AA70" s="5">
        <v>1.718</v>
      </c>
      <c r="AB70" s="5" t="s">
        <v>106</v>
      </c>
      <c r="AC70" s="5" t="s">
        <v>50</v>
      </c>
      <c r="AD70" s="5" t="s">
        <v>51</v>
      </c>
      <c r="AE70" s="5">
        <v>0.8498</v>
      </c>
      <c r="AF70" s="5"/>
      <c r="AG70" s="6" t="s">
        <v>97</v>
      </c>
      <c r="AH70" s="5">
        <v>22.29</v>
      </c>
      <c r="AI70" s="5">
        <v>20.57</v>
      </c>
      <c r="AJ70" s="5">
        <v>1.718</v>
      </c>
      <c r="AK70" s="5">
        <v>3.5430000000000001</v>
      </c>
      <c r="AL70" s="5">
        <v>4</v>
      </c>
      <c r="AM70" s="5">
        <v>3</v>
      </c>
      <c r="AN70" s="5">
        <v>0.4849</v>
      </c>
      <c r="AO70" s="5">
        <v>35</v>
      </c>
    </row>
    <row r="71" spans="19:41" x14ac:dyDescent="0.35">
      <c r="S71" s="6" t="s">
        <v>55</v>
      </c>
      <c r="T71" s="5">
        <v>753.1</v>
      </c>
      <c r="U71" s="5">
        <v>35</v>
      </c>
      <c r="V71" s="5">
        <v>21.52</v>
      </c>
      <c r="W71" s="5"/>
      <c r="X71" s="5"/>
      <c r="Z71" s="6" t="s">
        <v>99</v>
      </c>
      <c r="AA71" s="5">
        <v>3.4969999999999999</v>
      </c>
      <c r="AB71" s="5" t="s">
        <v>107</v>
      </c>
      <c r="AC71" s="5" t="s">
        <v>50</v>
      </c>
      <c r="AD71" s="5" t="s">
        <v>51</v>
      </c>
      <c r="AE71" s="5">
        <v>0.52600000000000002</v>
      </c>
      <c r="AF71" s="5"/>
      <c r="AG71" s="6" t="s">
        <v>99</v>
      </c>
      <c r="AH71" s="5">
        <v>22.29</v>
      </c>
      <c r="AI71" s="5">
        <v>18.8</v>
      </c>
      <c r="AJ71" s="5">
        <v>3.4969999999999999</v>
      </c>
      <c r="AK71" s="5">
        <v>3.5430000000000001</v>
      </c>
      <c r="AL71" s="5">
        <v>4</v>
      </c>
      <c r="AM71" s="5">
        <v>3</v>
      </c>
      <c r="AN71" s="5">
        <v>0.98699999999999999</v>
      </c>
      <c r="AO71" s="5">
        <v>35</v>
      </c>
    </row>
    <row r="72" spans="19:41" x14ac:dyDescent="0.35">
      <c r="S72" s="6"/>
      <c r="T72" s="5"/>
      <c r="U72" s="5"/>
      <c r="V72" s="5"/>
      <c r="W72" s="5"/>
      <c r="X72" s="5"/>
      <c r="Z72" s="6"/>
      <c r="AA72" s="5"/>
      <c r="AB72" s="5"/>
      <c r="AC72" s="5"/>
      <c r="AD72" s="5"/>
      <c r="AE72" s="5"/>
      <c r="AF72" s="5"/>
      <c r="AG72" s="6"/>
      <c r="AH72" s="5"/>
      <c r="AI72" s="5"/>
      <c r="AJ72" s="5"/>
      <c r="AK72" s="5"/>
      <c r="AL72" s="5"/>
      <c r="AM72" s="5"/>
      <c r="AN72" s="5"/>
      <c r="AO72" s="5"/>
    </row>
    <row r="73" spans="19:41" x14ac:dyDescent="0.35">
      <c r="S73" s="6" t="s">
        <v>57</v>
      </c>
      <c r="T73" s="5"/>
      <c r="U73" s="5"/>
      <c r="V73" s="5"/>
      <c r="W73" s="5"/>
      <c r="X73" s="5"/>
      <c r="Z73" s="6" t="s">
        <v>63</v>
      </c>
      <c r="AA73" s="5"/>
      <c r="AB73" s="5"/>
      <c r="AC73" s="5"/>
      <c r="AD73" s="5"/>
      <c r="AE73" s="5"/>
      <c r="AF73" s="5"/>
      <c r="AG73" s="6"/>
      <c r="AH73" s="5"/>
      <c r="AI73" s="5"/>
      <c r="AJ73" s="5"/>
      <c r="AK73" s="5"/>
      <c r="AL73" s="5"/>
      <c r="AM73" s="5"/>
      <c r="AN73" s="5"/>
      <c r="AO73" s="5"/>
    </row>
    <row r="74" spans="19:41" x14ac:dyDescent="0.35">
      <c r="S74" s="6" t="s">
        <v>59</v>
      </c>
      <c r="T74" s="5">
        <v>3</v>
      </c>
      <c r="U74" s="5"/>
      <c r="V74" s="5"/>
      <c r="W74" s="5"/>
      <c r="X74" s="5"/>
      <c r="Z74" s="6" t="s">
        <v>97</v>
      </c>
      <c r="AA74" s="5">
        <v>6.3860000000000001</v>
      </c>
      <c r="AB74" s="5" t="s">
        <v>108</v>
      </c>
      <c r="AC74" s="5" t="s">
        <v>50</v>
      </c>
      <c r="AD74" s="5" t="s">
        <v>51</v>
      </c>
      <c r="AE74" s="5">
        <v>0.14419999999999999</v>
      </c>
      <c r="AF74" s="5"/>
      <c r="AG74" s="6" t="s">
        <v>97</v>
      </c>
      <c r="AH74" s="5">
        <v>31.55</v>
      </c>
      <c r="AI74" s="5">
        <v>25.16</v>
      </c>
      <c r="AJ74" s="5">
        <v>6.3860000000000001</v>
      </c>
      <c r="AK74" s="5">
        <v>3.5430000000000001</v>
      </c>
      <c r="AL74" s="5">
        <v>4</v>
      </c>
      <c r="AM74" s="5">
        <v>3</v>
      </c>
      <c r="AN74" s="5">
        <v>1.8029999999999999</v>
      </c>
      <c r="AO74" s="5">
        <v>35</v>
      </c>
    </row>
    <row r="75" spans="19:41" x14ac:dyDescent="0.35">
      <c r="S75" s="6" t="s">
        <v>61</v>
      </c>
      <c r="T75" s="5">
        <v>5</v>
      </c>
      <c r="U75" s="5"/>
      <c r="V75" s="5"/>
      <c r="W75" s="5"/>
      <c r="X75" s="5"/>
      <c r="Z75" s="6" t="s">
        <v>99</v>
      </c>
      <c r="AA75" s="5">
        <v>6.085</v>
      </c>
      <c r="AB75" s="5" t="s">
        <v>109</v>
      </c>
      <c r="AC75" s="5" t="s">
        <v>50</v>
      </c>
      <c r="AD75" s="5" t="s">
        <v>51</v>
      </c>
      <c r="AE75" s="5">
        <v>0.1691</v>
      </c>
      <c r="AF75" s="5"/>
      <c r="AG75" s="6" t="s">
        <v>99</v>
      </c>
      <c r="AH75" s="5">
        <v>31.55</v>
      </c>
      <c r="AI75" s="5">
        <v>25.46</v>
      </c>
      <c r="AJ75" s="5">
        <v>6.085</v>
      </c>
      <c r="AK75" s="5">
        <v>3.5430000000000001</v>
      </c>
      <c r="AL75" s="5">
        <v>4</v>
      </c>
      <c r="AM75" s="5">
        <v>3</v>
      </c>
      <c r="AN75" s="5">
        <v>1.7170000000000001</v>
      </c>
      <c r="AO75" s="5">
        <v>35</v>
      </c>
    </row>
    <row r="76" spans="19:41" x14ac:dyDescent="0.35">
      <c r="S76" s="6" t="s">
        <v>62</v>
      </c>
      <c r="T76" s="5">
        <v>50</v>
      </c>
      <c r="U76" s="5"/>
      <c r="V76" s="5"/>
      <c r="W76" s="5"/>
      <c r="X76" s="5"/>
      <c r="Z76" s="6"/>
      <c r="AA76" s="5"/>
      <c r="AB76" s="5"/>
      <c r="AC76" s="5"/>
      <c r="AD76" s="5"/>
      <c r="AE76" s="5"/>
      <c r="AF76" s="5"/>
      <c r="AG76" s="6"/>
      <c r="AH76" s="5"/>
      <c r="AI76" s="5"/>
      <c r="AJ76" s="5"/>
      <c r="AK76" s="5"/>
      <c r="AL76" s="5"/>
      <c r="AM76" s="5"/>
      <c r="AN76" s="5"/>
      <c r="AO76" s="5"/>
    </row>
    <row r="77" spans="19:41" x14ac:dyDescent="0.35">
      <c r="Z77" s="6" t="s">
        <v>68</v>
      </c>
      <c r="AA77" s="5"/>
      <c r="AB77" s="5"/>
      <c r="AC77" s="5"/>
      <c r="AD77" s="5"/>
      <c r="AE77" s="5"/>
      <c r="AF77" s="5"/>
      <c r="AG77" s="6"/>
      <c r="AH77" s="5"/>
      <c r="AI77" s="5"/>
      <c r="AJ77" s="5"/>
      <c r="AK77" s="5"/>
      <c r="AL77" s="5"/>
      <c r="AM77" s="5"/>
      <c r="AN77" s="5"/>
      <c r="AO77" s="5"/>
    </row>
    <row r="78" spans="19:41" x14ac:dyDescent="0.35">
      <c r="Z78" s="6" t="s">
        <v>97</v>
      </c>
      <c r="AA78" s="5">
        <v>5.9640000000000004</v>
      </c>
      <c r="AB78" s="5" t="s">
        <v>110</v>
      </c>
      <c r="AC78" s="5" t="s">
        <v>50</v>
      </c>
      <c r="AD78" s="5" t="s">
        <v>51</v>
      </c>
      <c r="AE78" s="5">
        <v>0.18010000000000001</v>
      </c>
      <c r="AF78" s="5"/>
      <c r="AG78" s="6" t="s">
        <v>97</v>
      </c>
      <c r="AH78" s="5">
        <v>36.770000000000003</v>
      </c>
      <c r="AI78" s="5">
        <v>30.8</v>
      </c>
      <c r="AJ78" s="5">
        <v>5.9640000000000004</v>
      </c>
      <c r="AK78" s="5">
        <v>3.5430000000000001</v>
      </c>
      <c r="AL78" s="5">
        <v>4</v>
      </c>
      <c r="AM78" s="5">
        <v>3</v>
      </c>
      <c r="AN78" s="5">
        <v>1.6830000000000001</v>
      </c>
      <c r="AO78" s="5">
        <v>35</v>
      </c>
    </row>
    <row r="79" spans="19:41" x14ac:dyDescent="0.35">
      <c r="Z79" s="6" t="s">
        <v>99</v>
      </c>
      <c r="AA79" s="5">
        <v>4.835</v>
      </c>
      <c r="AB79" s="5" t="s">
        <v>111</v>
      </c>
      <c r="AC79" s="5" t="s">
        <v>50</v>
      </c>
      <c r="AD79" s="5" t="s">
        <v>51</v>
      </c>
      <c r="AE79" s="5">
        <v>0.3095</v>
      </c>
      <c r="AF79" s="5"/>
      <c r="AG79" s="6" t="s">
        <v>99</v>
      </c>
      <c r="AH79" s="5">
        <v>36.770000000000003</v>
      </c>
      <c r="AI79" s="5">
        <v>31.93</v>
      </c>
      <c r="AJ79" s="5">
        <v>4.835</v>
      </c>
      <c r="AK79" s="5">
        <v>3.5430000000000001</v>
      </c>
      <c r="AL79" s="5">
        <v>4</v>
      </c>
      <c r="AM79" s="5">
        <v>3</v>
      </c>
      <c r="AN79" s="5">
        <v>1.365</v>
      </c>
      <c r="AO79" s="5">
        <v>35</v>
      </c>
    </row>
    <row r="80" spans="19:41" x14ac:dyDescent="0.35">
      <c r="Z80" s="6"/>
      <c r="AA80" s="5"/>
      <c r="AB80" s="5"/>
      <c r="AC80" s="5"/>
      <c r="AD80" s="5"/>
      <c r="AE80" s="5"/>
      <c r="AF80" s="5"/>
      <c r="AG80" s="6"/>
      <c r="AH80" s="5"/>
      <c r="AI80" s="5"/>
      <c r="AJ80" s="5"/>
      <c r="AK80" s="5"/>
      <c r="AL80" s="5"/>
      <c r="AM80" s="5"/>
      <c r="AN80" s="5"/>
      <c r="AO80" s="5"/>
    </row>
    <row r="81" spans="1:41" x14ac:dyDescent="0.35">
      <c r="Z81" s="6" t="s">
        <v>71</v>
      </c>
      <c r="AA81" s="5"/>
      <c r="AB81" s="5"/>
      <c r="AC81" s="5"/>
      <c r="AD81" s="5"/>
      <c r="AE81" s="5"/>
      <c r="AF81" s="5"/>
      <c r="AG81" s="6"/>
      <c r="AH81" s="5"/>
      <c r="AI81" s="5"/>
      <c r="AJ81" s="5"/>
      <c r="AK81" s="5"/>
      <c r="AL81" s="5"/>
      <c r="AM81" s="5"/>
      <c r="AN81" s="5"/>
      <c r="AO81" s="5"/>
    </row>
    <row r="82" spans="1:41" x14ac:dyDescent="0.35">
      <c r="Z82" s="6" t="s">
        <v>97</v>
      </c>
      <c r="AA82" s="5">
        <v>12.2</v>
      </c>
      <c r="AB82" s="5" t="s">
        <v>112</v>
      </c>
      <c r="AC82" s="5" t="s">
        <v>19</v>
      </c>
      <c r="AD82" s="5" t="s">
        <v>67</v>
      </c>
      <c r="AE82" s="5">
        <v>3.0000000000000001E-3</v>
      </c>
      <c r="AF82" s="5"/>
      <c r="AG82" s="6" t="s">
        <v>97</v>
      </c>
      <c r="AH82" s="5">
        <v>43.78</v>
      </c>
      <c r="AI82" s="5">
        <v>31.58</v>
      </c>
      <c r="AJ82" s="5">
        <v>12.2</v>
      </c>
      <c r="AK82" s="5">
        <v>3.5430000000000001</v>
      </c>
      <c r="AL82" s="5">
        <v>4</v>
      </c>
      <c r="AM82" s="5">
        <v>3</v>
      </c>
      <c r="AN82" s="5">
        <v>3.444</v>
      </c>
      <c r="AO82" s="5">
        <v>35</v>
      </c>
    </row>
    <row r="83" spans="1:41" x14ac:dyDescent="0.35">
      <c r="Z83" s="6" t="s">
        <v>99</v>
      </c>
      <c r="AA83" s="5">
        <v>6.6719999999999997</v>
      </c>
      <c r="AB83" s="5" t="s">
        <v>113</v>
      </c>
      <c r="AC83" s="5" t="s">
        <v>50</v>
      </c>
      <c r="AD83" s="5" t="s">
        <v>51</v>
      </c>
      <c r="AE83" s="5">
        <v>0.1234</v>
      </c>
      <c r="AF83" s="5"/>
      <c r="AG83" s="6" t="s">
        <v>99</v>
      </c>
      <c r="AH83" s="5">
        <v>43.78</v>
      </c>
      <c r="AI83" s="5">
        <v>37.11</v>
      </c>
      <c r="AJ83" s="5">
        <v>6.6719999999999997</v>
      </c>
      <c r="AK83" s="5">
        <v>3.5430000000000001</v>
      </c>
      <c r="AL83" s="5">
        <v>4</v>
      </c>
      <c r="AM83" s="5">
        <v>3</v>
      </c>
      <c r="AN83" s="5">
        <v>1.883</v>
      </c>
      <c r="AO83" s="5">
        <v>35</v>
      </c>
    </row>
    <row r="84" spans="1:41" x14ac:dyDescent="0.35">
      <c r="Z84" s="6"/>
      <c r="AA84" s="5"/>
      <c r="AB84" s="5"/>
      <c r="AC84" s="5"/>
      <c r="AD84" s="5"/>
      <c r="AE84" s="5"/>
      <c r="AF84" s="5"/>
      <c r="AG84" s="5"/>
      <c r="AH84" s="5"/>
    </row>
    <row r="85" spans="1:41" x14ac:dyDescent="0.35">
      <c r="A85" s="1" t="s">
        <v>114</v>
      </c>
      <c r="Z85" s="6"/>
      <c r="AA85" s="5"/>
      <c r="AB85" s="5"/>
      <c r="AC85" s="5"/>
      <c r="AD85" s="5"/>
      <c r="AE85" s="5"/>
      <c r="AF85" s="5"/>
      <c r="AG85" s="5"/>
      <c r="AH85" s="5"/>
    </row>
    <row r="86" spans="1:41" x14ac:dyDescent="0.35">
      <c r="A86" s="2" t="s">
        <v>1</v>
      </c>
      <c r="B86" s="3" t="s">
        <v>75</v>
      </c>
      <c r="C86" s="3"/>
      <c r="D86" s="3"/>
      <c r="E86" s="3"/>
      <c r="F86" s="4" t="s">
        <v>3</v>
      </c>
      <c r="G86" s="3" t="s">
        <v>115</v>
      </c>
      <c r="H86" s="3"/>
      <c r="I86" s="3"/>
      <c r="J86" s="3"/>
      <c r="K86" s="4" t="s">
        <v>3</v>
      </c>
      <c r="L86" s="4"/>
      <c r="M86" s="5" t="s">
        <v>2</v>
      </c>
      <c r="P86" t="s">
        <v>116</v>
      </c>
      <c r="R86" s="2" t="s">
        <v>117</v>
      </c>
      <c r="S86" s="2" t="s">
        <v>13</v>
      </c>
      <c r="T86" s="2" t="s">
        <v>118</v>
      </c>
      <c r="U86" s="2" t="s">
        <v>119</v>
      </c>
      <c r="V86" s="2" t="s">
        <v>120</v>
      </c>
      <c r="W86" s="2" t="s">
        <v>121</v>
      </c>
      <c r="X86" s="2" t="s">
        <v>122</v>
      </c>
      <c r="Y86" s="2" t="s">
        <v>123</v>
      </c>
      <c r="Z86" s="2" t="s">
        <v>124</v>
      </c>
    </row>
    <row r="87" spans="1:41" x14ac:dyDescent="0.35">
      <c r="A87" s="5">
        <v>0</v>
      </c>
      <c r="B87" s="5">
        <v>8.5714290000000002</v>
      </c>
      <c r="C87" s="5">
        <v>12.698410000000001</v>
      </c>
      <c r="D87" s="5">
        <v>11.839079999999999</v>
      </c>
      <c r="E87" s="5">
        <v>3.9215689999999999</v>
      </c>
      <c r="F87">
        <v>9.2576219999999996</v>
      </c>
      <c r="G87" s="5">
        <v>8.6538459999999997</v>
      </c>
      <c r="H87" s="5">
        <v>9.2783510000000007</v>
      </c>
      <c r="I87" s="5">
        <v>3.8461539999999999</v>
      </c>
      <c r="K87">
        <f>AVERAGE(G87:J87)</f>
        <v>7.2594503333333336</v>
      </c>
      <c r="M87" s="5" t="s">
        <v>125</v>
      </c>
      <c r="P87" t="s">
        <v>45</v>
      </c>
      <c r="R87" s="5" t="s">
        <v>50</v>
      </c>
      <c r="S87" s="5">
        <v>0.50097599999999998</v>
      </c>
      <c r="T87" s="5">
        <v>9.2579999999999991</v>
      </c>
      <c r="U87" s="5">
        <v>7.2590000000000003</v>
      </c>
      <c r="V87" s="5">
        <v>1.998</v>
      </c>
      <c r="W87" s="5">
        <v>2.7559999999999998</v>
      </c>
      <c r="X87" s="5">
        <v>0.72499999999999998</v>
      </c>
      <c r="Y87" s="5">
        <v>5</v>
      </c>
      <c r="Z87" s="5">
        <v>0.67012799999999995</v>
      </c>
    </row>
    <row r="88" spans="1:41" x14ac:dyDescent="0.35">
      <c r="A88" s="5">
        <v>1</v>
      </c>
      <c r="B88" s="5">
        <v>22.28659</v>
      </c>
      <c r="C88" s="5">
        <v>26.11111</v>
      </c>
      <c r="D88" s="5">
        <v>27.698409999999999</v>
      </c>
      <c r="E88" s="5">
        <v>13.07132</v>
      </c>
      <c r="F88">
        <v>22.291857499999999</v>
      </c>
      <c r="G88" s="5">
        <v>24.77064</v>
      </c>
      <c r="H88" s="5">
        <v>19.101120000000002</v>
      </c>
      <c r="I88" s="5">
        <v>16.993459999999999</v>
      </c>
      <c r="K88">
        <f t="shared" ref="K88:K91" si="3">AVERAGE(G88:J88)</f>
        <v>20.288406666666667</v>
      </c>
      <c r="M88" s="5" t="s">
        <v>115</v>
      </c>
      <c r="P88" t="s">
        <v>56</v>
      </c>
      <c r="R88" s="5" t="s">
        <v>50</v>
      </c>
      <c r="S88" s="5">
        <v>0.663493</v>
      </c>
      <c r="T88" s="5">
        <v>22.29</v>
      </c>
      <c r="U88" s="5">
        <v>20.29</v>
      </c>
      <c r="V88" s="5">
        <v>2.0030000000000001</v>
      </c>
      <c r="W88" s="5">
        <v>4.3369999999999997</v>
      </c>
      <c r="X88" s="5">
        <v>0.46200000000000002</v>
      </c>
      <c r="Y88" s="5">
        <v>5</v>
      </c>
      <c r="Z88" s="5">
        <v>0.67012799999999995</v>
      </c>
    </row>
    <row r="89" spans="1:41" x14ac:dyDescent="0.35">
      <c r="A89" s="5">
        <v>2</v>
      </c>
      <c r="B89" s="5">
        <v>34.243699999999997</v>
      </c>
      <c r="C89" s="5">
        <v>36.55303</v>
      </c>
      <c r="D89" s="5">
        <v>34.153849999999998</v>
      </c>
      <c r="E89" s="5">
        <v>21.24662</v>
      </c>
      <c r="F89">
        <v>31.549300000000002</v>
      </c>
      <c r="G89" s="5">
        <v>36.842109999999998</v>
      </c>
      <c r="H89" s="5">
        <v>26.582280000000001</v>
      </c>
      <c r="I89" s="5">
        <v>20.625</v>
      </c>
      <c r="K89">
        <f t="shared" si="3"/>
        <v>28.016463333333334</v>
      </c>
      <c r="M89" s="6"/>
      <c r="N89" s="5"/>
      <c r="P89" t="s">
        <v>63</v>
      </c>
      <c r="R89" s="5" t="s">
        <v>50</v>
      </c>
      <c r="S89" s="5">
        <v>0.56343399999999999</v>
      </c>
      <c r="T89" s="5">
        <v>31.55</v>
      </c>
      <c r="U89" s="5">
        <v>28.02</v>
      </c>
      <c r="V89" s="5">
        <v>3.5329999999999999</v>
      </c>
      <c r="W89" s="5">
        <v>5.7140000000000004</v>
      </c>
      <c r="X89" s="5">
        <v>0.61829999999999996</v>
      </c>
      <c r="Y89" s="5">
        <v>5</v>
      </c>
      <c r="Z89" s="5">
        <v>0.67012799999999995</v>
      </c>
    </row>
    <row r="90" spans="1:41" x14ac:dyDescent="0.35">
      <c r="A90" s="5">
        <v>3</v>
      </c>
      <c r="B90" s="5">
        <v>37.049550000000004</v>
      </c>
      <c r="C90" s="5">
        <v>31.72147</v>
      </c>
      <c r="D90" s="5">
        <v>48.394649999999999</v>
      </c>
      <c r="E90" s="5">
        <v>29.89669</v>
      </c>
      <c r="F90">
        <v>36.765590000000003</v>
      </c>
      <c r="G90" s="5">
        <v>43.333329999999997</v>
      </c>
      <c r="H90" s="5">
        <v>31.578949999999999</v>
      </c>
      <c r="I90" s="5">
        <v>25.46584</v>
      </c>
      <c r="K90">
        <f t="shared" si="3"/>
        <v>33.459373333333332</v>
      </c>
      <c r="M90" s="6" t="s">
        <v>31</v>
      </c>
      <c r="N90" s="5"/>
      <c r="P90" t="s">
        <v>68</v>
      </c>
      <c r="R90" s="5" t="s">
        <v>50</v>
      </c>
      <c r="S90" s="5">
        <v>0.63746000000000003</v>
      </c>
      <c r="T90" s="5">
        <v>36.770000000000003</v>
      </c>
      <c r="U90" s="5">
        <v>33.46</v>
      </c>
      <c r="V90" s="5">
        <v>3.306</v>
      </c>
      <c r="W90" s="5">
        <v>6.5960000000000001</v>
      </c>
      <c r="X90" s="5">
        <v>0.50129999999999997</v>
      </c>
      <c r="Y90" s="5">
        <v>5</v>
      </c>
      <c r="Z90" s="5">
        <v>0.67012799999999995</v>
      </c>
    </row>
    <row r="91" spans="1:41" x14ac:dyDescent="0.35">
      <c r="A91" s="5">
        <v>4</v>
      </c>
      <c r="B91" s="5">
        <v>41.50376</v>
      </c>
      <c r="C91" s="5">
        <v>43.518520000000002</v>
      </c>
      <c r="D91" s="5">
        <v>48.913040000000002</v>
      </c>
      <c r="E91" s="5">
        <v>41.203699999999998</v>
      </c>
      <c r="F91">
        <v>43.784754999999997</v>
      </c>
      <c r="G91" s="5">
        <v>46.808509999999998</v>
      </c>
      <c r="H91" s="5">
        <v>34.375</v>
      </c>
      <c r="I91" s="5">
        <v>32.857140000000001</v>
      </c>
      <c r="K91">
        <f t="shared" si="3"/>
        <v>38.013550000000002</v>
      </c>
      <c r="M91" s="6" t="s">
        <v>126</v>
      </c>
      <c r="N91" s="5" t="s">
        <v>127</v>
      </c>
      <c r="P91" t="s">
        <v>71</v>
      </c>
      <c r="R91" s="5" t="s">
        <v>50</v>
      </c>
      <c r="S91" s="5">
        <v>0.233318</v>
      </c>
      <c r="T91" s="5">
        <v>43.78</v>
      </c>
      <c r="U91" s="5">
        <v>38.01</v>
      </c>
      <c r="V91" s="5">
        <v>5.7709999999999999</v>
      </c>
      <c r="W91" s="5">
        <v>4.258</v>
      </c>
      <c r="X91" s="5">
        <v>1.355</v>
      </c>
      <c r="Y91" s="5">
        <v>5</v>
      </c>
      <c r="Z91" s="5">
        <v>0.67012799999999995</v>
      </c>
    </row>
    <row r="92" spans="1:41" x14ac:dyDescent="0.35">
      <c r="M92" s="6" t="s">
        <v>128</v>
      </c>
      <c r="N92" s="5" t="s">
        <v>129</v>
      </c>
    </row>
    <row r="93" spans="1:41" x14ac:dyDescent="0.35">
      <c r="M93" s="6" t="s">
        <v>130</v>
      </c>
      <c r="N93" s="5" t="s">
        <v>131</v>
      </c>
    </row>
    <row r="94" spans="1:41" x14ac:dyDescent="0.35">
      <c r="M94" s="6" t="s">
        <v>132</v>
      </c>
      <c r="N94" s="5" t="s">
        <v>133</v>
      </c>
    </row>
    <row r="95" spans="1:41" x14ac:dyDescent="0.35">
      <c r="M95" s="6" t="s">
        <v>134</v>
      </c>
      <c r="N95" s="5" t="s">
        <v>135</v>
      </c>
    </row>
    <row r="96" spans="1:41" x14ac:dyDescent="0.35">
      <c r="M96" s="6"/>
      <c r="N96" s="5"/>
    </row>
    <row r="97" spans="1:28" x14ac:dyDescent="0.35">
      <c r="M97" s="6" t="s">
        <v>136</v>
      </c>
      <c r="N97" s="5">
        <v>5</v>
      </c>
    </row>
    <row r="98" spans="1:28" x14ac:dyDescent="0.35">
      <c r="M98" s="6" t="s">
        <v>137</v>
      </c>
      <c r="N98" s="5">
        <v>0</v>
      </c>
    </row>
    <row r="100" spans="1:28" x14ac:dyDescent="0.35">
      <c r="A100" s="1" t="s">
        <v>138</v>
      </c>
    </row>
    <row r="101" spans="1:28" x14ac:dyDescent="0.35">
      <c r="A101" t="s">
        <v>139</v>
      </c>
      <c r="B101" s="2" t="s">
        <v>140</v>
      </c>
      <c r="C101" s="2" t="s">
        <v>141</v>
      </c>
      <c r="D101" s="2" t="s">
        <v>142</v>
      </c>
      <c r="E101" s="2" t="s">
        <v>5</v>
      </c>
      <c r="F101" s="2" t="s">
        <v>143</v>
      </c>
      <c r="G101" s="2" t="s">
        <v>77</v>
      </c>
      <c r="H101" s="2" t="s">
        <v>144</v>
      </c>
      <c r="I101" s="2" t="s">
        <v>145</v>
      </c>
      <c r="J101" s="2" t="s">
        <v>115</v>
      </c>
      <c r="M101" s="6" t="s">
        <v>146</v>
      </c>
      <c r="N101" s="5"/>
      <c r="O101" s="5"/>
      <c r="P101" s="5"/>
      <c r="Q101" s="5"/>
      <c r="R101" s="5"/>
      <c r="T101" s="6" t="s">
        <v>25</v>
      </c>
      <c r="U101" s="5" t="s">
        <v>147</v>
      </c>
      <c r="V101" s="5" t="s">
        <v>27</v>
      </c>
      <c r="W101" s="5" t="s">
        <v>28</v>
      </c>
      <c r="X101" s="5" t="s">
        <v>29</v>
      </c>
      <c r="Y101" s="5" t="s">
        <v>30</v>
      </c>
      <c r="Z101" s="5" t="s">
        <v>148</v>
      </c>
      <c r="AA101" s="5"/>
      <c r="AB101" s="5"/>
    </row>
    <row r="102" spans="1:28" x14ac:dyDescent="0.35">
      <c r="B102" s="5">
        <v>1.4357541899999999</v>
      </c>
      <c r="C102" s="5">
        <v>1.3743016800000001</v>
      </c>
      <c r="D102" s="5">
        <v>1.09836066</v>
      </c>
      <c r="E102" s="5">
        <v>1.1944444400000001</v>
      </c>
      <c r="F102" s="5">
        <v>3.3407821200000001</v>
      </c>
      <c r="G102" s="5">
        <v>0.50555556000000001</v>
      </c>
      <c r="H102" s="5">
        <v>1.16022099</v>
      </c>
      <c r="I102" s="5"/>
      <c r="J102" s="5">
        <v>0.77653631000000001</v>
      </c>
      <c r="M102" s="6" t="s">
        <v>149</v>
      </c>
      <c r="N102" s="5">
        <v>3.2559999999999998</v>
      </c>
      <c r="O102" s="5"/>
      <c r="P102" s="5"/>
      <c r="Q102" s="5"/>
      <c r="R102" s="5"/>
      <c r="T102" s="6" t="s">
        <v>150</v>
      </c>
      <c r="U102" s="5">
        <v>-0.2475</v>
      </c>
      <c r="V102" s="5" t="s">
        <v>151</v>
      </c>
      <c r="W102" s="5" t="s">
        <v>50</v>
      </c>
      <c r="X102" s="5" t="s">
        <v>51</v>
      </c>
      <c r="Y102" s="5">
        <v>0.5615</v>
      </c>
      <c r="Z102" s="5" t="s">
        <v>152</v>
      </c>
      <c r="AA102" s="5" t="s">
        <v>153</v>
      </c>
      <c r="AB102" s="5"/>
    </row>
    <row r="103" spans="1:28" x14ac:dyDescent="0.35">
      <c r="B103" s="5">
        <v>1.18994413</v>
      </c>
      <c r="C103" s="5">
        <v>0.98324022</v>
      </c>
      <c r="D103" s="5">
        <v>0.79238622000000003</v>
      </c>
      <c r="E103" s="5">
        <v>0.80555555999999995</v>
      </c>
      <c r="F103" s="5">
        <v>1.20111732</v>
      </c>
      <c r="G103" s="5">
        <v>1.21666667</v>
      </c>
      <c r="H103" s="5">
        <v>1.5359115999999999</v>
      </c>
      <c r="I103" s="5">
        <v>0.80555555999999995</v>
      </c>
      <c r="J103" s="7" t="s">
        <v>154</v>
      </c>
      <c r="M103" s="6" t="s">
        <v>13</v>
      </c>
      <c r="N103" s="5">
        <v>1.2999999999999999E-3</v>
      </c>
      <c r="O103" s="5"/>
      <c r="P103" s="5"/>
      <c r="Q103" s="5"/>
      <c r="R103" s="5"/>
      <c r="T103" s="6" t="s">
        <v>155</v>
      </c>
      <c r="U103" s="5">
        <v>-0.4385</v>
      </c>
      <c r="V103" s="5" t="s">
        <v>156</v>
      </c>
      <c r="W103" s="5" t="s">
        <v>50</v>
      </c>
      <c r="X103" s="5" t="s">
        <v>51</v>
      </c>
      <c r="Y103" s="5">
        <v>6.59E-2</v>
      </c>
      <c r="Z103" s="5" t="s">
        <v>157</v>
      </c>
      <c r="AA103" s="5" t="s">
        <v>158</v>
      </c>
      <c r="AB103" s="5"/>
    </row>
    <row r="104" spans="1:28" x14ac:dyDescent="0.35">
      <c r="B104" s="5">
        <v>0.79888267999999996</v>
      </c>
      <c r="C104" s="5">
        <v>1.02793296</v>
      </c>
      <c r="D104" s="5">
        <v>1.28910923</v>
      </c>
      <c r="E104" s="5">
        <v>0.68888888999999998</v>
      </c>
      <c r="F104" s="5">
        <v>1.4916201099999999</v>
      </c>
      <c r="G104" s="5">
        <v>0.64444444000000001</v>
      </c>
      <c r="H104" s="5">
        <v>2.1933701700000001</v>
      </c>
      <c r="I104" s="5">
        <v>0.55555555999999995</v>
      </c>
      <c r="J104" s="5">
        <v>0.80446927000000001</v>
      </c>
      <c r="M104" s="6" t="s">
        <v>14</v>
      </c>
      <c r="N104" s="5" t="s">
        <v>67</v>
      </c>
      <c r="O104" s="5"/>
      <c r="P104" s="5"/>
      <c r="Q104" s="5"/>
      <c r="R104" s="5"/>
      <c r="T104" s="6" t="s">
        <v>159</v>
      </c>
      <c r="U104" s="5">
        <v>-0.28989999999999999</v>
      </c>
      <c r="V104" s="5" t="s">
        <v>160</v>
      </c>
      <c r="W104" s="5" t="s">
        <v>50</v>
      </c>
      <c r="X104" s="5" t="s">
        <v>51</v>
      </c>
      <c r="Y104" s="5">
        <v>0.48120000000000002</v>
      </c>
      <c r="Z104" s="5" t="s">
        <v>161</v>
      </c>
      <c r="AA104" s="5" t="s">
        <v>162</v>
      </c>
      <c r="AB104" s="5"/>
    </row>
    <row r="105" spans="1:28" x14ac:dyDescent="0.35">
      <c r="B105" s="5">
        <v>1.3519553099999999</v>
      </c>
      <c r="C105" s="5">
        <v>1.3128491600000001</v>
      </c>
      <c r="D105" s="5">
        <v>0.96403088000000003</v>
      </c>
      <c r="E105" s="7" t="s">
        <v>163</v>
      </c>
      <c r="F105" s="5">
        <v>1.19553073</v>
      </c>
      <c r="G105" s="5">
        <v>1.26666667</v>
      </c>
      <c r="H105" s="5">
        <v>1.1933701699999999</v>
      </c>
      <c r="I105" s="5">
        <v>0.88333333000000003</v>
      </c>
      <c r="J105" s="5">
        <v>0.62569832000000003</v>
      </c>
      <c r="M105" s="6" t="s">
        <v>164</v>
      </c>
      <c r="N105" s="5" t="s">
        <v>19</v>
      </c>
      <c r="O105" s="5"/>
      <c r="P105" s="5"/>
      <c r="Q105" s="5"/>
      <c r="R105" s="5"/>
      <c r="T105" s="6" t="s">
        <v>165</v>
      </c>
      <c r="U105" s="5">
        <v>-1.5429999999999999E-2</v>
      </c>
      <c r="V105" s="5" t="s">
        <v>166</v>
      </c>
      <c r="W105" s="5" t="s">
        <v>50</v>
      </c>
      <c r="X105" s="5" t="s">
        <v>51</v>
      </c>
      <c r="Y105" s="5">
        <v>0.99990000000000001</v>
      </c>
      <c r="Z105" s="5" t="s">
        <v>167</v>
      </c>
      <c r="AA105" s="5" t="s">
        <v>168</v>
      </c>
      <c r="AB105" s="5"/>
    </row>
    <row r="106" spans="1:28" x14ac:dyDescent="0.35">
      <c r="B106" s="5">
        <v>1.11173184</v>
      </c>
      <c r="C106" s="5">
        <v>1.3463687200000001</v>
      </c>
      <c r="D106" s="5">
        <v>0.91968963999999997</v>
      </c>
      <c r="E106" s="5">
        <v>1.39444444</v>
      </c>
      <c r="F106" s="5">
        <v>0.69273742999999999</v>
      </c>
      <c r="G106" s="5">
        <v>0.52777777999999997</v>
      </c>
      <c r="H106" s="5">
        <v>0.93370165999999999</v>
      </c>
      <c r="I106" s="5">
        <v>0.82222222</v>
      </c>
      <c r="J106" s="5">
        <v>1.0726256999999999</v>
      </c>
      <c r="M106" s="6" t="s">
        <v>169</v>
      </c>
      <c r="N106" s="5">
        <v>6.0290000000000003E-2</v>
      </c>
      <c r="O106" s="5"/>
      <c r="P106" s="5"/>
      <c r="Q106" s="5"/>
      <c r="R106" s="5"/>
      <c r="T106" s="6" t="s">
        <v>170</v>
      </c>
      <c r="U106" s="5">
        <v>0.1255</v>
      </c>
      <c r="V106" s="5" t="s">
        <v>171</v>
      </c>
      <c r="W106" s="5" t="s">
        <v>50</v>
      </c>
      <c r="X106" s="5" t="s">
        <v>51</v>
      </c>
      <c r="Y106" s="5">
        <v>0.97699999999999998</v>
      </c>
      <c r="Z106" s="5" t="s">
        <v>149</v>
      </c>
      <c r="AA106" s="5" t="s">
        <v>172</v>
      </c>
      <c r="AB106" s="5"/>
    </row>
    <row r="107" spans="1:28" x14ac:dyDescent="0.35">
      <c r="B107" s="5">
        <v>1.3463687200000001</v>
      </c>
      <c r="C107" s="5">
        <v>1.07821229</v>
      </c>
      <c r="D107" s="5">
        <v>1.4317061200000001</v>
      </c>
      <c r="E107" s="5">
        <v>1.97777778</v>
      </c>
      <c r="F107" s="5">
        <v>0.73184358000000005</v>
      </c>
      <c r="G107" s="5">
        <v>1</v>
      </c>
      <c r="H107" s="5">
        <v>1.28729282</v>
      </c>
      <c r="I107" s="5">
        <v>3.5888888900000002</v>
      </c>
      <c r="J107" s="5">
        <v>0.91061453000000003</v>
      </c>
      <c r="M107" s="6"/>
      <c r="N107" s="5"/>
      <c r="O107" s="5"/>
      <c r="P107" s="5"/>
      <c r="Q107" s="5"/>
      <c r="R107" s="5"/>
      <c r="T107" s="6" t="s">
        <v>173</v>
      </c>
      <c r="U107" s="5">
        <v>-0.1837</v>
      </c>
      <c r="V107" s="5" t="s">
        <v>174</v>
      </c>
      <c r="W107" s="5" t="s">
        <v>50</v>
      </c>
      <c r="X107" s="5" t="s">
        <v>51</v>
      </c>
      <c r="Y107" s="5">
        <v>0.83540000000000003</v>
      </c>
      <c r="Z107" s="5" t="s">
        <v>175</v>
      </c>
      <c r="AA107" s="5" t="s">
        <v>176</v>
      </c>
      <c r="AB107" s="5"/>
    </row>
    <row r="108" spans="1:28" x14ac:dyDescent="0.35">
      <c r="B108" s="5">
        <v>0.97206703999999999</v>
      </c>
      <c r="C108" s="5">
        <v>0.61452514000000003</v>
      </c>
      <c r="D108" s="5">
        <v>1.41829005</v>
      </c>
      <c r="E108" s="5">
        <v>2.2666666700000002</v>
      </c>
      <c r="F108" s="5">
        <v>2.11173184</v>
      </c>
      <c r="G108" s="5">
        <v>0.71111111000000005</v>
      </c>
      <c r="H108" s="5">
        <v>1.1933701699999999</v>
      </c>
      <c r="I108" s="5">
        <v>1.37777778</v>
      </c>
      <c r="J108" s="5">
        <v>4.1005586599999999</v>
      </c>
      <c r="M108" s="6" t="s">
        <v>177</v>
      </c>
      <c r="N108" s="5"/>
      <c r="O108" s="5"/>
      <c r="P108" s="5"/>
      <c r="Q108" s="5"/>
      <c r="R108" s="5"/>
      <c r="T108" s="6" t="s">
        <v>178</v>
      </c>
      <c r="U108" s="5">
        <v>0.15970000000000001</v>
      </c>
      <c r="V108" s="5" t="s">
        <v>179</v>
      </c>
      <c r="W108" s="5" t="s">
        <v>50</v>
      </c>
      <c r="X108" s="5" t="s">
        <v>51</v>
      </c>
      <c r="Y108" s="5">
        <v>0.92579999999999996</v>
      </c>
      <c r="Z108" s="5" t="s">
        <v>180</v>
      </c>
      <c r="AA108" s="5" t="s">
        <v>181</v>
      </c>
      <c r="AB108" s="5"/>
    </row>
    <row r="109" spans="1:28" x14ac:dyDescent="0.35">
      <c r="B109" s="5">
        <v>1.2625698299999999</v>
      </c>
      <c r="C109" s="5">
        <v>1.6759776500000001</v>
      </c>
      <c r="D109" s="5">
        <v>2.7102510999999998</v>
      </c>
      <c r="E109" s="5">
        <v>2.96666667</v>
      </c>
      <c r="F109" s="5">
        <v>2.1284916200000001</v>
      </c>
      <c r="G109" s="5">
        <v>0.95</v>
      </c>
      <c r="H109" s="5">
        <v>1.60773481</v>
      </c>
      <c r="I109" s="5">
        <v>0.50555556000000001</v>
      </c>
      <c r="J109" s="7" t="s">
        <v>182</v>
      </c>
      <c r="M109" s="6" t="s">
        <v>42</v>
      </c>
      <c r="N109" s="5" t="s">
        <v>183</v>
      </c>
      <c r="O109" s="5"/>
      <c r="P109" s="5"/>
      <c r="Q109" s="5"/>
      <c r="R109" s="5"/>
      <c r="T109" s="6" t="s">
        <v>184</v>
      </c>
      <c r="U109" s="5">
        <v>0.18740000000000001</v>
      </c>
      <c r="V109" s="5" t="s">
        <v>185</v>
      </c>
      <c r="W109" s="5" t="s">
        <v>50</v>
      </c>
      <c r="X109" s="5" t="s">
        <v>51</v>
      </c>
      <c r="Y109" s="5">
        <v>0.83179999999999998</v>
      </c>
      <c r="Z109" s="5" t="s">
        <v>186</v>
      </c>
      <c r="AA109" s="5" t="s">
        <v>115</v>
      </c>
      <c r="AB109" s="5"/>
    </row>
    <row r="110" spans="1:28" x14ac:dyDescent="0.35">
      <c r="B110" s="5">
        <v>1.0670391100000001</v>
      </c>
      <c r="C110" s="5">
        <v>1.7374301700000001</v>
      </c>
      <c r="D110" s="5">
        <v>2.0492140600000002</v>
      </c>
      <c r="E110" s="5">
        <v>1.8055555599999999</v>
      </c>
      <c r="F110" s="5">
        <v>0.53631284999999995</v>
      </c>
      <c r="G110" s="5">
        <v>0.97222222000000003</v>
      </c>
      <c r="H110" s="5">
        <v>1.49723757</v>
      </c>
      <c r="I110" s="5">
        <v>1.06666667</v>
      </c>
      <c r="J110" s="5">
        <v>1.36312849</v>
      </c>
      <c r="M110" s="6" t="s">
        <v>13</v>
      </c>
      <c r="N110" s="5">
        <v>0.44230000000000003</v>
      </c>
      <c r="O110" s="5"/>
      <c r="P110" s="5"/>
      <c r="Q110" s="5"/>
      <c r="R110" s="5"/>
      <c r="T110" s="6"/>
      <c r="U110" s="5"/>
      <c r="V110" s="5"/>
      <c r="W110" s="5"/>
      <c r="X110" s="5"/>
      <c r="Y110" s="5"/>
      <c r="Z110" s="5"/>
      <c r="AA110" s="5"/>
      <c r="AB110" s="5"/>
    </row>
    <row r="111" spans="1:28" x14ac:dyDescent="0.35">
      <c r="B111" s="5">
        <v>1.13407821</v>
      </c>
      <c r="C111" s="5">
        <v>1.0726256999999999</v>
      </c>
      <c r="D111" s="5">
        <v>2.07903912</v>
      </c>
      <c r="E111" s="5">
        <v>1.7777777800000001</v>
      </c>
      <c r="F111" s="5">
        <v>1.6871508399999999</v>
      </c>
      <c r="G111" s="5">
        <v>0.48888889000000002</v>
      </c>
      <c r="H111" s="5">
        <v>1.4309392299999999</v>
      </c>
      <c r="I111" s="5">
        <v>1.0444444399999999</v>
      </c>
      <c r="J111" s="5">
        <v>1.25139665</v>
      </c>
      <c r="M111" s="6" t="s">
        <v>14</v>
      </c>
      <c r="N111" s="5" t="s">
        <v>51</v>
      </c>
      <c r="O111" s="5"/>
      <c r="P111" s="5"/>
      <c r="Q111" s="5"/>
      <c r="R111" s="5"/>
      <c r="T111" s="6" t="s">
        <v>31</v>
      </c>
      <c r="U111" s="5" t="s">
        <v>187</v>
      </c>
      <c r="V111" s="5" t="s">
        <v>188</v>
      </c>
      <c r="W111" s="5" t="s">
        <v>147</v>
      </c>
      <c r="X111" s="5" t="s">
        <v>34</v>
      </c>
      <c r="Y111" s="5" t="s">
        <v>189</v>
      </c>
      <c r="Z111" s="5" t="s">
        <v>190</v>
      </c>
      <c r="AA111" s="5" t="s">
        <v>37</v>
      </c>
      <c r="AB111" s="5" t="s">
        <v>38</v>
      </c>
    </row>
    <row r="112" spans="1:28" x14ac:dyDescent="0.35">
      <c r="B112" s="5">
        <v>2.0782122900000002</v>
      </c>
      <c r="C112" s="5">
        <v>2.7877095000000001</v>
      </c>
      <c r="D112" s="5">
        <v>3.2987515300000001</v>
      </c>
      <c r="E112" s="5">
        <v>2.3666666699999999</v>
      </c>
      <c r="F112" s="5">
        <v>0.67039106000000004</v>
      </c>
      <c r="G112" s="5">
        <v>1.26666667</v>
      </c>
      <c r="H112" s="5">
        <v>1.26519337</v>
      </c>
      <c r="I112" s="5">
        <v>2.35555556</v>
      </c>
      <c r="J112" s="5">
        <v>0.31843575000000002</v>
      </c>
      <c r="M112" s="6" t="s">
        <v>191</v>
      </c>
      <c r="N112" s="5" t="s">
        <v>50</v>
      </c>
      <c r="O112" s="5"/>
      <c r="P112" s="5"/>
      <c r="Q112" s="5"/>
      <c r="R112" s="5"/>
      <c r="T112" s="6" t="s">
        <v>150</v>
      </c>
      <c r="U112" s="5">
        <v>1.169</v>
      </c>
      <c r="V112" s="5">
        <v>1.417</v>
      </c>
      <c r="W112" s="5">
        <v>-0.2475</v>
      </c>
      <c r="X112" s="5">
        <v>0.16769999999999999</v>
      </c>
      <c r="Y112" s="5">
        <v>47</v>
      </c>
      <c r="Z112" s="5">
        <v>50</v>
      </c>
      <c r="AA112" s="5">
        <v>1.476</v>
      </c>
      <c r="AB112" s="5">
        <v>406</v>
      </c>
    </row>
    <row r="113" spans="2:28" x14ac:dyDescent="0.35">
      <c r="B113" s="7" t="s">
        <v>192</v>
      </c>
      <c r="C113" s="5">
        <v>1.3519553099999999</v>
      </c>
      <c r="D113" s="5">
        <v>1.2903551799999999</v>
      </c>
      <c r="E113" s="5">
        <v>1.4166666699999999</v>
      </c>
      <c r="F113" s="5">
        <v>0.68156424999999998</v>
      </c>
      <c r="G113" s="5">
        <v>1.1000000000000001</v>
      </c>
      <c r="H113" s="5">
        <v>1.1767955800000001</v>
      </c>
      <c r="I113" s="5">
        <v>0.87777777999999995</v>
      </c>
      <c r="J113" s="5">
        <v>0.51396648</v>
      </c>
      <c r="M113" s="6"/>
      <c r="N113" s="5"/>
      <c r="O113" s="5"/>
      <c r="P113" s="5"/>
      <c r="Q113" s="5"/>
      <c r="R113" s="5"/>
      <c r="T113" s="6" t="s">
        <v>155</v>
      </c>
      <c r="U113" s="5">
        <v>1.169</v>
      </c>
      <c r="V113" s="5">
        <v>1.6080000000000001</v>
      </c>
      <c r="W113" s="5">
        <v>-0.4385</v>
      </c>
      <c r="X113" s="5">
        <v>0.17119999999999999</v>
      </c>
      <c r="Y113" s="5">
        <v>47</v>
      </c>
      <c r="Z113" s="5">
        <v>46</v>
      </c>
      <c r="AA113" s="5">
        <v>2.5609999999999999</v>
      </c>
      <c r="AB113" s="5">
        <v>406</v>
      </c>
    </row>
    <row r="114" spans="2:28" x14ac:dyDescent="0.35">
      <c r="B114" s="5">
        <v>1.45251397</v>
      </c>
      <c r="C114" s="5">
        <v>2.0111731800000001</v>
      </c>
      <c r="D114" s="5">
        <v>1.97117882</v>
      </c>
      <c r="E114" s="5">
        <v>1.4944444400000001</v>
      </c>
      <c r="F114" s="5">
        <v>0.70949720999999999</v>
      </c>
      <c r="G114" s="5">
        <v>0.83333332999999998</v>
      </c>
      <c r="H114" s="5">
        <v>1.25966851</v>
      </c>
      <c r="I114" s="5">
        <v>0.87222222000000005</v>
      </c>
      <c r="J114" s="5">
        <v>1.07821229</v>
      </c>
      <c r="M114" s="6" t="s">
        <v>193</v>
      </c>
      <c r="N114" s="5"/>
      <c r="O114" s="5"/>
      <c r="P114" s="5"/>
      <c r="Q114" s="5"/>
      <c r="R114" s="5"/>
      <c r="T114" s="6" t="s">
        <v>159</v>
      </c>
      <c r="U114" s="5">
        <v>1.169</v>
      </c>
      <c r="V114" s="5">
        <v>1.4590000000000001</v>
      </c>
      <c r="W114" s="5">
        <v>-0.28989999999999999</v>
      </c>
      <c r="X114" s="5">
        <v>0.18279999999999999</v>
      </c>
      <c r="Y114" s="5">
        <v>47</v>
      </c>
      <c r="Z114" s="5">
        <v>36</v>
      </c>
      <c r="AA114" s="5">
        <v>1.585</v>
      </c>
      <c r="AB114" s="5">
        <v>406</v>
      </c>
    </row>
    <row r="115" spans="2:28" x14ac:dyDescent="0.35">
      <c r="B115" s="5">
        <v>0.95530725999999999</v>
      </c>
      <c r="C115" s="5">
        <v>1.5027933</v>
      </c>
      <c r="D115" s="5">
        <v>1.6994535500000001</v>
      </c>
      <c r="E115" s="5">
        <v>1.87222222</v>
      </c>
      <c r="F115" s="5">
        <v>0.59217876999999997</v>
      </c>
      <c r="G115" s="5">
        <v>0.61111110999999996</v>
      </c>
      <c r="H115" s="5">
        <v>1.28729282</v>
      </c>
      <c r="I115" s="5">
        <v>0.62777777999999995</v>
      </c>
      <c r="J115" s="5">
        <v>1.0949720700000001</v>
      </c>
      <c r="M115" s="6" t="s">
        <v>194</v>
      </c>
      <c r="N115" s="5">
        <v>56.28</v>
      </c>
      <c r="O115" s="5"/>
      <c r="P115" s="5"/>
      <c r="Q115" s="5"/>
      <c r="R115" s="5"/>
      <c r="T115" s="6" t="s">
        <v>165</v>
      </c>
      <c r="U115" s="5">
        <v>1.169</v>
      </c>
      <c r="V115" s="5">
        <v>1.1850000000000001</v>
      </c>
      <c r="W115" s="5">
        <v>-1.5429999999999999E-2</v>
      </c>
      <c r="X115" s="5">
        <v>0.1686</v>
      </c>
      <c r="Y115" s="5">
        <v>47</v>
      </c>
      <c r="Z115" s="5">
        <v>49</v>
      </c>
      <c r="AA115" s="5">
        <v>9.1560000000000002E-2</v>
      </c>
      <c r="AB115" s="5">
        <v>406</v>
      </c>
    </row>
    <row r="116" spans="2:28" x14ac:dyDescent="0.35">
      <c r="B116" s="5">
        <v>1.60893855</v>
      </c>
      <c r="C116" s="5">
        <v>1.1396648</v>
      </c>
      <c r="D116" s="5">
        <v>1.05405587</v>
      </c>
      <c r="E116" s="5">
        <v>0.67222221999999998</v>
      </c>
      <c r="F116" s="5">
        <v>0.63687150999999997</v>
      </c>
      <c r="G116" s="7" t="s">
        <v>195</v>
      </c>
      <c r="H116" s="5">
        <v>0.61325967000000003</v>
      </c>
      <c r="I116" s="5">
        <v>0.75555556000000001</v>
      </c>
      <c r="J116" s="5">
        <v>0.73743017</v>
      </c>
      <c r="M116" s="6" t="s">
        <v>13</v>
      </c>
      <c r="N116" s="5" t="s">
        <v>22</v>
      </c>
      <c r="O116" s="5"/>
      <c r="P116" s="5"/>
      <c r="Q116" s="5"/>
      <c r="R116" s="5"/>
      <c r="T116" s="6" t="s">
        <v>170</v>
      </c>
      <c r="U116" s="5">
        <v>1.169</v>
      </c>
      <c r="V116" s="5">
        <v>1.044</v>
      </c>
      <c r="W116" s="5">
        <v>0.1255</v>
      </c>
      <c r="X116" s="5">
        <v>0.17030000000000001</v>
      </c>
      <c r="Y116" s="5">
        <v>47</v>
      </c>
      <c r="Z116" s="5">
        <v>47</v>
      </c>
      <c r="AA116" s="5">
        <v>0.73709999999999998</v>
      </c>
      <c r="AB116" s="5">
        <v>406</v>
      </c>
    </row>
    <row r="117" spans="2:28" x14ac:dyDescent="0.35">
      <c r="B117" s="5">
        <v>1.2960893899999999</v>
      </c>
      <c r="C117" s="5">
        <v>2.3407821200000001</v>
      </c>
      <c r="D117" s="5">
        <v>1.25643697</v>
      </c>
      <c r="E117" s="5">
        <v>0.8</v>
      </c>
      <c r="F117" s="5">
        <v>1.3519553099999999</v>
      </c>
      <c r="G117" s="5">
        <v>0.81111111000000002</v>
      </c>
      <c r="H117" s="5">
        <v>1.3480662999999999</v>
      </c>
      <c r="I117" s="5">
        <v>0.65</v>
      </c>
      <c r="J117" s="5">
        <v>1.51955307</v>
      </c>
      <c r="M117" s="6" t="s">
        <v>14</v>
      </c>
      <c r="N117" s="5" t="s">
        <v>23</v>
      </c>
      <c r="O117" s="5"/>
      <c r="P117" s="5"/>
      <c r="Q117" s="5"/>
      <c r="R117" s="5"/>
      <c r="T117" s="6" t="s">
        <v>173</v>
      </c>
      <c r="U117" s="5">
        <v>1.169</v>
      </c>
      <c r="V117" s="5">
        <v>1.353</v>
      </c>
      <c r="W117" s="5">
        <v>-0.1837</v>
      </c>
      <c r="X117" s="5">
        <v>0.16769999999999999</v>
      </c>
      <c r="Y117" s="5">
        <v>47</v>
      </c>
      <c r="Z117" s="5">
        <v>50</v>
      </c>
      <c r="AA117" s="5">
        <v>1.095</v>
      </c>
      <c r="AB117" s="5">
        <v>406</v>
      </c>
    </row>
    <row r="118" spans="2:28" x14ac:dyDescent="0.35">
      <c r="B118" s="5">
        <v>1.07821229</v>
      </c>
      <c r="C118" s="5">
        <v>1.30726257</v>
      </c>
      <c r="D118" s="5">
        <v>1.7082609600000001</v>
      </c>
      <c r="E118" s="5">
        <v>0.78333333000000005</v>
      </c>
      <c r="F118" s="5">
        <v>0.56424580999999996</v>
      </c>
      <c r="G118" s="5">
        <v>0.86111110999999996</v>
      </c>
      <c r="H118" s="5">
        <v>0.84530386999999996</v>
      </c>
      <c r="I118" s="5">
        <v>1.2055555600000001</v>
      </c>
      <c r="J118" s="5">
        <v>0.63687150999999997</v>
      </c>
      <c r="M118" s="6" t="s">
        <v>191</v>
      </c>
      <c r="N118" s="5" t="s">
        <v>19</v>
      </c>
      <c r="O118" s="5"/>
      <c r="P118" s="5"/>
      <c r="Q118" s="5"/>
      <c r="R118" s="5"/>
      <c r="T118" s="6" t="s">
        <v>178</v>
      </c>
      <c r="U118" s="5">
        <v>1.169</v>
      </c>
      <c r="V118" s="5">
        <v>1.01</v>
      </c>
      <c r="W118" s="5">
        <v>0.15970000000000001</v>
      </c>
      <c r="X118" s="5">
        <v>0.17419999999999999</v>
      </c>
      <c r="Y118" s="5">
        <v>47</v>
      </c>
      <c r="Z118" s="5">
        <v>43</v>
      </c>
      <c r="AA118" s="5">
        <v>0.91659999999999997</v>
      </c>
      <c r="AB118" s="5">
        <v>406</v>
      </c>
    </row>
    <row r="119" spans="2:28" x14ac:dyDescent="0.35">
      <c r="B119" s="5">
        <v>1.13407821</v>
      </c>
      <c r="C119" s="5">
        <v>1.0670391100000001</v>
      </c>
      <c r="D119" s="5">
        <v>1.2570026599999999</v>
      </c>
      <c r="E119" s="5">
        <v>0.91666667000000002</v>
      </c>
      <c r="F119" s="5">
        <v>0.67039106000000004</v>
      </c>
      <c r="G119" s="5">
        <v>0.67222221999999998</v>
      </c>
      <c r="H119" s="5">
        <v>1.49723757</v>
      </c>
      <c r="I119" s="5">
        <v>1.03888889</v>
      </c>
      <c r="J119" s="5">
        <v>1.9832402200000001</v>
      </c>
      <c r="M119" s="6"/>
      <c r="N119" s="5"/>
      <c r="O119" s="5"/>
      <c r="P119" s="5"/>
      <c r="Q119" s="5"/>
      <c r="R119" s="5"/>
      <c r="T119" s="6" t="s">
        <v>184</v>
      </c>
      <c r="U119" s="5">
        <v>1.169</v>
      </c>
      <c r="V119" s="5">
        <v>0.9819</v>
      </c>
      <c r="W119" s="5">
        <v>0.18740000000000001</v>
      </c>
      <c r="X119" s="5">
        <v>0.17030000000000001</v>
      </c>
      <c r="Y119" s="5">
        <v>47</v>
      </c>
      <c r="Z119" s="5">
        <v>47</v>
      </c>
      <c r="AA119" s="5">
        <v>1.101</v>
      </c>
      <c r="AB119" s="5">
        <v>406</v>
      </c>
    </row>
    <row r="120" spans="2:28" x14ac:dyDescent="0.35">
      <c r="B120" s="5">
        <v>1.32960894</v>
      </c>
      <c r="C120" s="5">
        <v>0.62011172999999997</v>
      </c>
      <c r="D120" s="5">
        <v>0.81299425999999997</v>
      </c>
      <c r="E120" s="5">
        <v>0.7</v>
      </c>
      <c r="F120" s="5">
        <v>0.86033519999999997</v>
      </c>
      <c r="G120" s="5">
        <v>1.2444444400000001</v>
      </c>
      <c r="H120" s="5">
        <v>0.80662982999999999</v>
      </c>
      <c r="I120" s="5">
        <v>0.92777778</v>
      </c>
      <c r="J120" s="5">
        <v>0.67039106000000004</v>
      </c>
      <c r="M120" s="6" t="s">
        <v>39</v>
      </c>
      <c r="N120" s="5" t="s">
        <v>196</v>
      </c>
      <c r="O120" s="5" t="s">
        <v>38</v>
      </c>
      <c r="P120" s="5" t="s">
        <v>41</v>
      </c>
      <c r="Q120" s="5" t="s">
        <v>42</v>
      </c>
      <c r="R120" s="5" t="s">
        <v>13</v>
      </c>
    </row>
    <row r="121" spans="2:28" x14ac:dyDescent="0.35">
      <c r="B121" s="5">
        <v>1.89385475</v>
      </c>
      <c r="C121" s="5">
        <v>0.91061453000000003</v>
      </c>
      <c r="D121" s="5">
        <v>2.5027322399999998</v>
      </c>
      <c r="E121" s="5">
        <v>1.4444444400000001</v>
      </c>
      <c r="F121" s="5">
        <v>0.84916201000000002</v>
      </c>
      <c r="G121" s="5">
        <v>0.48333333000000001</v>
      </c>
      <c r="H121" s="5">
        <v>1.81767956</v>
      </c>
      <c r="I121" s="5">
        <v>1.5111111100000001</v>
      </c>
      <c r="J121" s="5">
        <v>0.60335196000000002</v>
      </c>
      <c r="M121" s="6" t="s">
        <v>197</v>
      </c>
      <c r="N121" s="5">
        <v>17.75</v>
      </c>
      <c r="O121" s="5">
        <v>8</v>
      </c>
      <c r="P121" s="5">
        <v>2.2189999999999999</v>
      </c>
      <c r="Q121" s="5" t="s">
        <v>198</v>
      </c>
      <c r="R121" s="5" t="s">
        <v>199</v>
      </c>
    </row>
    <row r="122" spans="2:28" x14ac:dyDescent="0.35">
      <c r="B122" s="5">
        <v>0.68156424999999998</v>
      </c>
      <c r="C122" s="5">
        <v>1.55307263</v>
      </c>
      <c r="D122" s="5">
        <v>1.79013869</v>
      </c>
      <c r="E122" s="5">
        <v>2.7</v>
      </c>
      <c r="F122" s="5">
        <v>0.72067038999999999</v>
      </c>
      <c r="G122" s="5">
        <v>1.28333333</v>
      </c>
      <c r="H122" s="5">
        <v>0.98895027999999996</v>
      </c>
      <c r="I122" s="5">
        <v>0.45</v>
      </c>
      <c r="J122" s="5">
        <v>1.0670391100000001</v>
      </c>
      <c r="M122" s="6" t="s">
        <v>200</v>
      </c>
      <c r="N122" s="5">
        <v>276.7</v>
      </c>
      <c r="O122" s="5">
        <v>406</v>
      </c>
      <c r="P122" s="5">
        <v>0.68149999999999999</v>
      </c>
      <c r="Q122" s="5"/>
      <c r="R122" s="5"/>
    </row>
    <row r="123" spans="2:28" x14ac:dyDescent="0.35">
      <c r="B123" s="5">
        <v>1.4972067</v>
      </c>
      <c r="C123" s="5">
        <v>0.93296089000000004</v>
      </c>
      <c r="D123" s="5">
        <v>2.4185307100000002</v>
      </c>
      <c r="E123" s="5">
        <v>0.54444444000000003</v>
      </c>
      <c r="F123" s="5">
        <v>0.55865922000000001</v>
      </c>
      <c r="G123" s="5">
        <v>0.7</v>
      </c>
      <c r="H123" s="5">
        <v>0.97790054999999998</v>
      </c>
      <c r="I123" s="5">
        <v>1.42777778</v>
      </c>
      <c r="J123" s="5">
        <v>0.38547485999999997</v>
      </c>
      <c r="M123" s="6" t="s">
        <v>201</v>
      </c>
      <c r="N123" s="5">
        <v>294.5</v>
      </c>
      <c r="O123" s="5">
        <v>414</v>
      </c>
      <c r="P123" s="5"/>
      <c r="Q123" s="5"/>
      <c r="R123" s="5"/>
    </row>
    <row r="124" spans="2:28" x14ac:dyDescent="0.35">
      <c r="B124" s="5">
        <v>0.90502793000000004</v>
      </c>
      <c r="C124" s="5">
        <v>1.21787709</v>
      </c>
      <c r="D124" s="5">
        <v>0.84153005000000003</v>
      </c>
      <c r="E124" s="5">
        <v>0.69444444000000005</v>
      </c>
      <c r="F124" s="5">
        <v>0.44692736999999999</v>
      </c>
      <c r="G124" s="5">
        <v>1.12222222</v>
      </c>
      <c r="H124" s="5">
        <v>1.1270718200000001</v>
      </c>
      <c r="I124" s="5">
        <v>0.86111110999999996</v>
      </c>
      <c r="J124" s="5">
        <v>0.40782122999999998</v>
      </c>
      <c r="M124" s="6"/>
      <c r="N124" s="5"/>
      <c r="O124" s="5"/>
      <c r="P124" s="5"/>
      <c r="Q124" s="5"/>
      <c r="R124" s="5"/>
    </row>
    <row r="125" spans="2:28" x14ac:dyDescent="0.35">
      <c r="B125" s="5">
        <v>1.0055865900000001</v>
      </c>
      <c r="C125" s="5">
        <v>2.4134078200000002</v>
      </c>
      <c r="D125" s="5">
        <v>1.44786058</v>
      </c>
      <c r="E125" s="5">
        <v>1.14444444</v>
      </c>
      <c r="F125" s="5">
        <v>0.55865922000000001</v>
      </c>
      <c r="G125" s="5">
        <v>0.47222222000000003</v>
      </c>
      <c r="H125" s="5">
        <v>1.4088397800000001</v>
      </c>
      <c r="I125" s="5">
        <v>0.5</v>
      </c>
      <c r="J125" s="5">
        <v>0.59217876999999997</v>
      </c>
      <c r="M125" s="6" t="s">
        <v>57</v>
      </c>
      <c r="N125" s="5"/>
      <c r="O125" s="5"/>
      <c r="P125" s="5"/>
      <c r="Q125" s="5"/>
      <c r="R125" s="5"/>
    </row>
    <row r="126" spans="2:28" x14ac:dyDescent="0.35">
      <c r="B126" s="5">
        <v>0.73743017</v>
      </c>
      <c r="C126" s="5">
        <v>1.3687150800000001</v>
      </c>
      <c r="D126" s="5">
        <v>2.30074449</v>
      </c>
      <c r="E126" s="5">
        <v>0.75</v>
      </c>
      <c r="F126" s="5">
        <v>1.2849162000000001</v>
      </c>
      <c r="G126" s="5">
        <v>0.76111110999999998</v>
      </c>
      <c r="H126" s="5">
        <v>0.79558010999999995</v>
      </c>
      <c r="I126" s="5">
        <v>1.36111111</v>
      </c>
      <c r="J126" s="5">
        <v>0.66480446999999998</v>
      </c>
      <c r="M126" s="6" t="s">
        <v>202</v>
      </c>
      <c r="N126" s="5">
        <v>9</v>
      </c>
      <c r="O126" s="5"/>
      <c r="P126" s="5"/>
      <c r="Q126" s="5"/>
      <c r="R126" s="5"/>
    </row>
    <row r="127" spans="2:28" x14ac:dyDescent="0.35">
      <c r="B127" s="5">
        <v>0.94972067000000004</v>
      </c>
      <c r="C127" s="5">
        <v>1.16759777</v>
      </c>
      <c r="D127" s="7" t="s">
        <v>203</v>
      </c>
      <c r="E127" s="5">
        <v>0.86111110999999996</v>
      </c>
      <c r="F127" s="5">
        <v>0.82681563999999996</v>
      </c>
      <c r="G127" s="5">
        <v>1.52222222</v>
      </c>
      <c r="H127" s="5">
        <v>0.79558010999999995</v>
      </c>
      <c r="I127" s="5">
        <v>0.83333332999999998</v>
      </c>
      <c r="J127" s="5">
        <v>0.85474859999999997</v>
      </c>
      <c r="M127" s="6" t="s">
        <v>204</v>
      </c>
      <c r="N127" s="5">
        <v>415</v>
      </c>
      <c r="O127" s="5"/>
      <c r="P127" s="5"/>
      <c r="Q127" s="5"/>
      <c r="R127" s="5"/>
    </row>
    <row r="128" spans="2:28" x14ac:dyDescent="0.35">
      <c r="B128" s="5">
        <v>1.05586592</v>
      </c>
      <c r="C128" s="5">
        <v>1.7094972100000001</v>
      </c>
      <c r="D128" s="7" t="s">
        <v>205</v>
      </c>
      <c r="E128" s="5">
        <v>0.85</v>
      </c>
      <c r="F128" s="5">
        <v>1.6033519599999999</v>
      </c>
      <c r="G128" s="5">
        <v>5.85555556</v>
      </c>
      <c r="H128" s="5">
        <v>0.67955801000000005</v>
      </c>
      <c r="I128" s="5">
        <v>1.03333333</v>
      </c>
      <c r="J128" s="7" t="s">
        <v>206</v>
      </c>
    </row>
    <row r="129" spans="2:10" x14ac:dyDescent="0.35">
      <c r="B129" s="5">
        <v>0.74860335</v>
      </c>
      <c r="C129" s="5">
        <v>0.72067038999999999</v>
      </c>
      <c r="D129" s="5">
        <v>1.24552934</v>
      </c>
      <c r="E129" s="5">
        <v>0.72777778000000004</v>
      </c>
      <c r="F129" s="5">
        <v>1.0391061500000001</v>
      </c>
      <c r="G129" s="5">
        <v>1.08888889</v>
      </c>
      <c r="H129" s="5">
        <v>1.67955801</v>
      </c>
      <c r="I129" s="5">
        <v>0.62222222000000005</v>
      </c>
      <c r="J129" s="5">
        <v>0.74301676000000005</v>
      </c>
    </row>
    <row r="130" spans="2:10" x14ac:dyDescent="0.35">
      <c r="B130" s="7" t="s">
        <v>207</v>
      </c>
      <c r="C130" s="5">
        <v>0.92178771000000004</v>
      </c>
      <c r="D130" s="5">
        <v>2.08368026</v>
      </c>
      <c r="E130" s="5">
        <v>1.3333333300000001</v>
      </c>
      <c r="F130" s="5">
        <v>0.90502793000000004</v>
      </c>
      <c r="G130" s="5">
        <v>0.97222222000000003</v>
      </c>
      <c r="H130" s="5">
        <v>1.02762431</v>
      </c>
      <c r="I130" s="7" t="s">
        <v>208</v>
      </c>
      <c r="J130" s="5">
        <v>0.56983240000000002</v>
      </c>
    </row>
    <row r="131" spans="2:10" x14ac:dyDescent="0.35">
      <c r="B131" s="5">
        <v>1.05027933</v>
      </c>
      <c r="C131" s="5">
        <v>2.6256983200000001</v>
      </c>
      <c r="D131" s="5">
        <v>1.6387702099999999</v>
      </c>
      <c r="E131" s="5">
        <v>0.85</v>
      </c>
      <c r="F131" s="5">
        <v>0.78212291</v>
      </c>
      <c r="G131" s="5">
        <v>1.41111111</v>
      </c>
      <c r="H131" s="5">
        <v>1.0883977899999999</v>
      </c>
      <c r="I131" s="5">
        <v>1.2055555600000001</v>
      </c>
      <c r="J131" s="5">
        <v>0.74860335</v>
      </c>
    </row>
    <row r="132" spans="2:10" x14ac:dyDescent="0.35">
      <c r="B132" s="5">
        <v>2.2905027900000001</v>
      </c>
      <c r="C132" s="5">
        <v>1.05586592</v>
      </c>
      <c r="D132" s="5">
        <v>0.93400649999999996</v>
      </c>
      <c r="E132" s="5">
        <v>2.13888889</v>
      </c>
      <c r="F132" s="5">
        <v>6.6145251399999996</v>
      </c>
      <c r="G132" s="5">
        <v>0.86666666999999997</v>
      </c>
      <c r="H132" s="5">
        <v>1.3756906099999999</v>
      </c>
      <c r="I132" s="5">
        <v>3.0555555600000002</v>
      </c>
      <c r="J132" s="5">
        <v>0.63687150999999997</v>
      </c>
    </row>
    <row r="133" spans="2:10" x14ac:dyDescent="0.35">
      <c r="B133" s="5">
        <v>0.78770949999999995</v>
      </c>
      <c r="C133" s="5">
        <v>1.5418994399999999</v>
      </c>
      <c r="D133" s="5">
        <v>1.3312593500000001</v>
      </c>
      <c r="E133" s="5">
        <v>1.09444444</v>
      </c>
      <c r="F133" s="5">
        <v>0.66480446999999998</v>
      </c>
      <c r="G133" s="5">
        <v>0.91666667000000002</v>
      </c>
      <c r="H133" s="5">
        <v>1.81767956</v>
      </c>
      <c r="I133" s="5">
        <v>0.35</v>
      </c>
      <c r="J133" s="5">
        <v>0.4972067</v>
      </c>
    </row>
    <row r="134" spans="2:10" x14ac:dyDescent="0.35">
      <c r="B134" s="5">
        <v>0.93854749000000004</v>
      </c>
      <c r="C134" s="5">
        <v>1.0391061500000001</v>
      </c>
      <c r="D134" s="5">
        <v>1.34314545</v>
      </c>
      <c r="E134" s="5">
        <v>1.87777778</v>
      </c>
      <c r="F134" s="5">
        <v>0.28491620000000001</v>
      </c>
      <c r="G134" s="5">
        <v>0.66666667000000002</v>
      </c>
      <c r="H134" s="5">
        <v>1.23756906</v>
      </c>
      <c r="I134" s="5">
        <v>1.6944444400000001</v>
      </c>
      <c r="J134" s="5">
        <v>1.2067039100000001</v>
      </c>
    </row>
    <row r="135" spans="2:10" x14ac:dyDescent="0.35">
      <c r="B135" s="5">
        <v>1.1787709500000001</v>
      </c>
      <c r="C135" s="5">
        <v>3.83240223</v>
      </c>
      <c r="D135" s="7" t="s">
        <v>209</v>
      </c>
      <c r="E135" s="5">
        <v>3.0222222200000002</v>
      </c>
      <c r="F135" s="5">
        <v>0.61452514000000003</v>
      </c>
      <c r="G135" s="5">
        <v>0.62222222000000005</v>
      </c>
      <c r="H135" s="5">
        <v>4.5138121499999997</v>
      </c>
      <c r="I135" s="5">
        <v>0.44444444</v>
      </c>
      <c r="J135" s="5">
        <v>0.80446927000000001</v>
      </c>
    </row>
    <row r="136" spans="2:10" x14ac:dyDescent="0.35">
      <c r="B136" s="5">
        <v>1.44692737</v>
      </c>
      <c r="C136" s="5">
        <v>0.95530725999999999</v>
      </c>
      <c r="D136" s="5">
        <v>1.43720911</v>
      </c>
      <c r="E136" s="7" t="s">
        <v>210</v>
      </c>
      <c r="F136" s="5">
        <v>3.16201117</v>
      </c>
      <c r="G136" s="5">
        <v>1.0777777799999999</v>
      </c>
      <c r="H136" s="5">
        <v>1.5414364599999999</v>
      </c>
      <c r="I136" s="5">
        <v>0.25</v>
      </c>
      <c r="J136" s="5">
        <v>2.7094972099999999</v>
      </c>
    </row>
    <row r="137" spans="2:10" x14ac:dyDescent="0.35">
      <c r="B137" s="5">
        <v>0.96648045000000005</v>
      </c>
      <c r="C137" s="5">
        <v>0.68715084000000004</v>
      </c>
      <c r="D137" s="5">
        <v>0.90392947999999995</v>
      </c>
      <c r="E137" s="5">
        <v>3.7555555599999999</v>
      </c>
      <c r="F137" s="5">
        <v>0.35195531000000002</v>
      </c>
      <c r="G137" s="5">
        <v>1.2944444399999999</v>
      </c>
      <c r="H137" s="5">
        <v>1.32044199</v>
      </c>
      <c r="I137" s="5">
        <v>0.73333333000000001</v>
      </c>
      <c r="J137" s="5">
        <v>0.45251396999999999</v>
      </c>
    </row>
    <row r="138" spans="2:10" x14ac:dyDescent="0.35">
      <c r="B138" s="5">
        <v>1.05586592</v>
      </c>
      <c r="C138" s="5">
        <v>3.83798883</v>
      </c>
      <c r="D138" s="5">
        <v>1.2824333000000001</v>
      </c>
      <c r="E138" s="5">
        <v>1.2555555599999999</v>
      </c>
      <c r="F138" s="5">
        <v>0.47486033999999999</v>
      </c>
      <c r="G138" s="5">
        <v>2.0222222200000002</v>
      </c>
      <c r="H138" s="5">
        <v>2.1215469599999999</v>
      </c>
      <c r="I138" s="5">
        <v>1.32222222</v>
      </c>
      <c r="J138" s="5">
        <v>0.67597764999999999</v>
      </c>
    </row>
    <row r="139" spans="2:10" x14ac:dyDescent="0.35">
      <c r="B139" s="5">
        <v>0.77653631000000001</v>
      </c>
      <c r="C139" s="5">
        <v>1.0949720700000001</v>
      </c>
      <c r="D139" s="7" t="s">
        <v>211</v>
      </c>
      <c r="E139" s="5">
        <v>1.58888889</v>
      </c>
      <c r="F139" s="5">
        <v>1.1005586599999999</v>
      </c>
      <c r="G139" s="5">
        <v>1.52222222</v>
      </c>
      <c r="H139" s="5">
        <v>0.49723757000000002</v>
      </c>
      <c r="I139" s="5">
        <v>0.83888889</v>
      </c>
      <c r="J139" s="5">
        <v>0.55307262999999995</v>
      </c>
    </row>
    <row r="140" spans="2:10" x14ac:dyDescent="0.35">
      <c r="B140" s="5">
        <v>1.3798882699999999</v>
      </c>
      <c r="C140" s="5">
        <v>0.93854749000000004</v>
      </c>
      <c r="D140" s="5">
        <v>7.2891621100000004</v>
      </c>
      <c r="E140" s="5"/>
      <c r="F140" s="5">
        <v>0.36871507999999997</v>
      </c>
      <c r="G140" s="5">
        <v>0.46666667000000001</v>
      </c>
      <c r="H140" s="5">
        <v>0.62430938999999996</v>
      </c>
      <c r="I140" s="5">
        <v>0.45555556000000003</v>
      </c>
      <c r="J140" s="5">
        <v>0.82122905000000002</v>
      </c>
    </row>
    <row r="141" spans="2:10" x14ac:dyDescent="0.35">
      <c r="B141" s="5">
        <v>1.44134078</v>
      </c>
      <c r="C141" s="5">
        <v>1.1843575399999999</v>
      </c>
      <c r="D141" s="5">
        <v>0.57923497000000002</v>
      </c>
      <c r="E141" s="5"/>
      <c r="F141" s="5">
        <v>0.66480446999999998</v>
      </c>
      <c r="G141" s="5">
        <v>1.0611111099999999</v>
      </c>
      <c r="H141" s="5">
        <v>1.1988950300000001</v>
      </c>
      <c r="I141" s="5">
        <v>0.56666667000000004</v>
      </c>
      <c r="J141" s="5">
        <v>0.70949720999999999</v>
      </c>
    </row>
    <row r="142" spans="2:10" x14ac:dyDescent="0.35">
      <c r="B142" s="5">
        <v>0.65921788000000003</v>
      </c>
      <c r="C142" s="5">
        <v>0.88268155999999998</v>
      </c>
      <c r="D142" s="5">
        <v>0.58817965000000005</v>
      </c>
      <c r="E142" s="5"/>
      <c r="F142" s="5">
        <v>0.56424580999999996</v>
      </c>
      <c r="G142" s="5">
        <v>0.66666667000000002</v>
      </c>
      <c r="H142" s="5">
        <v>0.89502762000000002</v>
      </c>
      <c r="I142" s="5">
        <v>1.3833333299999999</v>
      </c>
      <c r="J142" s="5">
        <v>1.2905027899999999</v>
      </c>
    </row>
    <row r="143" spans="2:10" x14ac:dyDescent="0.35">
      <c r="B143" s="5">
        <v>0.37430168000000003</v>
      </c>
      <c r="C143" s="5">
        <v>0.90502793000000004</v>
      </c>
      <c r="D143" s="5">
        <v>0.79225000000000001</v>
      </c>
      <c r="E143" s="5"/>
      <c r="F143" s="5">
        <v>0.57541898999999996</v>
      </c>
      <c r="G143" s="5">
        <v>0.58333332999999998</v>
      </c>
      <c r="H143" s="5">
        <v>1.3259668499999999</v>
      </c>
      <c r="I143" s="5">
        <v>0.46666667000000001</v>
      </c>
      <c r="J143" s="5">
        <v>1.6424581</v>
      </c>
    </row>
    <row r="144" spans="2:10" x14ac:dyDescent="0.35">
      <c r="B144" s="5">
        <v>1.5083798900000001</v>
      </c>
      <c r="C144" s="5">
        <v>1.0893854700000001</v>
      </c>
      <c r="D144" s="5">
        <v>1.0052688700000001</v>
      </c>
      <c r="E144" s="5"/>
      <c r="F144" s="5">
        <v>0.51955306999999995</v>
      </c>
      <c r="G144" s="5">
        <v>0.98333333000000001</v>
      </c>
      <c r="H144" s="5">
        <v>0.68508287000000001</v>
      </c>
      <c r="I144" s="5">
        <v>1.12222222</v>
      </c>
      <c r="J144" s="5">
        <v>0.10614525</v>
      </c>
    </row>
    <row r="145" spans="1:14" x14ac:dyDescent="0.35">
      <c r="B145" s="5">
        <v>0.89385475000000003</v>
      </c>
      <c r="C145" s="5">
        <v>2.5698324000000001</v>
      </c>
      <c r="D145" s="5">
        <v>1.9396515999999999</v>
      </c>
      <c r="E145" s="5"/>
      <c r="F145" s="5">
        <v>0.53631284999999995</v>
      </c>
      <c r="G145" s="5">
        <v>1.27222222</v>
      </c>
      <c r="H145" s="5">
        <v>1.3535911599999999</v>
      </c>
      <c r="I145" s="5">
        <v>0.41111111</v>
      </c>
      <c r="J145" s="5">
        <v>0.64245810000000003</v>
      </c>
    </row>
    <row r="146" spans="1:14" x14ac:dyDescent="0.35">
      <c r="B146" s="5">
        <v>1.08379888</v>
      </c>
      <c r="C146" s="5">
        <v>1.0055865900000001</v>
      </c>
      <c r="D146" s="5">
        <v>1.49571436</v>
      </c>
      <c r="E146" s="5"/>
      <c r="F146" s="5">
        <v>0.58659218000000002</v>
      </c>
      <c r="G146" s="5">
        <v>0.81111111000000002</v>
      </c>
      <c r="H146" s="5">
        <v>1.3977900599999999</v>
      </c>
      <c r="I146" s="5">
        <v>0.55555555999999995</v>
      </c>
      <c r="J146" s="5">
        <v>0.22905027999999999</v>
      </c>
    </row>
    <row r="147" spans="1:14" x14ac:dyDescent="0.35">
      <c r="B147" s="5">
        <v>0.81005587000000001</v>
      </c>
      <c r="C147" s="5">
        <v>1.02793296</v>
      </c>
      <c r="D147" s="5">
        <v>1.3834867500000001</v>
      </c>
      <c r="E147" s="5"/>
      <c r="F147" s="5">
        <v>0.88826815999999997</v>
      </c>
      <c r="G147" s="5">
        <v>0.53333333000000005</v>
      </c>
      <c r="H147" s="5">
        <v>2.1657458599999999</v>
      </c>
      <c r="I147" s="5"/>
      <c r="J147" s="5">
        <v>2.9720670400000002</v>
      </c>
    </row>
    <row r="148" spans="1:14" x14ac:dyDescent="0.35">
      <c r="B148" s="5">
        <v>2.83798883</v>
      </c>
      <c r="C148" s="5">
        <v>1.79888268</v>
      </c>
      <c r="D148" s="5">
        <v>1.86885246</v>
      </c>
      <c r="E148" s="5"/>
      <c r="F148" s="7" t="s">
        <v>212</v>
      </c>
      <c r="G148" s="5">
        <v>0.64444444000000001</v>
      </c>
      <c r="H148" s="5">
        <v>0.89502762000000002</v>
      </c>
      <c r="I148" s="5"/>
      <c r="J148" s="5">
        <v>1.16201117</v>
      </c>
    </row>
    <row r="149" spans="1:14" x14ac:dyDescent="0.35">
      <c r="B149" s="5">
        <v>0.59217876999999997</v>
      </c>
      <c r="C149" s="5">
        <v>1.74860335</v>
      </c>
      <c r="D149" s="5">
        <v>2.1311475400000002</v>
      </c>
      <c r="E149" s="5"/>
      <c r="F149" s="5">
        <v>1.7541899400000001</v>
      </c>
      <c r="G149" s="5">
        <v>1.6944444400000001</v>
      </c>
      <c r="H149" s="5">
        <v>0.88397789999999998</v>
      </c>
      <c r="I149" s="5"/>
      <c r="J149" s="5">
        <v>0.35754190000000002</v>
      </c>
    </row>
    <row r="150" spans="1:14" x14ac:dyDescent="0.35">
      <c r="B150" s="5">
        <v>0.81005587000000001</v>
      </c>
      <c r="C150" s="5">
        <v>0.94413407999999999</v>
      </c>
      <c r="D150" s="5">
        <v>1.3082824500000001</v>
      </c>
      <c r="E150" s="5"/>
      <c r="F150" s="5">
        <v>5.7206703900000004</v>
      </c>
      <c r="G150" s="5"/>
      <c r="H150" s="5">
        <v>3.8674033099999998</v>
      </c>
      <c r="I150" s="5"/>
      <c r="J150" s="5">
        <v>2.5083798900000001</v>
      </c>
    </row>
    <row r="151" spans="1:14" x14ac:dyDescent="0.35">
      <c r="B151" s="5"/>
      <c r="C151" s="5">
        <v>0.81005587000000001</v>
      </c>
      <c r="D151" s="5">
        <v>0.98089740000000003</v>
      </c>
      <c r="E151" s="5"/>
      <c r="F151" s="5">
        <v>1.1787709500000001</v>
      </c>
      <c r="G151" s="5"/>
      <c r="H151" s="5">
        <v>1.4143646400000001</v>
      </c>
      <c r="I151" s="5"/>
      <c r="J151" s="5">
        <v>7.8212290000000004E-2</v>
      </c>
    </row>
    <row r="152" spans="1:14" x14ac:dyDescent="0.35">
      <c r="B152" s="5"/>
      <c r="C152" s="5"/>
      <c r="D152" s="5"/>
      <c r="E152" s="5"/>
      <c r="F152" s="5"/>
      <c r="G152" s="5"/>
      <c r="H152" s="5"/>
      <c r="I152" s="5"/>
      <c r="J152" s="5"/>
    </row>
    <row r="153" spans="1:14" x14ac:dyDescent="0.35">
      <c r="A153" t="s">
        <v>213</v>
      </c>
      <c r="B153" s="5">
        <f>COUNT(B102:B151)</f>
        <v>47</v>
      </c>
      <c r="C153" s="5">
        <f t="shared" ref="C153:J153" si="4">COUNT(C102:C151)</f>
        <v>50</v>
      </c>
      <c r="D153" s="5">
        <f t="shared" si="4"/>
        <v>46</v>
      </c>
      <c r="E153" s="5">
        <f t="shared" si="4"/>
        <v>36</v>
      </c>
      <c r="F153" s="5">
        <f t="shared" si="4"/>
        <v>49</v>
      </c>
      <c r="G153" s="5">
        <f t="shared" si="4"/>
        <v>47</v>
      </c>
      <c r="H153" s="5">
        <f t="shared" si="4"/>
        <v>50</v>
      </c>
      <c r="I153" s="5">
        <f t="shared" si="4"/>
        <v>43</v>
      </c>
      <c r="J153" s="5">
        <f t="shared" si="4"/>
        <v>47</v>
      </c>
    </row>
    <row r="154" spans="1:14" x14ac:dyDescent="0.35">
      <c r="A154" s="5" t="s">
        <v>3</v>
      </c>
      <c r="B154" s="5">
        <f>AVERAGE(B102:B151)</f>
        <v>1.1693807206382978</v>
      </c>
      <c r="C154" s="5">
        <f t="shared" ref="C154:J154" si="5">AVERAGE(C102:C151)</f>
        <v>1.4168715082000003</v>
      </c>
      <c r="D154" s="5">
        <f t="shared" si="5"/>
        <v>1.6079172782608695</v>
      </c>
      <c r="E154" s="5">
        <f t="shared" si="5"/>
        <v>1.4592592591666669</v>
      </c>
      <c r="F154" s="5">
        <f t="shared" si="5"/>
        <v>1.184813590612245</v>
      </c>
      <c r="G154" s="5">
        <f t="shared" si="5"/>
        <v>1.0438534272340425</v>
      </c>
      <c r="H154" s="5">
        <f t="shared" si="5"/>
        <v>1.3530386742000002</v>
      </c>
      <c r="I154" s="5">
        <f t="shared" si="5"/>
        <v>1.0096899230232559</v>
      </c>
      <c r="J154" s="5">
        <f t="shared" si="5"/>
        <v>0.98193272297872336</v>
      </c>
      <c r="K154" t="s">
        <v>214</v>
      </c>
      <c r="L154" s="5">
        <f>MIN(B154:J154)</f>
        <v>0.98193272297872336</v>
      </c>
      <c r="M154" t="s">
        <v>215</v>
      </c>
      <c r="N154">
        <f>MAX(B154:J154)</f>
        <v>1.6079172782608695</v>
      </c>
    </row>
    <row r="155" spans="1:14" x14ac:dyDescent="0.35">
      <c r="A155" s="5" t="s">
        <v>216</v>
      </c>
      <c r="B155" s="5">
        <f>MEDIAN(B102:B151)</f>
        <v>1.07821229</v>
      </c>
      <c r="C155" s="5">
        <f t="shared" ref="C155:J155" si="6">MEDIAN(C102:C151)</f>
        <v>1.1536312849999999</v>
      </c>
      <c r="D155" s="5">
        <f t="shared" si="6"/>
        <v>1.3633161</v>
      </c>
      <c r="E155" s="5">
        <f t="shared" si="6"/>
        <v>1.2944444449999999</v>
      </c>
      <c r="F155" s="5">
        <f t="shared" si="6"/>
        <v>0.72067038999999999</v>
      </c>
      <c r="G155" s="5">
        <f t="shared" si="6"/>
        <v>0.91666667000000002</v>
      </c>
      <c r="H155" s="5">
        <f t="shared" si="6"/>
        <v>1.26243094</v>
      </c>
      <c r="I155" s="5">
        <f t="shared" si="6"/>
        <v>0.86111110999999996</v>
      </c>
      <c r="J155" s="5">
        <f t="shared" si="6"/>
        <v>0.74301676000000005</v>
      </c>
      <c r="K155" t="s">
        <v>214</v>
      </c>
      <c r="L155" s="5">
        <f>MIN(B155:J155)</f>
        <v>0.72067038999999999</v>
      </c>
      <c r="M155" t="s">
        <v>215</v>
      </c>
      <c r="N155">
        <f>MAX(B155:J155)</f>
        <v>1.3633161</v>
      </c>
    </row>
    <row r="156" spans="1:14" x14ac:dyDescent="0.35">
      <c r="A156" s="8" t="s">
        <v>217</v>
      </c>
      <c r="B156" s="5"/>
      <c r="C156" s="5"/>
      <c r="D156" s="5"/>
      <c r="E156" s="5"/>
      <c r="F156" s="5"/>
      <c r="G156" s="5"/>
      <c r="H156" s="5"/>
      <c r="I156" s="5"/>
    </row>
    <row r="157" spans="1:14" x14ac:dyDescent="0.35">
      <c r="A157" s="5"/>
      <c r="B157" s="5"/>
      <c r="C157" s="5"/>
      <c r="D157" s="5"/>
      <c r="E157" s="5"/>
      <c r="F157" s="5"/>
      <c r="G157" s="5"/>
      <c r="H157" s="5"/>
      <c r="I157" s="5"/>
    </row>
    <row r="158" spans="1:14" x14ac:dyDescent="0.35">
      <c r="A158" s="5"/>
      <c r="B158" s="5"/>
      <c r="C158" s="5"/>
      <c r="D158" s="5"/>
      <c r="E158" s="5"/>
      <c r="F158" s="5"/>
      <c r="G158" s="5"/>
      <c r="H158" s="5"/>
      <c r="I158" s="5"/>
    </row>
    <row r="159" spans="1:14" x14ac:dyDescent="0.35">
      <c r="A159" s="5"/>
      <c r="B159" s="5"/>
      <c r="C159" s="5"/>
      <c r="D159" s="5"/>
      <c r="E159" s="5"/>
      <c r="F159" s="5"/>
      <c r="G159" s="5"/>
      <c r="H159" s="5"/>
      <c r="I159" s="5"/>
    </row>
    <row r="160" spans="1:14" x14ac:dyDescent="0.35">
      <c r="A160" s="5"/>
      <c r="B160" s="5"/>
      <c r="C160" s="5"/>
      <c r="D160" s="5"/>
      <c r="E160" s="5"/>
      <c r="F160" s="5"/>
      <c r="G160" s="5"/>
      <c r="H160" s="5"/>
      <c r="I160" s="5"/>
    </row>
    <row r="161" spans="1:9" x14ac:dyDescent="0.35">
      <c r="A161" s="5"/>
      <c r="B161" s="5"/>
      <c r="C161" s="5"/>
      <c r="D161" s="5"/>
      <c r="E161" s="5"/>
      <c r="F161" s="5"/>
      <c r="G161" s="5"/>
      <c r="H161" s="5"/>
      <c r="I161" s="5"/>
    </row>
    <row r="162" spans="1:9" x14ac:dyDescent="0.35">
      <c r="A162" s="5"/>
      <c r="B162" s="5"/>
      <c r="C162" s="5"/>
      <c r="D162" s="5"/>
      <c r="E162" s="5"/>
      <c r="F162" s="5"/>
      <c r="G162" s="5"/>
      <c r="H162" s="5"/>
      <c r="I162" s="5"/>
    </row>
    <row r="163" spans="1:9" x14ac:dyDescent="0.35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35">
      <c r="A164" s="5"/>
      <c r="B164" s="5"/>
      <c r="C164" s="5"/>
      <c r="D164" s="5"/>
      <c r="E164" s="5"/>
      <c r="F164" s="5"/>
      <c r="G164" s="5"/>
      <c r="H164" s="5"/>
      <c r="I164" s="5"/>
    </row>
    <row r="165" spans="1:9" x14ac:dyDescent="0.35">
      <c r="A165" s="5"/>
      <c r="B165" s="5"/>
      <c r="C165" s="5"/>
      <c r="D165" s="5"/>
      <c r="E165" s="5"/>
      <c r="F165" s="5"/>
      <c r="G165" s="5"/>
      <c r="H165" s="5"/>
      <c r="I165" s="5"/>
    </row>
    <row r="166" spans="1:9" x14ac:dyDescent="0.35">
      <c r="A166" s="5"/>
      <c r="B166" s="5"/>
      <c r="C166" s="5"/>
      <c r="D166" s="5"/>
      <c r="E166" s="5"/>
      <c r="F166" s="5"/>
      <c r="G166" s="5"/>
      <c r="H166" s="5"/>
      <c r="I166" s="5"/>
    </row>
  </sheetData>
  <mergeCells count="11">
    <mergeCell ref="B59:E59"/>
    <mergeCell ref="G59:J59"/>
    <mergeCell ref="L59:O59"/>
    <mergeCell ref="B86:E86"/>
    <mergeCell ref="G86:J86"/>
    <mergeCell ref="B2:E2"/>
    <mergeCell ref="G2:J2"/>
    <mergeCell ref="L2:O2"/>
    <mergeCell ref="B32:E32"/>
    <mergeCell ref="G32:J32"/>
    <mergeCell ref="L32:O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</dc:creator>
  <cp:lastModifiedBy>sergi</cp:lastModifiedBy>
  <dcterms:created xsi:type="dcterms:W3CDTF">2021-05-05T13:09:53Z</dcterms:created>
  <dcterms:modified xsi:type="dcterms:W3CDTF">2021-05-05T13:10:04Z</dcterms:modified>
</cp:coreProperties>
</file>