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jeannette/Desktop/ForElife/Raw Data/"/>
    </mc:Choice>
  </mc:AlternateContent>
  <bookViews>
    <workbookView xWindow="1340" yWindow="1180" windowWidth="27460" windowHeight="1682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4" i="1"/>
  <c r="Q15" i="1"/>
  <c r="Q3" i="1"/>
  <c r="N15" i="1"/>
  <c r="O15" i="1"/>
  <c r="N14" i="1"/>
  <c r="O14" i="1"/>
  <c r="N13" i="1"/>
  <c r="O13" i="1"/>
  <c r="N12" i="1"/>
  <c r="O12" i="1"/>
  <c r="N11" i="1"/>
  <c r="O11" i="1"/>
  <c r="N10" i="1"/>
  <c r="O10" i="1"/>
  <c r="N9" i="1"/>
  <c r="O9" i="1"/>
  <c r="N8" i="1"/>
  <c r="O8" i="1"/>
  <c r="N7" i="1"/>
  <c r="O7" i="1"/>
  <c r="N6" i="1"/>
  <c r="O6" i="1"/>
  <c r="N5" i="1"/>
  <c r="O5" i="1"/>
  <c r="N4" i="1"/>
  <c r="O4" i="1"/>
  <c r="N3" i="1"/>
  <c r="O3" i="1"/>
  <c r="I15" i="1"/>
  <c r="J15" i="1"/>
  <c r="I14" i="1"/>
  <c r="J14" i="1"/>
  <c r="I13" i="1"/>
  <c r="J13" i="1"/>
  <c r="I12" i="1"/>
  <c r="J12" i="1"/>
  <c r="I11" i="1"/>
  <c r="J11" i="1"/>
  <c r="I10" i="1"/>
  <c r="J10" i="1"/>
  <c r="I9" i="1"/>
  <c r="J9" i="1"/>
  <c r="I8" i="1"/>
  <c r="J8" i="1"/>
  <c r="I7" i="1"/>
  <c r="J7" i="1"/>
  <c r="I6" i="1"/>
  <c r="J6" i="1"/>
  <c r="I5" i="1"/>
  <c r="J5" i="1"/>
  <c r="I4" i="1"/>
  <c r="J4" i="1"/>
  <c r="I3" i="1"/>
  <c r="J3" i="1"/>
  <c r="D15" i="1"/>
  <c r="E15" i="1"/>
  <c r="D14" i="1"/>
  <c r="E14" i="1"/>
  <c r="D13" i="1"/>
  <c r="E13" i="1"/>
  <c r="D12" i="1"/>
  <c r="E12" i="1"/>
  <c r="D11" i="1"/>
  <c r="E11" i="1"/>
  <c r="D10" i="1"/>
  <c r="E10" i="1"/>
  <c r="D9" i="1"/>
  <c r="E9" i="1"/>
  <c r="D8" i="1"/>
  <c r="E8" i="1"/>
  <c r="D7" i="1"/>
  <c r="E7" i="1"/>
  <c r="D6" i="1"/>
  <c r="E6" i="1"/>
  <c r="D5" i="1"/>
  <c r="E5" i="1"/>
  <c r="D4" i="1"/>
  <c r="E4" i="1"/>
  <c r="D3" i="1"/>
  <c r="E3" i="1"/>
</calcChain>
</file>

<file path=xl/sharedStrings.xml><?xml version="1.0" encoding="utf-8"?>
<sst xmlns="http://schemas.openxmlformats.org/spreadsheetml/2006/main" count="30" uniqueCount="22">
  <si>
    <t>HA signal</t>
  </si>
  <si>
    <t>actin signal</t>
  </si>
  <si>
    <t>HA/actin</t>
  </si>
  <si>
    <t>Normalize to WT</t>
  </si>
  <si>
    <t>WB 1: 2/12/20</t>
  </si>
  <si>
    <t>WB 2: 2/27/20</t>
  </si>
  <si>
    <t>WB 3: 3/20/20</t>
  </si>
  <si>
    <t>Average</t>
  </si>
  <si>
    <t>Human TRIM5</t>
  </si>
  <si>
    <t>none (EV)</t>
  </si>
  <si>
    <t>WT</t>
  </si>
  <si>
    <t>G330E</t>
  </si>
  <si>
    <t>R332E</t>
  </si>
  <si>
    <t>R332P</t>
  </si>
  <si>
    <t>G333D</t>
  </si>
  <si>
    <t>G333Y</t>
  </si>
  <si>
    <t>R335A</t>
  </si>
  <si>
    <t>R335E</t>
  </si>
  <si>
    <t>Q337D</t>
  </si>
  <si>
    <t>Q337N</t>
  </si>
  <si>
    <t>V340H</t>
  </si>
  <si>
    <t>V340 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</si>
</sst>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2" fontId="1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Q19" sqref="Q19"/>
    </sheetView>
  </sheetViews>
  <sheetFormatPr baseColWidth="10" defaultRowHeight="16" x14ac:dyDescent="0.2"/>
  <cols>
    <col min="1" max="1" width="13" bestFit="1" customWidth="1"/>
    <col min="2" max="2" width="9.1640625" bestFit="1" customWidth="1"/>
    <col min="3" max="3" width="10.33203125" bestFit="1" customWidth="1"/>
    <col min="4" max="4" width="12.1640625" bestFit="1" customWidth="1"/>
    <col min="5" max="5" width="15" bestFit="1" customWidth="1"/>
    <col min="6" max="6" width="7.1640625" customWidth="1"/>
    <col min="7" max="7" width="10.1640625" bestFit="1" customWidth="1"/>
    <col min="8" max="8" width="10.33203125" bestFit="1" customWidth="1"/>
    <col min="9" max="9" width="12.1640625" bestFit="1" customWidth="1"/>
    <col min="10" max="10" width="15" bestFit="1" customWidth="1"/>
    <col min="11" max="11" width="7" customWidth="1"/>
    <col min="12" max="12" width="10.1640625" bestFit="1" customWidth="1"/>
    <col min="14" max="14" width="12.1640625" bestFit="1" customWidth="1"/>
    <col min="15" max="15" width="15" bestFit="1" customWidth="1"/>
    <col min="16" max="16" width="7" customWidth="1"/>
    <col min="17" max="17" width="7.83203125" bestFit="1" customWidth="1"/>
  </cols>
  <sheetData>
    <row r="1" spans="1:17" x14ac:dyDescent="0.2">
      <c r="B1" s="5" t="s">
        <v>4</v>
      </c>
      <c r="C1" s="5"/>
      <c r="D1" s="5"/>
      <c r="E1" s="5"/>
      <c r="F1" s="2"/>
      <c r="G1" s="5" t="s">
        <v>5</v>
      </c>
      <c r="H1" s="5"/>
      <c r="I1" s="5"/>
      <c r="J1" s="5"/>
      <c r="K1" s="2"/>
      <c r="L1" s="5" t="s">
        <v>6</v>
      </c>
      <c r="M1" s="5"/>
      <c r="N1" s="5"/>
      <c r="O1" s="5"/>
      <c r="P1" s="2"/>
    </row>
    <row r="2" spans="1:17" x14ac:dyDescent="0.2">
      <c r="A2" s="1" t="s">
        <v>8</v>
      </c>
      <c r="B2" s="1" t="s">
        <v>0</v>
      </c>
      <c r="C2" s="1" t="s">
        <v>1</v>
      </c>
      <c r="D2" s="1" t="s">
        <v>2</v>
      </c>
      <c r="E2" s="1" t="s">
        <v>3</v>
      </c>
      <c r="F2" s="1"/>
      <c r="G2" s="1" t="s">
        <v>0</v>
      </c>
      <c r="H2" s="1" t="s">
        <v>1</v>
      </c>
      <c r="I2" s="1" t="s">
        <v>2</v>
      </c>
      <c r="J2" s="1" t="s">
        <v>3</v>
      </c>
      <c r="K2" s="1"/>
      <c r="L2" s="1" t="s">
        <v>0</v>
      </c>
      <c r="M2" s="1" t="s">
        <v>1</v>
      </c>
      <c r="N2" s="1" t="s">
        <v>2</v>
      </c>
      <c r="O2" s="1" t="s">
        <v>3</v>
      </c>
      <c r="P2" s="1"/>
      <c r="Q2" s="1" t="s">
        <v>7</v>
      </c>
    </row>
    <row r="3" spans="1:17" x14ac:dyDescent="0.2">
      <c r="A3" t="s">
        <v>9</v>
      </c>
      <c r="B3">
        <v>0</v>
      </c>
      <c r="C3">
        <v>8568.3880000000008</v>
      </c>
      <c r="D3">
        <f>B3/C3</f>
        <v>0</v>
      </c>
      <c r="E3" s="4">
        <f>D3/0.5992</f>
        <v>0</v>
      </c>
      <c r="F3" s="4"/>
      <c r="G3" s="3">
        <v>18.536000000000001</v>
      </c>
      <c r="H3" s="3">
        <v>5160.2960000000003</v>
      </c>
      <c r="I3">
        <f>G3/H3</f>
        <v>3.5920420068926281E-3</v>
      </c>
      <c r="J3" s="4">
        <f>I3/0.3039</f>
        <v>1.1819815751538756E-2</v>
      </c>
      <c r="K3" s="4"/>
      <c r="L3">
        <v>0</v>
      </c>
      <c r="M3">
        <v>8718.0239999999994</v>
      </c>
      <c r="N3">
        <f>L3/M3</f>
        <v>0</v>
      </c>
      <c r="O3" s="4">
        <f>N3/0.4677</f>
        <v>0</v>
      </c>
      <c r="P3" s="4"/>
      <c r="Q3" s="4">
        <f>AVERAGE(E3,J3,O3)</f>
        <v>3.9399385838462522E-3</v>
      </c>
    </row>
    <row r="4" spans="1:17" x14ac:dyDescent="0.2">
      <c r="A4" t="s">
        <v>10</v>
      </c>
      <c r="B4">
        <v>4551.5389999999998</v>
      </c>
      <c r="C4">
        <v>7596.0240000000003</v>
      </c>
      <c r="D4">
        <f t="shared" ref="D4:D15" si="0">B4/C4</f>
        <v>0.59920018683458609</v>
      </c>
      <c r="E4" s="4">
        <f t="shared" ref="E4:E15" si="1">D4/0.5992</f>
        <v>1.0000003118067191</v>
      </c>
      <c r="F4" s="4"/>
      <c r="G4" s="3">
        <v>2127.2550000000001</v>
      </c>
      <c r="H4" s="3">
        <v>6999.5889999999999</v>
      </c>
      <c r="I4">
        <f t="shared" ref="I4:I15" si="2">G4/H4</f>
        <v>0.30391141537024535</v>
      </c>
      <c r="J4" s="4">
        <f t="shared" ref="J4:J15" si="3">I4/0.3039</f>
        <v>1.0000375629162401</v>
      </c>
      <c r="K4" s="4"/>
      <c r="L4">
        <v>4162.7110000000002</v>
      </c>
      <c r="M4">
        <v>8900.0750000000007</v>
      </c>
      <c r="N4">
        <f t="shared" ref="N4:N15" si="4">L4/M4</f>
        <v>0.46771639564835127</v>
      </c>
      <c r="O4" s="4">
        <f t="shared" ref="O4:O15" si="5">N4/0.4677</f>
        <v>1.0000350559083842</v>
      </c>
      <c r="P4" s="4"/>
      <c r="Q4" s="4">
        <f t="shared" ref="Q4:Q15" si="6">AVERAGE(E4,J4,O4)</f>
        <v>1.0000243102104478</v>
      </c>
    </row>
    <row r="5" spans="1:17" x14ac:dyDescent="0.2">
      <c r="A5" s="3" t="s">
        <v>11</v>
      </c>
      <c r="B5">
        <v>9325.3880000000008</v>
      </c>
      <c r="C5">
        <v>7973.1459999999997</v>
      </c>
      <c r="D5">
        <f t="shared" si="0"/>
        <v>1.1695995533005417</v>
      </c>
      <c r="E5" s="4">
        <f t="shared" si="1"/>
        <v>1.9519351690596491</v>
      </c>
      <c r="F5" s="4"/>
      <c r="G5" s="3">
        <v>8077.4390000000003</v>
      </c>
      <c r="H5" s="3">
        <v>7656.125</v>
      </c>
      <c r="I5">
        <f t="shared" si="2"/>
        <v>1.0550296657904619</v>
      </c>
      <c r="J5" s="4">
        <f t="shared" si="3"/>
        <v>3.471634306648443</v>
      </c>
      <c r="K5" s="4"/>
      <c r="L5">
        <v>11004.166999999999</v>
      </c>
      <c r="M5">
        <v>9445.3680000000004</v>
      </c>
      <c r="N5">
        <f t="shared" si="4"/>
        <v>1.1650331675801302</v>
      </c>
      <c r="O5" s="4">
        <f t="shared" si="5"/>
        <v>2.4909838947618779</v>
      </c>
      <c r="P5" s="4"/>
      <c r="Q5" s="4">
        <f t="shared" si="6"/>
        <v>2.6381844568233235</v>
      </c>
    </row>
    <row r="6" spans="1:17" x14ac:dyDescent="0.2">
      <c r="A6" s="3" t="s">
        <v>12</v>
      </c>
      <c r="B6">
        <v>8800.2669999999998</v>
      </c>
      <c r="C6">
        <v>6697.2460000000001</v>
      </c>
      <c r="D6">
        <f t="shared" si="0"/>
        <v>1.3140128046662762</v>
      </c>
      <c r="E6" s="4">
        <f t="shared" si="1"/>
        <v>2.1929452681346402</v>
      </c>
      <c r="F6" s="4"/>
      <c r="G6" s="3">
        <v>8201.6810000000005</v>
      </c>
      <c r="H6" s="3">
        <v>5856.8109999999997</v>
      </c>
      <c r="I6">
        <f t="shared" si="2"/>
        <v>1.4003663427076614</v>
      </c>
      <c r="J6" s="4">
        <f t="shared" si="3"/>
        <v>4.6079840168070465</v>
      </c>
      <c r="K6" s="4"/>
      <c r="L6">
        <v>10845.439</v>
      </c>
      <c r="M6">
        <v>7644.5889999999999</v>
      </c>
      <c r="N6">
        <f t="shared" si="4"/>
        <v>1.4187079253050754</v>
      </c>
      <c r="O6" s="4">
        <f t="shared" si="5"/>
        <v>3.0333716598355256</v>
      </c>
      <c r="P6" s="4"/>
      <c r="Q6" s="4">
        <f t="shared" si="6"/>
        <v>3.2781003149257373</v>
      </c>
    </row>
    <row r="7" spans="1:17" x14ac:dyDescent="0.2">
      <c r="A7" s="3" t="s">
        <v>13</v>
      </c>
      <c r="B7">
        <v>9823.2379999999994</v>
      </c>
      <c r="C7">
        <v>7778.0240000000003</v>
      </c>
      <c r="D7">
        <f t="shared" si="0"/>
        <v>1.2629477615394347</v>
      </c>
      <c r="E7" s="4">
        <f t="shared" si="1"/>
        <v>2.107723233543783</v>
      </c>
      <c r="F7" s="4"/>
      <c r="G7" s="3">
        <v>10574.267</v>
      </c>
      <c r="H7" s="3">
        <v>6924.7110000000002</v>
      </c>
      <c r="I7">
        <f t="shared" si="2"/>
        <v>1.5270336913699358</v>
      </c>
      <c r="J7" s="4">
        <f t="shared" si="3"/>
        <v>5.024790034122856</v>
      </c>
      <c r="K7" s="4"/>
      <c r="L7">
        <v>10853.023999999999</v>
      </c>
      <c r="M7">
        <v>9079.1959999999999</v>
      </c>
      <c r="N7">
        <f t="shared" si="4"/>
        <v>1.1953728061383408</v>
      </c>
      <c r="O7" s="4">
        <f t="shared" si="5"/>
        <v>2.5558537655299141</v>
      </c>
      <c r="P7" s="4"/>
      <c r="Q7" s="4">
        <f t="shared" si="6"/>
        <v>3.2294556777321843</v>
      </c>
    </row>
    <row r="8" spans="1:17" x14ac:dyDescent="0.2">
      <c r="A8" s="3" t="s">
        <v>14</v>
      </c>
      <c r="B8">
        <v>4147.5389999999998</v>
      </c>
      <c r="C8">
        <v>8043.0240000000003</v>
      </c>
      <c r="D8">
        <f t="shared" si="0"/>
        <v>0.51566910654500098</v>
      </c>
      <c r="E8" s="4">
        <f t="shared" si="1"/>
        <v>0.86059597220460782</v>
      </c>
      <c r="F8" s="4"/>
      <c r="G8" s="3">
        <v>2218.7399999999998</v>
      </c>
      <c r="H8" s="3">
        <v>8297.3169999999991</v>
      </c>
      <c r="I8">
        <f t="shared" si="2"/>
        <v>0.26740451160296758</v>
      </c>
      <c r="J8" s="4">
        <f t="shared" si="3"/>
        <v>0.87990954788735631</v>
      </c>
      <c r="K8" s="4"/>
      <c r="L8">
        <v>4352.9530000000004</v>
      </c>
      <c r="M8">
        <v>9415.3680000000004</v>
      </c>
      <c r="N8">
        <f t="shared" si="4"/>
        <v>0.46232425540881678</v>
      </c>
      <c r="O8" s="4">
        <f t="shared" si="5"/>
        <v>0.98850599830835317</v>
      </c>
      <c r="P8" s="4"/>
      <c r="Q8" s="4">
        <f t="shared" si="6"/>
        <v>0.90967050613343903</v>
      </c>
    </row>
    <row r="9" spans="1:17" x14ac:dyDescent="0.2">
      <c r="A9" s="3" t="s">
        <v>15</v>
      </c>
      <c r="B9">
        <v>4838.6099999999997</v>
      </c>
      <c r="C9">
        <v>6605.2960000000003</v>
      </c>
      <c r="D9">
        <f t="shared" si="0"/>
        <v>0.73253492349169502</v>
      </c>
      <c r="E9" s="4">
        <f t="shared" si="1"/>
        <v>1.2225215679100385</v>
      </c>
      <c r="F9" s="4"/>
      <c r="G9" s="3">
        <v>1918.2049999999999</v>
      </c>
      <c r="H9" s="3">
        <v>5145.9830000000002</v>
      </c>
      <c r="I9">
        <f t="shared" si="2"/>
        <v>0.37275774132949913</v>
      </c>
      <c r="J9" s="4">
        <f t="shared" si="3"/>
        <v>1.2265802610381675</v>
      </c>
      <c r="K9" s="4"/>
      <c r="L9">
        <v>3800.8319999999999</v>
      </c>
      <c r="M9">
        <v>6318.2759999999998</v>
      </c>
      <c r="N9">
        <f t="shared" si="4"/>
        <v>0.60156156521177617</v>
      </c>
      <c r="O9" s="4">
        <f t="shared" si="5"/>
        <v>1.2862124550176954</v>
      </c>
      <c r="P9" s="4"/>
      <c r="Q9" s="4">
        <f t="shared" si="6"/>
        <v>1.245104761321967</v>
      </c>
    </row>
    <row r="10" spans="1:17" x14ac:dyDescent="0.2">
      <c r="A10" s="3" t="s">
        <v>16</v>
      </c>
      <c r="B10">
        <v>9922.9740000000002</v>
      </c>
      <c r="C10">
        <v>7997.2460000000001</v>
      </c>
      <c r="D10">
        <f t="shared" si="0"/>
        <v>1.2407988950196105</v>
      </c>
      <c r="E10" s="4">
        <f t="shared" si="1"/>
        <v>2.0707591705934756</v>
      </c>
      <c r="F10" s="4"/>
      <c r="G10" s="3">
        <v>12177.146000000001</v>
      </c>
      <c r="H10" s="3">
        <v>6366.1040000000003</v>
      </c>
      <c r="I10">
        <f t="shared" si="2"/>
        <v>1.9128097813042326</v>
      </c>
      <c r="J10" s="4">
        <f t="shared" si="3"/>
        <v>6.2942079016263</v>
      </c>
      <c r="K10" s="4"/>
      <c r="L10">
        <v>12464.338</v>
      </c>
      <c r="M10">
        <v>7716.8109999999997</v>
      </c>
      <c r="N10">
        <f t="shared" si="4"/>
        <v>1.6152187736618144</v>
      </c>
      <c r="O10" s="4">
        <f t="shared" si="5"/>
        <v>3.4535359710536979</v>
      </c>
      <c r="P10" s="4"/>
      <c r="Q10" s="4">
        <f t="shared" si="6"/>
        <v>3.9395010144244913</v>
      </c>
    </row>
    <row r="11" spans="1:17" x14ac:dyDescent="0.2">
      <c r="A11" s="3" t="s">
        <v>17</v>
      </c>
      <c r="B11">
        <v>9964.2170000000006</v>
      </c>
      <c r="C11">
        <v>8356.3169999999991</v>
      </c>
      <c r="D11">
        <f t="shared" si="0"/>
        <v>1.1924173053750835</v>
      </c>
      <c r="E11" s="4">
        <f t="shared" si="1"/>
        <v>1.9900155296646922</v>
      </c>
      <c r="F11" s="4"/>
      <c r="G11" s="3">
        <v>9087.3169999999991</v>
      </c>
      <c r="H11" s="3">
        <v>6522.518</v>
      </c>
      <c r="I11">
        <f t="shared" si="2"/>
        <v>1.3932222187811516</v>
      </c>
      <c r="J11" s="4">
        <f t="shared" si="3"/>
        <v>4.5844758762130686</v>
      </c>
      <c r="K11" s="4"/>
      <c r="L11">
        <v>12409.581</v>
      </c>
      <c r="M11">
        <v>8697.125</v>
      </c>
      <c r="N11">
        <f t="shared" si="4"/>
        <v>1.426860140563692</v>
      </c>
      <c r="O11" s="4">
        <f t="shared" si="5"/>
        <v>3.0508020965655165</v>
      </c>
      <c r="P11" s="4"/>
      <c r="Q11" s="4">
        <f t="shared" si="6"/>
        <v>3.2084311674810926</v>
      </c>
    </row>
    <row r="12" spans="1:17" x14ac:dyDescent="0.2">
      <c r="A12" s="3" t="s">
        <v>18</v>
      </c>
      <c r="B12">
        <v>8059.3879999999999</v>
      </c>
      <c r="C12">
        <v>6463.518</v>
      </c>
      <c r="D12">
        <f t="shared" si="0"/>
        <v>1.2469042400748322</v>
      </c>
      <c r="E12" s="4">
        <f t="shared" si="1"/>
        <v>2.0809483312330315</v>
      </c>
      <c r="F12" s="4"/>
      <c r="G12" s="3">
        <v>6157.2460000000001</v>
      </c>
      <c r="H12" s="3">
        <v>5219.4970000000003</v>
      </c>
      <c r="I12">
        <f t="shared" si="2"/>
        <v>1.1796627146255663</v>
      </c>
      <c r="J12" s="4">
        <f t="shared" si="3"/>
        <v>3.8817463462506292</v>
      </c>
      <c r="K12" s="4"/>
      <c r="L12">
        <v>9592.6309999999994</v>
      </c>
      <c r="M12">
        <v>7178.1040000000003</v>
      </c>
      <c r="N12">
        <f t="shared" si="4"/>
        <v>1.336373922696021</v>
      </c>
      <c r="O12" s="4">
        <f t="shared" si="5"/>
        <v>2.8573314575497561</v>
      </c>
      <c r="P12" s="4"/>
      <c r="Q12" s="4">
        <f t="shared" si="6"/>
        <v>2.9400087116778058</v>
      </c>
    </row>
    <row r="13" spans="1:17" x14ac:dyDescent="0.2">
      <c r="A13" s="3" t="s">
        <v>19</v>
      </c>
      <c r="B13">
        <v>7572.5810000000001</v>
      </c>
      <c r="C13">
        <v>7555.1959999999999</v>
      </c>
      <c r="D13">
        <f t="shared" si="0"/>
        <v>1.0023010653859941</v>
      </c>
      <c r="E13" s="4">
        <f t="shared" si="1"/>
        <v>1.6727320850901104</v>
      </c>
      <c r="F13" s="4"/>
      <c r="G13" s="3">
        <v>5173.5389999999998</v>
      </c>
      <c r="H13" s="3">
        <v>5917.933</v>
      </c>
      <c r="I13">
        <f t="shared" si="2"/>
        <v>0.87421385135654628</v>
      </c>
      <c r="J13" s="4">
        <f t="shared" si="3"/>
        <v>2.8766497247665228</v>
      </c>
      <c r="K13" s="4"/>
      <c r="L13">
        <v>5535.2460000000001</v>
      </c>
      <c r="M13">
        <v>6787.69</v>
      </c>
      <c r="N13">
        <f t="shared" si="4"/>
        <v>0.8154830288360253</v>
      </c>
      <c r="O13" s="4">
        <f t="shared" si="5"/>
        <v>1.7436027984520532</v>
      </c>
      <c r="P13" s="4"/>
      <c r="Q13" s="4">
        <f t="shared" si="6"/>
        <v>2.0976615361028954</v>
      </c>
    </row>
    <row r="14" spans="1:17" x14ac:dyDescent="0.2">
      <c r="A14" s="3" t="s">
        <v>20</v>
      </c>
      <c r="B14">
        <v>5385.5389999999998</v>
      </c>
      <c r="C14">
        <v>5749.3969999999999</v>
      </c>
      <c r="D14">
        <f t="shared" si="0"/>
        <v>0.9367137110204774</v>
      </c>
      <c r="E14" s="4">
        <f t="shared" si="1"/>
        <v>1.5632738835455231</v>
      </c>
      <c r="F14" s="4"/>
      <c r="G14" s="3">
        <v>2945.74</v>
      </c>
      <c r="H14" s="3">
        <v>4643.9120000000003</v>
      </c>
      <c r="I14">
        <f t="shared" si="2"/>
        <v>0.63432295874684952</v>
      </c>
      <c r="J14" s="4">
        <f t="shared" si="3"/>
        <v>2.0872752838000972</v>
      </c>
      <c r="K14" s="4"/>
      <c r="L14">
        <v>7983.8530000000001</v>
      </c>
      <c r="M14">
        <v>7871.3680000000004</v>
      </c>
      <c r="N14">
        <f t="shared" si="4"/>
        <v>1.0142904003471822</v>
      </c>
      <c r="O14" s="4">
        <f t="shared" si="5"/>
        <v>2.168677358022626</v>
      </c>
      <c r="P14" s="4"/>
      <c r="Q14" s="4">
        <f t="shared" si="6"/>
        <v>1.9397421751227488</v>
      </c>
    </row>
    <row r="15" spans="1:17" x14ac:dyDescent="0.2">
      <c r="A15" s="3" t="s">
        <v>21</v>
      </c>
      <c r="B15" s="3">
        <v>0</v>
      </c>
      <c r="C15">
        <v>5195.1540000000005</v>
      </c>
      <c r="D15">
        <f t="shared" si="0"/>
        <v>0</v>
      </c>
      <c r="E15" s="4">
        <f t="shared" si="1"/>
        <v>0</v>
      </c>
      <c r="F15" s="4"/>
      <c r="G15" s="3">
        <v>0</v>
      </c>
      <c r="H15" s="3">
        <v>3959.962</v>
      </c>
      <c r="I15">
        <f t="shared" si="2"/>
        <v>0</v>
      </c>
      <c r="J15" s="4">
        <f t="shared" si="3"/>
        <v>0</v>
      </c>
      <c r="K15" s="4"/>
      <c r="L15">
        <v>0</v>
      </c>
      <c r="M15">
        <v>6196.4679999999998</v>
      </c>
      <c r="N15">
        <f t="shared" si="4"/>
        <v>0</v>
      </c>
      <c r="O15" s="4">
        <f t="shared" si="5"/>
        <v>0</v>
      </c>
      <c r="P15" s="4"/>
      <c r="Q15" s="4">
        <f t="shared" si="6"/>
        <v>0</v>
      </c>
    </row>
  </sheetData>
  <mergeCells count="3">
    <mergeCell ref="B1:E1"/>
    <mergeCell ref="G1:J1"/>
    <mergeCell ref="L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2020-07-09T18:20:13Z</dcterms:created>
  <dcterms:modified xsi:type="dcterms:W3CDTF">2020-07-22T17:44:32Z</dcterms:modified>
</cp:coreProperties>
</file>