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"/>
    </mc:Choice>
  </mc:AlternateContent>
  <xr:revisionPtr revIDLastSave="0" documentId="13_ncr:1_{2B0651D7-0870-8F4E-876C-D3299D2A61EF}" xr6:coauthVersionLast="47" xr6:coauthVersionMax="47" xr10:uidLastSave="{00000000-0000-0000-0000-000000000000}"/>
  <bookViews>
    <workbookView xWindow="7460" yWindow="1840" windowWidth="23220" windowHeight="13120" activeTab="2" xr2:uid="{B5585E03-6B83-8F46-AD86-BAE647743BD9}"/>
  </bookViews>
  <sheets>
    <sheet name="Figure 1E Source Data" sheetId="1" r:id="rId1"/>
    <sheet name="Figure 1G Source Data" sheetId="3" r:id="rId2"/>
    <sheet name="Figure 1I Source Data" sheetId="5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5" l="1"/>
  <c r="E15" i="5"/>
  <c r="F15" i="5"/>
  <c r="G15" i="5"/>
  <c r="H15" i="5"/>
  <c r="D16" i="5"/>
  <c r="E16" i="5"/>
  <c r="F16" i="5"/>
  <c r="G16" i="5"/>
  <c r="H16" i="5"/>
  <c r="C16" i="5"/>
  <c r="C15" i="5"/>
  <c r="F22" i="3" l="1"/>
  <c r="E22" i="3"/>
  <c r="F13" i="3"/>
  <c r="E13" i="3"/>
  <c r="F21" i="3"/>
  <c r="E21" i="3"/>
  <c r="F12" i="3"/>
  <c r="E12" i="3"/>
  <c r="D19" i="3"/>
  <c r="C19" i="3"/>
  <c r="D10" i="3"/>
  <c r="C10" i="3"/>
  <c r="D18" i="3"/>
  <c r="C18" i="3"/>
  <c r="D9" i="3"/>
  <c r="C9" i="3"/>
  <c r="D17" i="3"/>
  <c r="D22" i="3" s="1"/>
  <c r="C17" i="3"/>
  <c r="C22" i="3" s="1"/>
  <c r="D8" i="3"/>
  <c r="D13" i="3" s="1"/>
  <c r="C8" i="3"/>
  <c r="C13" i="3" s="1"/>
  <c r="G82" i="1"/>
  <c r="H82" i="1"/>
  <c r="I82" i="1" s="1"/>
  <c r="G83" i="1"/>
  <c r="H83" i="1"/>
  <c r="I83" i="1" s="1"/>
  <c r="G84" i="1"/>
  <c r="H84" i="1"/>
  <c r="I84" i="1" s="1"/>
  <c r="G85" i="1"/>
  <c r="H85" i="1"/>
  <c r="I85" i="1" s="1"/>
  <c r="G86" i="1"/>
  <c r="H86" i="1"/>
  <c r="I86" i="1" s="1"/>
  <c r="G87" i="1"/>
  <c r="H87" i="1"/>
  <c r="I87" i="1" s="1"/>
  <c r="G88" i="1"/>
  <c r="H88" i="1"/>
  <c r="I88" i="1" s="1"/>
  <c r="G89" i="1"/>
  <c r="H89" i="1"/>
  <c r="I89" i="1" s="1"/>
  <c r="G90" i="1"/>
  <c r="H90" i="1"/>
  <c r="I90" i="1" s="1"/>
  <c r="G91" i="1"/>
  <c r="H91" i="1"/>
  <c r="I91" i="1" s="1"/>
  <c r="G92" i="1"/>
  <c r="H92" i="1"/>
  <c r="I92" i="1" s="1"/>
  <c r="G93" i="1"/>
  <c r="H93" i="1"/>
  <c r="I93" i="1" s="1"/>
  <c r="G94" i="1"/>
  <c r="H94" i="1"/>
  <c r="I94" i="1" s="1"/>
  <c r="G95" i="1"/>
  <c r="H95" i="1"/>
  <c r="I95" i="1" s="1"/>
  <c r="G96" i="1"/>
  <c r="H96" i="1"/>
  <c r="I96" i="1" s="1"/>
  <c r="G97" i="1"/>
  <c r="H97" i="1"/>
  <c r="I97" i="1" s="1"/>
  <c r="G98" i="1"/>
  <c r="H98" i="1"/>
  <c r="I98" i="1" s="1"/>
  <c r="G99" i="1"/>
  <c r="H99" i="1"/>
  <c r="I99" i="1" s="1"/>
  <c r="G100" i="1"/>
  <c r="H100" i="1"/>
  <c r="I100" i="1" s="1"/>
  <c r="G101" i="1"/>
  <c r="H101" i="1"/>
  <c r="I101" i="1" s="1"/>
  <c r="G102" i="1"/>
  <c r="H102" i="1"/>
  <c r="I102" i="1" s="1"/>
  <c r="G103" i="1"/>
  <c r="H103" i="1"/>
  <c r="I103" i="1" s="1"/>
  <c r="G104" i="1"/>
  <c r="H104" i="1"/>
  <c r="I104" i="1" s="1"/>
  <c r="G105" i="1"/>
  <c r="H105" i="1"/>
  <c r="I105" i="1" s="1"/>
  <c r="G106" i="1"/>
  <c r="H106" i="1"/>
  <c r="I106" i="1" s="1"/>
  <c r="G107" i="1"/>
  <c r="H107" i="1"/>
  <c r="I107" i="1" s="1"/>
  <c r="G108" i="1"/>
  <c r="H108" i="1"/>
  <c r="I108" i="1" s="1"/>
  <c r="G109" i="1"/>
  <c r="H109" i="1"/>
  <c r="I109" i="1" s="1"/>
  <c r="G110" i="1"/>
  <c r="H110" i="1"/>
  <c r="I110" i="1" s="1"/>
  <c r="G111" i="1"/>
  <c r="H111" i="1"/>
  <c r="I111" i="1" s="1"/>
  <c r="G112" i="1"/>
  <c r="H112" i="1"/>
  <c r="I112" i="1" s="1"/>
  <c r="G113" i="1"/>
  <c r="H113" i="1"/>
  <c r="I113" i="1" s="1"/>
  <c r="G114" i="1"/>
  <c r="H114" i="1"/>
  <c r="I114" i="1" s="1"/>
  <c r="C12" i="3" l="1"/>
  <c r="C21" i="3"/>
  <c r="D12" i="3"/>
  <c r="D21" i="3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10" i="1"/>
  <c r="I10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</calcChain>
</file>

<file path=xl/sharedStrings.xml><?xml version="1.0" encoding="utf-8"?>
<sst xmlns="http://schemas.openxmlformats.org/spreadsheetml/2006/main" count="73" uniqueCount="42">
  <si>
    <t>CTRL F/Fo</t>
  </si>
  <si>
    <t>E1</t>
  </si>
  <si>
    <t>E2</t>
  </si>
  <si>
    <t>E3</t>
  </si>
  <si>
    <t>STDEV</t>
  </si>
  <si>
    <t>T = 0 set when NE core was covered by LEM2-mCh positive membrane</t>
  </si>
  <si>
    <t>Area normalised average intensity calculated in a ROI around the NE at each frame (30 sec intervals)</t>
  </si>
  <si>
    <t>F/F0 calculated and presented as mean ± SEM from N = 3</t>
  </si>
  <si>
    <t>CTRL SEM</t>
  </si>
  <si>
    <t>CTRL STDEV</t>
  </si>
  <si>
    <t>C7si1 F/Fo</t>
  </si>
  <si>
    <t>C7si2 F/Fo</t>
  </si>
  <si>
    <t>C7si1 Mean</t>
  </si>
  <si>
    <t>C7si1 STDEV</t>
  </si>
  <si>
    <t>C7si1 SEM</t>
  </si>
  <si>
    <t>CTRL MEAN</t>
  </si>
  <si>
    <t>C7si2 Mean</t>
  </si>
  <si>
    <t>C7si2 STDEV</t>
  </si>
  <si>
    <t>C7si2 SEM</t>
  </si>
  <si>
    <t>Frame</t>
  </si>
  <si>
    <t>E1, E2, E3 indicate individual experiements</t>
  </si>
  <si>
    <t>Figure 1E</t>
  </si>
  <si>
    <t>Figure 1G</t>
  </si>
  <si>
    <t>CTRL</t>
  </si>
  <si>
    <t>C7si1</t>
  </si>
  <si>
    <t>C7si2</t>
  </si>
  <si>
    <t>IST1si</t>
  </si>
  <si>
    <t>Interphase cells displaying LEM2 clusters</t>
  </si>
  <si>
    <t>Mean</t>
  </si>
  <si>
    <t>Cells with midbody displaying LEM2 clusters</t>
  </si>
  <si>
    <t>Cells stably expressing LEM2-mCh stained with tubulin to iudentify presence or not of midbody</t>
  </si>
  <si>
    <t>100 cells per condition scored for LEM2 clusters</t>
  </si>
  <si>
    <t>Figure 1I</t>
  </si>
  <si>
    <t>Nucleocytoplasmic ratio of GFP-NLS calculated from cells treated with the indicated siRNA</t>
  </si>
  <si>
    <t>CHMP7-depleted cells were binned into those displaying clusters of LEM2, or with smooth NE staining of LEM2</t>
  </si>
  <si>
    <t>E1, E2, E3 indicated independent experiments</t>
  </si>
  <si>
    <t>CTRL si</t>
  </si>
  <si>
    <t>C7si1 (Sm)</t>
  </si>
  <si>
    <t>C7si1 (Clust)</t>
  </si>
  <si>
    <t>C7si2 (Sm)</t>
  </si>
  <si>
    <t>C7si2 (Clust)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</si>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</sst>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1009-2FC9-784B-8E91-AF9E7FC20B01}">
  <dimension ref="A1:I452"/>
  <sheetViews>
    <sheetView workbookViewId="0">
      <selection activeCell="K7" sqref="K7"/>
    </sheetView>
  </sheetViews>
  <sheetFormatPr baseColWidth="10" defaultRowHeight="16" x14ac:dyDescent="0.2"/>
  <cols>
    <col min="3" max="5" width="10.83203125" style="1"/>
    <col min="7" max="8" width="11.5" customWidth="1"/>
  </cols>
  <sheetData>
    <row r="1" spans="1:9" x14ac:dyDescent="0.2">
      <c r="A1" s="5" t="s">
        <v>21</v>
      </c>
      <c r="C1" s="2"/>
      <c r="D1" s="2"/>
      <c r="E1" s="2"/>
    </row>
    <row r="2" spans="1:9" x14ac:dyDescent="0.2">
      <c r="A2" s="5"/>
      <c r="C2" s="2"/>
      <c r="D2" s="2"/>
      <c r="E2" s="2"/>
    </row>
    <row r="3" spans="1:9" x14ac:dyDescent="0.2">
      <c r="B3" t="s">
        <v>5</v>
      </c>
      <c r="C3"/>
      <c r="D3"/>
      <c r="E3"/>
    </row>
    <row r="4" spans="1:9" x14ac:dyDescent="0.2">
      <c r="B4" t="s">
        <v>6</v>
      </c>
      <c r="C4"/>
      <c r="D4"/>
      <c r="E4"/>
    </row>
    <row r="5" spans="1:9" x14ac:dyDescent="0.2">
      <c r="B5" t="s">
        <v>7</v>
      </c>
      <c r="C5"/>
      <c r="D5"/>
      <c r="E5"/>
    </row>
    <row r="6" spans="1:9" x14ac:dyDescent="0.2">
      <c r="B6" t="s">
        <v>20</v>
      </c>
      <c r="C6"/>
      <c r="D6"/>
      <c r="E6"/>
    </row>
    <row r="7" spans="1:9" x14ac:dyDescent="0.2">
      <c r="C7" s="2"/>
      <c r="D7" s="2"/>
      <c r="E7" s="2"/>
    </row>
    <row r="8" spans="1:9" x14ac:dyDescent="0.2">
      <c r="C8" s="2" t="s">
        <v>1</v>
      </c>
      <c r="D8" s="2" t="s">
        <v>2</v>
      </c>
      <c r="E8" s="2" t="s">
        <v>3</v>
      </c>
    </row>
    <row r="9" spans="1:9" x14ac:dyDescent="0.2">
      <c r="B9" s="9" t="s">
        <v>19</v>
      </c>
      <c r="C9" s="10" t="s">
        <v>0</v>
      </c>
      <c r="D9" s="10" t="s">
        <v>0</v>
      </c>
      <c r="E9" s="10" t="s">
        <v>0</v>
      </c>
      <c r="F9" s="11"/>
      <c r="G9" s="10" t="s">
        <v>15</v>
      </c>
      <c r="H9" s="10" t="s">
        <v>9</v>
      </c>
      <c r="I9" s="10" t="s">
        <v>8</v>
      </c>
    </row>
    <row r="10" spans="1:9" x14ac:dyDescent="0.2">
      <c r="B10">
        <v>0</v>
      </c>
      <c r="C10" s="2">
        <v>1</v>
      </c>
      <c r="D10" s="2">
        <v>1</v>
      </c>
      <c r="E10" s="2">
        <v>1</v>
      </c>
      <c r="G10">
        <f>AVERAGE(C10:E10)</f>
        <v>1</v>
      </c>
      <c r="H10">
        <f>STDEV(C10:E10)</f>
        <v>0</v>
      </c>
      <c r="I10">
        <f>(H10/SQRT(3))</f>
        <v>0</v>
      </c>
    </row>
    <row r="11" spans="1:9" x14ac:dyDescent="0.2">
      <c r="B11">
        <v>1</v>
      </c>
      <c r="C11" s="2">
        <v>1.2578377911464262</v>
      </c>
      <c r="D11" s="2">
        <v>1.2025879316051227</v>
      </c>
      <c r="E11" s="2">
        <v>1.2462735857434302</v>
      </c>
      <c r="G11">
        <f t="shared" ref="G11:G72" si="0">AVERAGE(C11:E11)</f>
        <v>1.2355664361649932</v>
      </c>
      <c r="H11">
        <f t="shared" ref="H11:H72" si="1">STDEV(C11:E11)</f>
        <v>2.913964711359273E-2</v>
      </c>
      <c r="I11">
        <f t="shared" ref="I11:I72" si="2">(H11/SQRT(3))</f>
        <v>1.6823783105123464E-2</v>
      </c>
    </row>
    <row r="12" spans="1:9" x14ac:dyDescent="0.2">
      <c r="B12">
        <v>2</v>
      </c>
      <c r="C12" s="2">
        <v>1.5930301930206063</v>
      </c>
      <c r="D12" s="2">
        <v>1.5968886786290037</v>
      </c>
      <c r="E12" s="2">
        <v>1.6221418556625637</v>
      </c>
      <c r="G12">
        <f t="shared" si="0"/>
        <v>1.6040202424373913</v>
      </c>
      <c r="H12">
        <f t="shared" si="1"/>
        <v>1.5811914090634691E-2</v>
      </c>
      <c r="I12">
        <f t="shared" si="2"/>
        <v>9.1290128566311763E-3</v>
      </c>
    </row>
    <row r="13" spans="1:9" x14ac:dyDescent="0.2">
      <c r="B13">
        <v>3</v>
      </c>
      <c r="C13" s="2">
        <v>1.9965648368644151</v>
      </c>
      <c r="D13" s="2">
        <v>1.8655903985741262</v>
      </c>
      <c r="E13" s="2">
        <v>1.9628398061122188</v>
      </c>
      <c r="G13">
        <f t="shared" si="0"/>
        <v>1.9416650138502531</v>
      </c>
      <c r="H13">
        <f t="shared" si="1"/>
        <v>6.8006284576259679E-2</v>
      </c>
      <c r="I13">
        <f t="shared" si="2"/>
        <v>3.9263446706689825E-2</v>
      </c>
    </row>
    <row r="14" spans="1:9" x14ac:dyDescent="0.2">
      <c r="B14">
        <v>4</v>
      </c>
      <c r="C14" s="2">
        <v>2.3105531116995208</v>
      </c>
      <c r="D14" s="2">
        <v>1.9943452219380753</v>
      </c>
      <c r="E14" s="2">
        <v>2.0839834109763564</v>
      </c>
      <c r="G14">
        <f t="shared" si="0"/>
        <v>2.1296272482046508</v>
      </c>
      <c r="H14">
        <f t="shared" si="1"/>
        <v>0.16297047982545459</v>
      </c>
      <c r="I14">
        <f t="shared" si="2"/>
        <v>9.4091050397188694E-2</v>
      </c>
    </row>
    <row r="15" spans="1:9" x14ac:dyDescent="0.2">
      <c r="B15">
        <v>5</v>
      </c>
      <c r="C15" s="2">
        <v>2.2511443055583316</v>
      </c>
      <c r="D15" s="2">
        <v>1.9782068471260132</v>
      </c>
      <c r="E15" s="2">
        <v>2.1779398725661427</v>
      </c>
      <c r="G15">
        <f t="shared" si="0"/>
        <v>2.1357636750834956</v>
      </c>
      <c r="H15">
        <f t="shared" si="1"/>
        <v>0.1412722116321706</v>
      </c>
      <c r="I15">
        <f t="shared" si="2"/>
        <v>8.1563549414847489E-2</v>
      </c>
    </row>
    <row r="16" spans="1:9" x14ac:dyDescent="0.2">
      <c r="B16">
        <v>6</v>
      </c>
      <c r="C16" s="2">
        <v>2.0441237346755998</v>
      </c>
      <c r="D16" s="2">
        <v>1.9422998995210865</v>
      </c>
      <c r="E16" s="2">
        <v>2.0303152368271213</v>
      </c>
      <c r="G16">
        <f t="shared" si="0"/>
        <v>2.0055796236746026</v>
      </c>
      <c r="H16">
        <f t="shared" si="1"/>
        <v>5.5235054719957245E-2</v>
      </c>
      <c r="I16">
        <f t="shared" si="2"/>
        <v>3.1889973711271023E-2</v>
      </c>
    </row>
    <row r="17" spans="2:9" x14ac:dyDescent="0.2">
      <c r="B17">
        <v>7</v>
      </c>
      <c r="C17" s="2">
        <v>1.9470505211244655</v>
      </c>
      <c r="D17" s="2">
        <v>1.7906249308109246</v>
      </c>
      <c r="E17" s="2">
        <v>1.8570266796081538</v>
      </c>
      <c r="G17">
        <f t="shared" si="0"/>
        <v>1.8649007105145146</v>
      </c>
      <c r="H17">
        <f t="shared" si="1"/>
        <v>7.8509500051080983E-2</v>
      </c>
      <c r="I17">
        <f t="shared" si="2"/>
        <v>4.5327480988434546E-2</v>
      </c>
    </row>
    <row r="18" spans="2:9" x14ac:dyDescent="0.2">
      <c r="B18">
        <v>8</v>
      </c>
      <c r="C18" s="2">
        <v>1.7048977629603275</v>
      </c>
      <c r="D18" s="2">
        <v>1.6902610899854302</v>
      </c>
      <c r="E18" s="2">
        <v>1.7763645506104551</v>
      </c>
      <c r="G18">
        <f t="shared" si="0"/>
        <v>1.7238411345187377</v>
      </c>
      <c r="H18">
        <f t="shared" si="1"/>
        <v>4.6071574505342085E-2</v>
      </c>
      <c r="I18">
        <f t="shared" si="2"/>
        <v>2.6599435942649154E-2</v>
      </c>
    </row>
    <row r="19" spans="2:9" x14ac:dyDescent="0.2">
      <c r="B19">
        <v>9</v>
      </c>
      <c r="C19" s="2">
        <v>1.6571153323140797</v>
      </c>
      <c r="D19" s="2">
        <v>1.6106722122516377</v>
      </c>
      <c r="E19" s="2">
        <v>1.6895165080009655</v>
      </c>
      <c r="G19">
        <f t="shared" si="0"/>
        <v>1.6524346841888942</v>
      </c>
      <c r="H19">
        <f t="shared" si="1"/>
        <v>3.9630002437619403E-2</v>
      </c>
      <c r="I19">
        <f t="shared" si="2"/>
        <v>2.288039257534509E-2</v>
      </c>
    </row>
    <row r="20" spans="2:9" x14ac:dyDescent="0.2">
      <c r="B20">
        <v>10</v>
      </c>
      <c r="C20" s="2">
        <v>1.5856605152187198</v>
      </c>
      <c r="D20" s="2">
        <v>1.4987698647933685</v>
      </c>
      <c r="E20" s="2">
        <v>1.6296990965556499</v>
      </c>
      <c r="G20">
        <f t="shared" si="0"/>
        <v>1.5713764921892459</v>
      </c>
      <c r="H20">
        <f t="shared" si="1"/>
        <v>6.6623125999124386E-2</v>
      </c>
      <c r="I20">
        <f t="shared" si="2"/>
        <v>3.8464879729848821E-2</v>
      </c>
    </row>
    <row r="21" spans="2:9" x14ac:dyDescent="0.2">
      <c r="B21">
        <v>11</v>
      </c>
      <c r="C21" s="2">
        <v>1.4659009418035671</v>
      </c>
      <c r="D21" s="2">
        <v>1.4810639739695464</v>
      </c>
      <c r="E21" s="2">
        <v>1.577843471509994</v>
      </c>
      <c r="G21">
        <f t="shared" si="0"/>
        <v>1.5082694624277027</v>
      </c>
      <c r="H21">
        <f t="shared" si="1"/>
        <v>6.0727970828554113E-2</v>
      </c>
      <c r="I21">
        <f t="shared" si="2"/>
        <v>3.5061310305205463E-2</v>
      </c>
    </row>
    <row r="22" spans="2:9" x14ac:dyDescent="0.2">
      <c r="B22">
        <v>12</v>
      </c>
      <c r="C22" s="2">
        <v>1.4351445796625406</v>
      </c>
      <c r="D22" s="2">
        <v>1.416958546916764</v>
      </c>
      <c r="E22" s="2">
        <v>1.463207555684009</v>
      </c>
      <c r="G22">
        <f t="shared" si="0"/>
        <v>1.4384368940877712</v>
      </c>
      <c r="H22">
        <f t="shared" si="1"/>
        <v>2.3299618101894081E-2</v>
      </c>
      <c r="I22">
        <f t="shared" si="2"/>
        <v>1.3452040783144026E-2</v>
      </c>
    </row>
    <row r="23" spans="2:9" x14ac:dyDescent="0.2">
      <c r="B23">
        <v>13</v>
      </c>
      <c r="C23" s="2">
        <v>1.3619633705843508</v>
      </c>
      <c r="D23" s="2">
        <v>1.3911790397453498</v>
      </c>
      <c r="E23" s="2">
        <v>1.4263922036923968</v>
      </c>
      <c r="G23">
        <f t="shared" si="0"/>
        <v>1.3931782046740324</v>
      </c>
      <c r="H23">
        <f t="shared" si="1"/>
        <v>3.2260907135807079E-2</v>
      </c>
      <c r="I23">
        <f t="shared" si="2"/>
        <v>1.8625843419159738E-2</v>
      </c>
    </row>
    <row r="24" spans="2:9" x14ac:dyDescent="0.2">
      <c r="B24">
        <v>14</v>
      </c>
      <c r="C24" s="2">
        <v>1.3475047417728414</v>
      </c>
      <c r="D24" s="2">
        <v>1.3833745314452037</v>
      </c>
      <c r="E24" s="2">
        <v>1.3825385699478561</v>
      </c>
      <c r="G24">
        <f t="shared" si="0"/>
        <v>1.3711392810553005</v>
      </c>
      <c r="H24">
        <f t="shared" si="1"/>
        <v>2.0472378787694281E-2</v>
      </c>
      <c r="I24">
        <f t="shared" si="2"/>
        <v>1.1819733404027278E-2</v>
      </c>
    </row>
    <row r="25" spans="2:9" x14ac:dyDescent="0.2">
      <c r="B25">
        <v>15</v>
      </c>
      <c r="C25" s="2">
        <v>1.3406128598668035</v>
      </c>
      <c r="D25" s="2">
        <v>1.3459215639910054</v>
      </c>
      <c r="E25" s="2">
        <v>1.3829541191281163</v>
      </c>
      <c r="G25">
        <f t="shared" si="0"/>
        <v>1.3564961809953084</v>
      </c>
      <c r="H25">
        <f t="shared" si="1"/>
        <v>2.3066478980312489E-2</v>
      </c>
      <c r="I25">
        <f t="shared" si="2"/>
        <v>1.331743784854026E-2</v>
      </c>
    </row>
    <row r="26" spans="2:9" x14ac:dyDescent="0.2">
      <c r="B26">
        <v>16</v>
      </c>
      <c r="C26" s="2">
        <v>1.3182539751475393</v>
      </c>
      <c r="D26" s="2">
        <v>1.3504925839812536</v>
      </c>
      <c r="E26" s="2">
        <v>1.3481379536351095</v>
      </c>
      <c r="G26">
        <f t="shared" si="0"/>
        <v>1.3389615042546339</v>
      </c>
      <c r="H26">
        <f t="shared" si="1"/>
        <v>1.7971849996804186E-2</v>
      </c>
      <c r="I26">
        <f t="shared" si="2"/>
        <v>1.0376052433490473E-2</v>
      </c>
    </row>
    <row r="27" spans="2:9" x14ac:dyDescent="0.2">
      <c r="B27">
        <v>17</v>
      </c>
      <c r="C27" s="2">
        <v>1.3272985025493818</v>
      </c>
      <c r="D27" s="2">
        <v>1.340666629802683</v>
      </c>
      <c r="E27" s="2">
        <v>1.3234902036998204</v>
      </c>
      <c r="G27">
        <f t="shared" si="0"/>
        <v>1.3304851120172951</v>
      </c>
      <c r="H27">
        <f t="shared" si="1"/>
        <v>9.020713017412826E-3</v>
      </c>
      <c r="I27">
        <f t="shared" si="2"/>
        <v>5.2081110888856563E-3</v>
      </c>
    </row>
    <row r="28" spans="2:9" x14ac:dyDescent="0.2">
      <c r="B28">
        <v>18</v>
      </c>
      <c r="C28" s="2">
        <v>1.3498082423914448</v>
      </c>
      <c r="D28" s="2">
        <v>1.34495940546757</v>
      </c>
      <c r="E28" s="2">
        <v>1.3040230846714713</v>
      </c>
      <c r="G28">
        <f t="shared" si="0"/>
        <v>1.3329302441768289</v>
      </c>
      <c r="H28">
        <f t="shared" si="1"/>
        <v>2.5151455382933872E-2</v>
      </c>
      <c r="I28">
        <f t="shared" si="2"/>
        <v>1.4521199535847734E-2</v>
      </c>
    </row>
    <row r="29" spans="2:9" x14ac:dyDescent="0.2">
      <c r="B29">
        <v>19</v>
      </c>
      <c r="C29" s="2">
        <v>1.3024904699927193</v>
      </c>
      <c r="D29" s="2">
        <v>1.3009803924495071</v>
      </c>
      <c r="E29" s="2">
        <v>1.269793235363716</v>
      </c>
      <c r="G29">
        <f t="shared" si="0"/>
        <v>1.2910880326019809</v>
      </c>
      <c r="H29">
        <f t="shared" si="1"/>
        <v>1.8457285163607794E-2</v>
      </c>
      <c r="I29">
        <f t="shared" si="2"/>
        <v>1.0656318557718647E-2</v>
      </c>
    </row>
    <row r="30" spans="2:9" x14ac:dyDescent="0.2">
      <c r="B30">
        <v>20</v>
      </c>
      <c r="C30" s="2">
        <v>1.3007726874913863</v>
      </c>
      <c r="D30" s="2">
        <v>1.2992273558076339</v>
      </c>
      <c r="E30" s="2">
        <v>1.2696978658371305</v>
      </c>
      <c r="G30">
        <f t="shared" si="0"/>
        <v>1.2898993030453836</v>
      </c>
      <c r="H30">
        <f t="shared" si="1"/>
        <v>1.7512011919321148E-2</v>
      </c>
      <c r="I30">
        <f t="shared" si="2"/>
        <v>1.0110564795671999E-2</v>
      </c>
    </row>
    <row r="31" spans="2:9" x14ac:dyDescent="0.2">
      <c r="B31">
        <v>21</v>
      </c>
      <c r="C31" s="2">
        <v>1.2728018446972067</v>
      </c>
      <c r="D31" s="2">
        <v>1.2892650089669488</v>
      </c>
      <c r="E31" s="2">
        <v>1.2538884819818417</v>
      </c>
      <c r="G31">
        <f t="shared" si="0"/>
        <v>1.2719851118819989</v>
      </c>
      <c r="H31">
        <f t="shared" si="1"/>
        <v>1.7702399689041651E-2</v>
      </c>
      <c r="I31">
        <f t="shared" si="2"/>
        <v>1.0220485225770544E-2</v>
      </c>
    </row>
    <row r="32" spans="2:9" x14ac:dyDescent="0.2">
      <c r="B32">
        <v>22</v>
      </c>
      <c r="C32" s="2">
        <v>1.2446519929967281</v>
      </c>
      <c r="D32" s="2">
        <v>1.2603903265088328</v>
      </c>
      <c r="E32" s="2">
        <v>1.2597301444101616</v>
      </c>
      <c r="G32">
        <f t="shared" si="0"/>
        <v>1.2549241546385741</v>
      </c>
      <c r="H32">
        <f t="shared" si="1"/>
        <v>8.9020749658723572E-3</v>
      </c>
      <c r="I32">
        <f t="shared" si="2"/>
        <v>5.139615377892634E-3</v>
      </c>
    </row>
    <row r="33" spans="2:9" x14ac:dyDescent="0.2">
      <c r="B33">
        <v>23</v>
      </c>
      <c r="C33" s="2">
        <v>1.2349534994126325</v>
      </c>
      <c r="D33" s="2">
        <v>1.256668057857588</v>
      </c>
      <c r="E33" s="2">
        <v>1.2502834187456036</v>
      </c>
      <c r="G33">
        <f t="shared" si="0"/>
        <v>1.2473016586719414</v>
      </c>
      <c r="H33">
        <f t="shared" si="1"/>
        <v>1.1160138080127436E-2</v>
      </c>
      <c r="I33">
        <f t="shared" si="2"/>
        <v>6.4433087247549687E-3</v>
      </c>
    </row>
    <row r="34" spans="2:9" x14ac:dyDescent="0.2">
      <c r="B34">
        <v>24</v>
      </c>
      <c r="C34" s="2">
        <v>1.2458080394786757</v>
      </c>
      <c r="D34" s="2">
        <v>1.2459710558937644</v>
      </c>
      <c r="E34" s="2">
        <v>1.2453299345457938</v>
      </c>
      <c r="G34">
        <f t="shared" si="0"/>
        <v>1.2457030099727444</v>
      </c>
      <c r="H34">
        <f t="shared" si="1"/>
        <v>3.3321546114042276E-4</v>
      </c>
      <c r="I34">
        <f t="shared" si="2"/>
        <v>1.9238203618756838E-4</v>
      </c>
    </row>
    <row r="35" spans="2:9" x14ac:dyDescent="0.2">
      <c r="B35">
        <v>25</v>
      </c>
      <c r="C35" s="2">
        <v>1.2087533552684084</v>
      </c>
      <c r="D35" s="2">
        <v>1.2025359437870418</v>
      </c>
      <c r="E35" s="2">
        <v>1.238136570444919</v>
      </c>
      <c r="G35">
        <f t="shared" si="0"/>
        <v>1.2164752898334565</v>
      </c>
      <c r="H35">
        <f t="shared" si="1"/>
        <v>1.9015056131354211E-2</v>
      </c>
      <c r="I35">
        <f t="shared" si="2"/>
        <v>1.0978347776093198E-2</v>
      </c>
    </row>
    <row r="36" spans="2:9" x14ac:dyDescent="0.2">
      <c r="B36">
        <v>26</v>
      </c>
      <c r="C36" s="2">
        <v>1.1697376535377442</v>
      </c>
      <c r="D36" s="2">
        <v>1.2099224833125723</v>
      </c>
      <c r="E36" s="2">
        <v>1.210370594092004</v>
      </c>
      <c r="G36">
        <f t="shared" si="0"/>
        <v>1.1966769103141068</v>
      </c>
      <c r="H36">
        <f t="shared" si="1"/>
        <v>2.3331156584377937E-2</v>
      </c>
      <c r="I36">
        <f t="shared" si="2"/>
        <v>1.3470249534495913E-2</v>
      </c>
    </row>
    <row r="37" spans="2:9" x14ac:dyDescent="0.2">
      <c r="B37">
        <v>27</v>
      </c>
      <c r="C37" s="2">
        <v>1.1886620307990772</v>
      </c>
      <c r="D37" s="2">
        <v>1.2221116904621965</v>
      </c>
      <c r="E37" s="2">
        <v>1.2060940683604797</v>
      </c>
      <c r="G37">
        <f t="shared" si="0"/>
        <v>1.2056225965405845</v>
      </c>
      <c r="H37">
        <f t="shared" si="1"/>
        <v>1.6729813123652761E-2</v>
      </c>
      <c r="I37">
        <f t="shared" si="2"/>
        <v>9.6589621104330569E-3</v>
      </c>
    </row>
    <row r="38" spans="2:9" x14ac:dyDescent="0.2">
      <c r="B38">
        <v>28</v>
      </c>
      <c r="C38" s="2">
        <v>1.1560875702863138</v>
      </c>
      <c r="D38" s="2">
        <v>1.1885359287605588</v>
      </c>
      <c r="E38" s="2">
        <v>1.2081421687840377</v>
      </c>
      <c r="G38">
        <f t="shared" si="0"/>
        <v>1.1842552226103036</v>
      </c>
      <c r="H38">
        <f t="shared" si="1"/>
        <v>2.6289991252346104E-2</v>
      </c>
      <c r="I38">
        <f t="shared" si="2"/>
        <v>1.5178533526534931E-2</v>
      </c>
    </row>
    <row r="39" spans="2:9" x14ac:dyDescent="0.2">
      <c r="B39">
        <v>29</v>
      </c>
      <c r="C39" s="2">
        <v>1.1797722646712776</v>
      </c>
      <c r="D39" s="2">
        <v>1.1758773016772082</v>
      </c>
      <c r="E39" s="2">
        <v>1.2099747120986393</v>
      </c>
      <c r="G39">
        <f t="shared" si="0"/>
        <v>1.1885414261490419</v>
      </c>
      <c r="H39">
        <f t="shared" si="1"/>
        <v>1.866365436159826E-2</v>
      </c>
      <c r="I39">
        <f t="shared" si="2"/>
        <v>1.0775465869730889E-2</v>
      </c>
    </row>
    <row r="40" spans="2:9" x14ac:dyDescent="0.2">
      <c r="B40">
        <v>30</v>
      </c>
      <c r="C40" s="2">
        <v>1.1754326093368836</v>
      </c>
      <c r="D40" s="2">
        <v>1.1609692830487433</v>
      </c>
      <c r="E40" s="2">
        <v>1.2127423987478012</v>
      </c>
      <c r="G40">
        <f t="shared" si="0"/>
        <v>1.1830480970444761</v>
      </c>
      <c r="H40">
        <f t="shared" si="1"/>
        <v>2.6713491293078456E-2</v>
      </c>
      <c r="I40">
        <f t="shared" si="2"/>
        <v>1.5423041389053573E-2</v>
      </c>
    </row>
    <row r="41" spans="2:9" x14ac:dyDescent="0.2">
      <c r="B41">
        <v>31</v>
      </c>
      <c r="C41" s="2">
        <v>1.1245730017154181</v>
      </c>
      <c r="D41" s="2">
        <v>0.81876854568789981</v>
      </c>
      <c r="E41" s="2">
        <v>0.70895237283466184</v>
      </c>
      <c r="G41">
        <f t="shared" si="0"/>
        <v>0.88409797341265994</v>
      </c>
      <c r="H41">
        <f t="shared" si="1"/>
        <v>0.21537427279724497</v>
      </c>
      <c r="I41">
        <f t="shared" si="2"/>
        <v>0.12434639437600928</v>
      </c>
    </row>
    <row r="42" spans="2:9" x14ac:dyDescent="0.2">
      <c r="B42">
        <v>32</v>
      </c>
      <c r="C42" s="2">
        <v>1.1073657714075764</v>
      </c>
      <c r="D42" s="2">
        <v>0.8194012922309144</v>
      </c>
      <c r="E42" s="2">
        <v>0.84718774305592559</v>
      </c>
      <c r="G42">
        <f t="shared" si="0"/>
        <v>0.92465160223147214</v>
      </c>
      <c r="H42">
        <f t="shared" si="1"/>
        <v>0.15884386178146237</v>
      </c>
      <c r="I42">
        <f t="shared" si="2"/>
        <v>9.1708546358647017E-2</v>
      </c>
    </row>
    <row r="43" spans="2:9" x14ac:dyDescent="0.2">
      <c r="C43" s="2"/>
      <c r="D43" s="2"/>
      <c r="E43" s="2"/>
    </row>
    <row r="44" spans="2:9" x14ac:dyDescent="0.2">
      <c r="C44" s="2" t="s">
        <v>1</v>
      </c>
      <c r="D44" s="2" t="s">
        <v>2</v>
      </c>
      <c r="E44" s="2" t="s">
        <v>3</v>
      </c>
    </row>
    <row r="45" spans="2:9" x14ac:dyDescent="0.2">
      <c r="B45" s="6" t="s">
        <v>19</v>
      </c>
      <c r="C45" s="7" t="s">
        <v>10</v>
      </c>
      <c r="D45" s="7" t="s">
        <v>10</v>
      </c>
      <c r="E45" s="7" t="s">
        <v>10</v>
      </c>
      <c r="F45" s="8"/>
      <c r="G45" s="7" t="s">
        <v>12</v>
      </c>
      <c r="H45" s="7" t="s">
        <v>13</v>
      </c>
      <c r="I45" s="7" t="s">
        <v>14</v>
      </c>
    </row>
    <row r="46" spans="2:9" x14ac:dyDescent="0.2">
      <c r="B46">
        <v>0</v>
      </c>
      <c r="C46" s="2">
        <v>1</v>
      </c>
      <c r="D46" s="2">
        <v>1</v>
      </c>
      <c r="E46" s="2">
        <v>1</v>
      </c>
      <c r="G46">
        <f t="shared" si="0"/>
        <v>1</v>
      </c>
      <c r="H46">
        <f t="shared" si="1"/>
        <v>0</v>
      </c>
      <c r="I46">
        <f t="shared" si="2"/>
        <v>0</v>
      </c>
    </row>
    <row r="47" spans="2:9" x14ac:dyDescent="0.2">
      <c r="B47">
        <v>1</v>
      </c>
      <c r="C47" s="2">
        <v>1.4341966505620358</v>
      </c>
      <c r="D47" s="2">
        <v>1.3088052619902373</v>
      </c>
      <c r="E47" s="2">
        <v>1.2192868580504579</v>
      </c>
      <c r="G47">
        <f t="shared" si="0"/>
        <v>1.3207629235342437</v>
      </c>
      <c r="H47">
        <f t="shared" si="1"/>
        <v>0.10795273957405216</v>
      </c>
      <c r="I47">
        <f t="shared" si="2"/>
        <v>6.2326543252836583E-2</v>
      </c>
    </row>
    <row r="48" spans="2:9" x14ac:dyDescent="0.2">
      <c r="B48">
        <v>2</v>
      </c>
      <c r="C48" s="2">
        <v>1.7131552244277644</v>
      </c>
      <c r="D48" s="2">
        <v>1.724390661019173</v>
      </c>
      <c r="E48" s="2">
        <v>1.4202974394887427</v>
      </c>
      <c r="G48">
        <f t="shared" si="0"/>
        <v>1.6192811083118934</v>
      </c>
      <c r="H48">
        <f t="shared" si="1"/>
        <v>0.17241645542868256</v>
      </c>
      <c r="I48">
        <f t="shared" si="2"/>
        <v>9.9544686954470996E-2</v>
      </c>
    </row>
    <row r="49" spans="2:9" x14ac:dyDescent="0.2">
      <c r="B49">
        <v>3</v>
      </c>
      <c r="C49" s="2">
        <v>1.8962782347703957</v>
      </c>
      <c r="D49" s="2">
        <v>2.0759320016701497</v>
      </c>
      <c r="E49" s="2">
        <v>1.6717652894249575</v>
      </c>
      <c r="G49">
        <f t="shared" si="0"/>
        <v>1.8813251752885012</v>
      </c>
      <c r="H49">
        <f t="shared" si="1"/>
        <v>0.20249784767417606</v>
      </c>
      <c r="I49">
        <f t="shared" si="2"/>
        <v>0.11691218686500539</v>
      </c>
    </row>
    <row r="50" spans="2:9" x14ac:dyDescent="0.2">
      <c r="B50">
        <v>4</v>
      </c>
      <c r="C50" s="2">
        <v>1.977200086993032</v>
      </c>
      <c r="D50" s="2">
        <v>2.3969129972938599</v>
      </c>
      <c r="E50" s="2">
        <v>1.8726212294894762</v>
      </c>
      <c r="G50">
        <f t="shared" si="0"/>
        <v>2.082244771258789</v>
      </c>
      <c r="H50">
        <f t="shared" si="1"/>
        <v>0.27748198809333807</v>
      </c>
      <c r="I50">
        <f t="shared" si="2"/>
        <v>0.16020430052096127</v>
      </c>
    </row>
    <row r="51" spans="2:9" x14ac:dyDescent="0.2">
      <c r="B51">
        <v>5</v>
      </c>
      <c r="C51" s="2">
        <v>1.9848667001128866</v>
      </c>
      <c r="D51" s="2">
        <v>2.5231147634094397</v>
      </c>
      <c r="E51" s="2">
        <v>2.1493465184171572</v>
      </c>
      <c r="G51">
        <f t="shared" si="0"/>
        <v>2.219109327313161</v>
      </c>
      <c r="H51">
        <f t="shared" si="1"/>
        <v>0.27582219189075224</v>
      </c>
      <c r="I51">
        <f t="shared" si="2"/>
        <v>0.15924601673659844</v>
      </c>
    </row>
    <row r="52" spans="2:9" x14ac:dyDescent="0.2">
      <c r="B52">
        <v>6</v>
      </c>
      <c r="C52" s="2">
        <v>2.0520462415202494</v>
      </c>
      <c r="D52" s="2">
        <v>2.6031269587384296</v>
      </c>
      <c r="E52" s="2">
        <v>2.297041823349546</v>
      </c>
      <c r="G52">
        <f t="shared" si="0"/>
        <v>2.3174050078694082</v>
      </c>
      <c r="H52">
        <f t="shared" si="1"/>
        <v>0.27610411747250063</v>
      </c>
      <c r="I52">
        <f t="shared" si="2"/>
        <v>0.1594087865471123</v>
      </c>
    </row>
    <row r="53" spans="2:9" x14ac:dyDescent="0.2">
      <c r="B53">
        <v>7</v>
      </c>
      <c r="C53" s="2">
        <v>2.0409604822488432</v>
      </c>
      <c r="D53" s="2">
        <v>2.5681349966278884</v>
      </c>
      <c r="E53" s="2">
        <v>2.4114014552215473</v>
      </c>
      <c r="G53">
        <f t="shared" si="0"/>
        <v>2.3401656446994266</v>
      </c>
      <c r="H53">
        <f t="shared" si="1"/>
        <v>0.2707104498874271</v>
      </c>
      <c r="I53">
        <f t="shared" si="2"/>
        <v>0.15629475111495073</v>
      </c>
    </row>
    <row r="54" spans="2:9" x14ac:dyDescent="0.2">
      <c r="B54">
        <v>8</v>
      </c>
      <c r="C54" s="2">
        <v>2.0702990707223163</v>
      </c>
      <c r="D54" s="2">
        <v>2.6185598242529231</v>
      </c>
      <c r="E54" s="2">
        <v>2.484359584912375</v>
      </c>
      <c r="G54">
        <f t="shared" si="0"/>
        <v>2.391072826629205</v>
      </c>
      <c r="H54">
        <f t="shared" si="1"/>
        <v>0.28578711993146949</v>
      </c>
      <c r="I54">
        <f t="shared" si="2"/>
        <v>0.16499927062336178</v>
      </c>
    </row>
    <row r="55" spans="2:9" x14ac:dyDescent="0.2">
      <c r="B55">
        <v>9</v>
      </c>
      <c r="C55" s="2">
        <v>2.0186249323697796</v>
      </c>
      <c r="D55" s="2">
        <v>2.6590960346249641</v>
      </c>
      <c r="E55" s="2">
        <v>2.2923785945135697</v>
      </c>
      <c r="G55">
        <f t="shared" si="0"/>
        <v>2.3233665205027711</v>
      </c>
      <c r="H55">
        <f t="shared" si="1"/>
        <v>0.32135805089312469</v>
      </c>
      <c r="I55">
        <f t="shared" si="2"/>
        <v>0.185536157189399</v>
      </c>
    </row>
    <row r="56" spans="2:9" x14ac:dyDescent="0.2">
      <c r="B56">
        <v>10</v>
      </c>
      <c r="C56" s="2">
        <v>2.0032512666734408</v>
      </c>
      <c r="D56" s="2">
        <v>2.6715092532434763</v>
      </c>
      <c r="E56" s="2">
        <v>2.3306938621860027</v>
      </c>
      <c r="G56">
        <f t="shared" si="0"/>
        <v>2.3351514607009736</v>
      </c>
      <c r="H56">
        <f t="shared" si="1"/>
        <v>0.33415129326705939</v>
      </c>
      <c r="I56">
        <f t="shared" si="2"/>
        <v>0.19292233911779832</v>
      </c>
    </row>
    <row r="57" spans="2:9" x14ac:dyDescent="0.2">
      <c r="B57">
        <v>11</v>
      </c>
      <c r="C57" s="2">
        <v>1.9402542724600795</v>
      </c>
      <c r="D57" s="2">
        <v>2.6343457936950836</v>
      </c>
      <c r="E57" s="2">
        <v>2.3493671758350207</v>
      </c>
      <c r="G57">
        <f t="shared" si="0"/>
        <v>2.3079890806633947</v>
      </c>
      <c r="H57">
        <f t="shared" si="1"/>
        <v>0.34889091423051372</v>
      </c>
      <c r="I57">
        <f t="shared" si="2"/>
        <v>0.20143226324880173</v>
      </c>
    </row>
    <row r="58" spans="2:9" x14ac:dyDescent="0.2">
      <c r="B58">
        <v>12</v>
      </c>
      <c r="C58" s="2">
        <v>2.0510755520099888</v>
      </c>
      <c r="D58" s="2">
        <v>2.6042508661162889</v>
      </c>
      <c r="E58" s="2">
        <v>2.3872493892679341</v>
      </c>
      <c r="G58">
        <f t="shared" si="0"/>
        <v>2.3475252691314039</v>
      </c>
      <c r="H58">
        <f t="shared" si="1"/>
        <v>0.27871891992582248</v>
      </c>
      <c r="I58">
        <f t="shared" si="2"/>
        <v>0.16091844344741538</v>
      </c>
    </row>
    <row r="59" spans="2:9" x14ac:dyDescent="0.2">
      <c r="B59">
        <v>13</v>
      </c>
      <c r="C59" s="2">
        <v>2.0427051439879587</v>
      </c>
      <c r="D59" s="2">
        <v>2.666412675250426</v>
      </c>
      <c r="E59" s="2">
        <v>2.2966656436965986</v>
      </c>
      <c r="G59">
        <f t="shared" si="0"/>
        <v>2.3352611543116613</v>
      </c>
      <c r="H59">
        <f t="shared" si="1"/>
        <v>0.31363989098663386</v>
      </c>
      <c r="I59">
        <f t="shared" si="2"/>
        <v>0.18108007548973795</v>
      </c>
    </row>
    <row r="60" spans="2:9" x14ac:dyDescent="0.2">
      <c r="B60">
        <v>14</v>
      </c>
      <c r="C60" s="2">
        <v>2.0014494766431516</v>
      </c>
      <c r="D60" s="2">
        <v>2.6797763987804459</v>
      </c>
      <c r="E60" s="2">
        <v>2.3634567613474147</v>
      </c>
      <c r="G60">
        <f t="shared" si="0"/>
        <v>2.3482275455903374</v>
      </c>
      <c r="H60">
        <f t="shared" si="1"/>
        <v>0.33941979919193332</v>
      </c>
      <c r="I60">
        <f t="shared" si="2"/>
        <v>0.19596411243175144</v>
      </c>
    </row>
    <row r="61" spans="2:9" x14ac:dyDescent="0.2">
      <c r="B61">
        <v>15</v>
      </c>
      <c r="C61" s="2">
        <v>1.9223691174236113</v>
      </c>
      <c r="D61" s="2">
        <v>2.5845384104542335</v>
      </c>
      <c r="E61" s="2">
        <v>2.2558493839423113</v>
      </c>
      <c r="G61">
        <f t="shared" si="0"/>
        <v>2.2542523039400519</v>
      </c>
      <c r="H61">
        <f t="shared" si="1"/>
        <v>0.33108753548958808</v>
      </c>
      <c r="I61">
        <f t="shared" si="2"/>
        <v>0.19115347774024347</v>
      </c>
    </row>
    <row r="62" spans="2:9" x14ac:dyDescent="0.2">
      <c r="B62">
        <v>16</v>
      </c>
      <c r="C62" s="2">
        <v>1.9385737076309624</v>
      </c>
      <c r="D62" s="2">
        <v>2.5908654004573859</v>
      </c>
      <c r="E62" s="2">
        <v>2.1529990633573837</v>
      </c>
      <c r="G62">
        <f t="shared" si="0"/>
        <v>2.2274793904819106</v>
      </c>
      <c r="H62">
        <f t="shared" si="1"/>
        <v>0.33246293399268428</v>
      </c>
      <c r="I62">
        <f t="shared" si="2"/>
        <v>0.19194756443624905</v>
      </c>
    </row>
    <row r="63" spans="2:9" x14ac:dyDescent="0.2">
      <c r="B63">
        <v>17</v>
      </c>
      <c r="C63" s="2">
        <v>1.891665649851707</v>
      </c>
      <c r="D63" s="2">
        <v>2.5060655179130737</v>
      </c>
      <c r="E63" s="2">
        <v>2.2654554892766954</v>
      </c>
      <c r="G63">
        <f t="shared" si="0"/>
        <v>2.2210622190138256</v>
      </c>
      <c r="H63">
        <f t="shared" si="1"/>
        <v>0.30959630376012032</v>
      </c>
      <c r="I63">
        <f t="shared" si="2"/>
        <v>0.17874550931601862</v>
      </c>
    </row>
    <row r="64" spans="2:9" x14ac:dyDescent="0.2">
      <c r="B64">
        <v>18</v>
      </c>
      <c r="C64" s="2">
        <v>1.8797692405384363</v>
      </c>
      <c r="D64" s="2">
        <v>2.5357676455741651</v>
      </c>
      <c r="E64" s="2">
        <v>2.3017270315998943</v>
      </c>
      <c r="G64">
        <f t="shared" si="0"/>
        <v>2.2390879725708319</v>
      </c>
      <c r="H64">
        <f t="shared" si="1"/>
        <v>0.33245483248012808</v>
      </c>
      <c r="I64">
        <f t="shared" si="2"/>
        <v>0.1919428870257939</v>
      </c>
    </row>
    <row r="65" spans="2:9" x14ac:dyDescent="0.2">
      <c r="B65">
        <v>19</v>
      </c>
      <c r="C65" s="2">
        <v>1.8225167894938064</v>
      </c>
      <c r="D65" s="2">
        <v>2.5625640101711431</v>
      </c>
      <c r="E65" s="2">
        <v>2.1119278009988323</v>
      </c>
      <c r="G65">
        <f t="shared" si="0"/>
        <v>2.1656695335545941</v>
      </c>
      <c r="H65">
        <f t="shared" si="1"/>
        <v>0.37293914057341015</v>
      </c>
      <c r="I65">
        <f t="shared" si="2"/>
        <v>0.21531651320140605</v>
      </c>
    </row>
    <row r="66" spans="2:9" x14ac:dyDescent="0.2">
      <c r="B66">
        <v>20</v>
      </c>
      <c r="C66" s="2">
        <v>1.7889544723939763</v>
      </c>
      <c r="D66" s="2">
        <v>2.4616024367873806</v>
      </c>
      <c r="E66" s="2">
        <v>2.3606883629329847</v>
      </c>
      <c r="G66">
        <f t="shared" si="0"/>
        <v>2.203748424038114</v>
      </c>
      <c r="H66">
        <f t="shared" si="1"/>
        <v>0.36274843806126972</v>
      </c>
      <c r="I66">
        <f t="shared" si="2"/>
        <v>0.20943290836279038</v>
      </c>
    </row>
    <row r="67" spans="2:9" x14ac:dyDescent="0.2">
      <c r="B67">
        <v>21</v>
      </c>
      <c r="C67" s="2">
        <v>1.7458352990844659</v>
      </c>
      <c r="D67" s="2">
        <v>2.4774560976708253</v>
      </c>
      <c r="E67" s="2">
        <v>2.217125444160907</v>
      </c>
      <c r="G67">
        <f t="shared" si="0"/>
        <v>2.1468056136387328</v>
      </c>
      <c r="H67">
        <f t="shared" si="1"/>
        <v>0.37084485590949823</v>
      </c>
      <c r="I67">
        <f t="shared" si="2"/>
        <v>0.2141073773869368</v>
      </c>
    </row>
    <row r="68" spans="2:9" x14ac:dyDescent="0.2">
      <c r="B68">
        <v>22</v>
      </c>
      <c r="C68" s="2">
        <v>1.6814776927408346</v>
      </c>
      <c r="D68" s="2">
        <v>2.5353399623641835</v>
      </c>
      <c r="E68" s="2">
        <v>2.1921682907721896</v>
      </c>
      <c r="G68">
        <f t="shared" si="0"/>
        <v>2.1363286486257356</v>
      </c>
      <c r="H68">
        <f t="shared" si="1"/>
        <v>0.429661195708745</v>
      </c>
      <c r="I68">
        <f t="shared" si="2"/>
        <v>0.24806500700278042</v>
      </c>
    </row>
    <row r="69" spans="2:9" x14ac:dyDescent="0.2">
      <c r="B69">
        <v>23</v>
      </c>
      <c r="C69" s="2">
        <v>1.7981804580353455</v>
      </c>
      <c r="D69" s="2">
        <v>2.4641219162999604</v>
      </c>
      <c r="E69" s="2">
        <v>2.1909040686449472</v>
      </c>
      <c r="G69">
        <f t="shared" si="0"/>
        <v>2.1510688143267509</v>
      </c>
      <c r="H69">
        <f t="shared" si="1"/>
        <v>0.33475310614517978</v>
      </c>
      <c r="I69">
        <f t="shared" si="2"/>
        <v>0.19326979594498292</v>
      </c>
    </row>
    <row r="70" spans="2:9" x14ac:dyDescent="0.2">
      <c r="B70">
        <v>24</v>
      </c>
      <c r="C70" s="2">
        <v>1.7212471533252596</v>
      </c>
      <c r="D70" s="2">
        <v>2.5130517614034118</v>
      </c>
      <c r="E70" s="2">
        <v>2.1523432780561675</v>
      </c>
      <c r="G70">
        <f t="shared" si="0"/>
        <v>2.1288807309282798</v>
      </c>
      <c r="H70">
        <f t="shared" si="1"/>
        <v>0.39642338816188155</v>
      </c>
      <c r="I70">
        <f t="shared" si="2"/>
        <v>0.22887514986832583</v>
      </c>
    </row>
    <row r="71" spans="2:9" x14ac:dyDescent="0.2">
      <c r="B71">
        <v>25</v>
      </c>
      <c r="C71" s="2">
        <v>1.6826552546740519</v>
      </c>
      <c r="D71" s="2">
        <v>2.4667807032739049</v>
      </c>
      <c r="E71" s="2">
        <v>2.2209696171457787</v>
      </c>
      <c r="G71">
        <f t="shared" si="0"/>
        <v>2.1234685250312455</v>
      </c>
      <c r="H71">
        <f t="shared" si="1"/>
        <v>0.40105239932971909</v>
      </c>
      <c r="I71">
        <f t="shared" si="2"/>
        <v>0.23154771071215863</v>
      </c>
    </row>
    <row r="72" spans="2:9" x14ac:dyDescent="0.2">
      <c r="B72">
        <v>26</v>
      </c>
      <c r="C72" s="2">
        <v>1.6575575270178562</v>
      </c>
      <c r="D72" s="2">
        <v>2.450840668853103</v>
      </c>
      <c r="E72" s="2">
        <v>2.2518509604179431</v>
      </c>
      <c r="G72">
        <f t="shared" si="0"/>
        <v>2.1200830520963012</v>
      </c>
      <c r="H72">
        <f t="shared" si="1"/>
        <v>0.41273068946662217</v>
      </c>
      <c r="I72">
        <f t="shared" si="2"/>
        <v>0.23829017466637417</v>
      </c>
    </row>
    <row r="73" spans="2:9" x14ac:dyDescent="0.2">
      <c r="B73">
        <v>27</v>
      </c>
      <c r="C73" s="2">
        <v>1.6383092544922786</v>
      </c>
      <c r="D73" s="2">
        <v>2.4918330879101767</v>
      </c>
      <c r="E73" s="2">
        <v>2.1776686154026095</v>
      </c>
      <c r="G73">
        <f t="shared" ref="G73:G78" si="3">AVERAGE(C73:E73)</f>
        <v>2.102603652601688</v>
      </c>
      <c r="H73">
        <f t="shared" ref="H73:H78" si="4">STDEV(C73:E73)</f>
        <v>0.43168483298967519</v>
      </c>
      <c r="I73">
        <f t="shared" ref="I73:I114" si="5">(H73/SQRT(3))</f>
        <v>0.24923335453166762</v>
      </c>
    </row>
    <row r="74" spans="2:9" x14ac:dyDescent="0.2">
      <c r="B74">
        <v>28</v>
      </c>
      <c r="C74" s="2">
        <v>1.63122026471953</v>
      </c>
      <c r="D74" s="2">
        <v>2.4705477752818763</v>
      </c>
      <c r="E74" s="2">
        <v>2.212860473385283</v>
      </c>
      <c r="G74">
        <f t="shared" si="3"/>
        <v>2.1048761711288964</v>
      </c>
      <c r="H74">
        <f t="shared" si="4"/>
        <v>0.42995711954454896</v>
      </c>
      <c r="I74">
        <f t="shared" si="5"/>
        <v>0.24823585870904147</v>
      </c>
    </row>
    <row r="75" spans="2:9" x14ac:dyDescent="0.2">
      <c r="B75">
        <v>29</v>
      </c>
      <c r="C75" s="2">
        <v>1.601866570551574</v>
      </c>
      <c r="D75" s="2">
        <v>2.4355820492373095</v>
      </c>
      <c r="E75" s="2">
        <v>2.2962529745405682</v>
      </c>
      <c r="G75">
        <f t="shared" si="3"/>
        <v>2.1112338647764841</v>
      </c>
      <c r="H75">
        <f t="shared" si="4"/>
        <v>0.44659201524821979</v>
      </c>
      <c r="I75">
        <f t="shared" si="5"/>
        <v>0.25784002022149716</v>
      </c>
    </row>
    <row r="76" spans="2:9" x14ac:dyDescent="0.2">
      <c r="B76">
        <v>30</v>
      </c>
      <c r="C76" s="2">
        <v>1.5874508252716779</v>
      </c>
      <c r="D76" s="2">
        <v>2.4389979428599458</v>
      </c>
      <c r="E76" s="2">
        <v>2.3684990141719133</v>
      </c>
      <c r="G76">
        <f t="shared" si="3"/>
        <v>2.1316492607678454</v>
      </c>
      <c r="H76">
        <f t="shared" si="4"/>
        <v>0.47260604908728965</v>
      </c>
      <c r="I76">
        <f t="shared" si="5"/>
        <v>0.27285922966119219</v>
      </c>
    </row>
    <row r="77" spans="2:9" x14ac:dyDescent="0.2">
      <c r="B77">
        <v>31</v>
      </c>
      <c r="C77" s="2">
        <v>1.7123340323550122</v>
      </c>
      <c r="D77" s="2">
        <v>2.4156451671443557</v>
      </c>
      <c r="E77" s="2"/>
      <c r="G77">
        <f t="shared" si="3"/>
        <v>2.063989599749684</v>
      </c>
      <c r="H77">
        <f t="shared" si="4"/>
        <v>0.49731607269355238</v>
      </c>
      <c r="I77">
        <f t="shared" si="5"/>
        <v>0.28712556844194997</v>
      </c>
    </row>
    <row r="78" spans="2:9" x14ac:dyDescent="0.2">
      <c r="B78">
        <v>32</v>
      </c>
      <c r="C78" s="2">
        <v>1.7216308425915408</v>
      </c>
      <c r="D78" s="2">
        <v>2.4211595125550924</v>
      </c>
      <c r="E78" s="2"/>
      <c r="G78">
        <f t="shared" si="3"/>
        <v>2.0713951775733168</v>
      </c>
      <c r="H78">
        <f t="shared" si="4"/>
        <v>0.49464146616563354</v>
      </c>
      <c r="I78">
        <f t="shared" si="5"/>
        <v>0.28558138364307972</v>
      </c>
    </row>
    <row r="79" spans="2:9" x14ac:dyDescent="0.2">
      <c r="C79" s="2"/>
      <c r="D79" s="2"/>
      <c r="E79" s="2"/>
    </row>
    <row r="80" spans="2:9" x14ac:dyDescent="0.2">
      <c r="B80" s="12"/>
      <c r="C80" s="2" t="s">
        <v>1</v>
      </c>
      <c r="D80" s="2" t="s">
        <v>2</v>
      </c>
      <c r="E80" s="2" t="s">
        <v>3</v>
      </c>
    </row>
    <row r="81" spans="2:9" x14ac:dyDescent="0.2">
      <c r="B81" s="6" t="s">
        <v>19</v>
      </c>
      <c r="C81" s="4" t="s">
        <v>11</v>
      </c>
      <c r="D81" s="4" t="s">
        <v>11</v>
      </c>
      <c r="E81" s="4" t="s">
        <v>11</v>
      </c>
      <c r="G81" s="4" t="s">
        <v>16</v>
      </c>
      <c r="H81" s="4" t="s">
        <v>17</v>
      </c>
      <c r="I81" s="4" t="s">
        <v>18</v>
      </c>
    </row>
    <row r="82" spans="2:9" x14ac:dyDescent="0.2">
      <c r="B82">
        <v>0</v>
      </c>
      <c r="C82" s="2">
        <v>1</v>
      </c>
      <c r="D82" s="2">
        <v>1</v>
      </c>
      <c r="E82" s="2">
        <v>1</v>
      </c>
      <c r="G82">
        <f t="shared" ref="G82" si="6">AVERAGE(C82:E82)</f>
        <v>1</v>
      </c>
      <c r="H82">
        <f t="shared" ref="H82" si="7">STDEV(C82:E82)</f>
        <v>0</v>
      </c>
      <c r="I82">
        <f t="shared" si="5"/>
        <v>0</v>
      </c>
    </row>
    <row r="83" spans="2:9" x14ac:dyDescent="0.2">
      <c r="B83">
        <v>1</v>
      </c>
      <c r="C83" s="2">
        <v>1.4419249863689541</v>
      </c>
      <c r="D83" s="2">
        <v>1.4648851542821368</v>
      </c>
      <c r="E83" s="2">
        <v>1.436322449061775</v>
      </c>
      <c r="G83">
        <f t="shared" ref="G83:G114" si="8">AVERAGE(C83:E83)</f>
        <v>1.4477108632376219</v>
      </c>
      <c r="H83">
        <f t="shared" ref="H83:H114" si="9">STDEV(C83:E83)</f>
        <v>1.5134870687616112E-2</v>
      </c>
      <c r="I83">
        <f t="shared" si="5"/>
        <v>8.7381216656453389E-3</v>
      </c>
    </row>
    <row r="84" spans="2:9" x14ac:dyDescent="0.2">
      <c r="B84">
        <v>2</v>
      </c>
      <c r="C84" s="2">
        <v>1.7557485593366262</v>
      </c>
      <c r="D84" s="2">
        <v>1.7289380927837366</v>
      </c>
      <c r="E84" s="2">
        <v>1.8293462657022219</v>
      </c>
      <c r="G84">
        <f t="shared" si="8"/>
        <v>1.7713443059408618</v>
      </c>
      <c r="H84">
        <f t="shared" si="9"/>
        <v>5.1989140994199483E-2</v>
      </c>
      <c r="I84">
        <f t="shared" si="5"/>
        <v>3.0015944547938482E-2</v>
      </c>
    </row>
    <row r="85" spans="2:9" x14ac:dyDescent="0.2">
      <c r="B85">
        <v>3</v>
      </c>
      <c r="C85" s="2">
        <v>1.9639816123383589</v>
      </c>
      <c r="D85" s="2">
        <v>2.0479211849706025</v>
      </c>
      <c r="E85" s="2">
        <v>2.0275262660587576</v>
      </c>
      <c r="G85">
        <f t="shared" si="8"/>
        <v>2.0131430211225729</v>
      </c>
      <c r="H85">
        <f t="shared" si="9"/>
        <v>4.3779233257237794E-2</v>
      </c>
      <c r="I85">
        <f t="shared" si="5"/>
        <v>2.5275952105981658E-2</v>
      </c>
    </row>
    <row r="86" spans="2:9" x14ac:dyDescent="0.2">
      <c r="B86">
        <v>4</v>
      </c>
      <c r="C86" s="2">
        <v>2.138646762335239</v>
      </c>
      <c r="D86" s="2">
        <v>2.2342429368335659</v>
      </c>
      <c r="E86" s="2">
        <v>2.1537418292471746</v>
      </c>
      <c r="G86">
        <f t="shared" si="8"/>
        <v>2.1755438428053266</v>
      </c>
      <c r="H86">
        <f t="shared" si="9"/>
        <v>5.1392149119014484E-2</v>
      </c>
      <c r="I86">
        <f t="shared" si="5"/>
        <v>2.9671271128096404E-2</v>
      </c>
    </row>
    <row r="87" spans="2:9" x14ac:dyDescent="0.2">
      <c r="B87">
        <v>5</v>
      </c>
      <c r="C87" s="2">
        <v>2.1985743044696586</v>
      </c>
      <c r="D87" s="2">
        <v>2.3831220636184858</v>
      </c>
      <c r="E87" s="2">
        <v>2.3431361416294729</v>
      </c>
      <c r="G87">
        <f t="shared" si="8"/>
        <v>2.3082775032392058</v>
      </c>
      <c r="H87">
        <f t="shared" si="9"/>
        <v>9.7086622943281603E-2</v>
      </c>
      <c r="I87">
        <f t="shared" si="5"/>
        <v>5.6052987891015336E-2</v>
      </c>
    </row>
    <row r="88" spans="2:9" x14ac:dyDescent="0.2">
      <c r="B88">
        <v>6</v>
      </c>
      <c r="C88" s="2">
        <v>2.16478352749859</v>
      </c>
      <c r="D88" s="2">
        <v>2.3891540426460587</v>
      </c>
      <c r="E88" s="2">
        <v>2.5460536823187083</v>
      </c>
      <c r="G88">
        <f t="shared" si="8"/>
        <v>2.3666637508211195</v>
      </c>
      <c r="H88">
        <f t="shared" si="9"/>
        <v>0.19162748409066338</v>
      </c>
      <c r="I88">
        <f t="shared" si="5"/>
        <v>0.11063617952387524</v>
      </c>
    </row>
    <row r="89" spans="2:9" x14ac:dyDescent="0.2">
      <c r="B89">
        <v>7</v>
      </c>
      <c r="C89" s="2">
        <v>2.203387146593462</v>
      </c>
      <c r="D89" s="2">
        <v>2.4544197434648622</v>
      </c>
      <c r="E89" s="2">
        <v>2.4232956090356828</v>
      </c>
      <c r="G89">
        <f t="shared" si="8"/>
        <v>2.3603674996980026</v>
      </c>
      <c r="H89">
        <f t="shared" si="9"/>
        <v>0.13683676911419324</v>
      </c>
      <c r="I89">
        <f t="shared" si="5"/>
        <v>7.9002745483118142E-2</v>
      </c>
    </row>
    <row r="90" spans="2:9" x14ac:dyDescent="0.2">
      <c r="B90">
        <v>8</v>
      </c>
      <c r="C90" s="2">
        <v>2.2638294799539822</v>
      </c>
      <c r="D90" s="2">
        <v>2.2988173100286216</v>
      </c>
      <c r="E90" s="2">
        <v>2.2492245295917139</v>
      </c>
      <c r="G90">
        <f t="shared" si="8"/>
        <v>2.2706237731914389</v>
      </c>
      <c r="H90">
        <f t="shared" si="9"/>
        <v>2.5484952095565092E-2</v>
      </c>
      <c r="I90">
        <f t="shared" si="5"/>
        <v>1.4713743952659224E-2</v>
      </c>
    </row>
    <row r="91" spans="2:9" x14ac:dyDescent="0.2">
      <c r="B91">
        <v>9</v>
      </c>
      <c r="C91" s="2">
        <v>2.2167277166398232</v>
      </c>
      <c r="D91" s="2">
        <v>2.3639809723749621</v>
      </c>
      <c r="E91" s="2">
        <v>2.1736680014275485</v>
      </c>
      <c r="G91">
        <f t="shared" si="8"/>
        <v>2.2514588968141109</v>
      </c>
      <c r="H91">
        <f t="shared" si="9"/>
        <v>9.9797033447552544E-2</v>
      </c>
      <c r="I91">
        <f t="shared" si="5"/>
        <v>5.7617844125270552E-2</v>
      </c>
    </row>
    <row r="92" spans="2:9" x14ac:dyDescent="0.2">
      <c r="B92">
        <v>10</v>
      </c>
      <c r="C92" s="2">
        <v>2.1849498071672628</v>
      </c>
      <c r="D92" s="2">
        <v>2.2611075308378648</v>
      </c>
      <c r="E92" s="2">
        <v>2.4521226448449815</v>
      </c>
      <c r="G92">
        <f t="shared" si="8"/>
        <v>2.2993933276167033</v>
      </c>
      <c r="H92">
        <f t="shared" si="9"/>
        <v>0.13763968531798537</v>
      </c>
      <c r="I92">
        <f t="shared" si="5"/>
        <v>7.9466309369514238E-2</v>
      </c>
    </row>
    <row r="93" spans="2:9" x14ac:dyDescent="0.2">
      <c r="B93">
        <v>11</v>
      </c>
      <c r="C93" s="2">
        <v>2.1555506763899577</v>
      </c>
      <c r="D93" s="2">
        <v>2.3533797790527307</v>
      </c>
      <c r="E93" s="2">
        <v>2.3929581857355062</v>
      </c>
      <c r="G93">
        <f t="shared" si="8"/>
        <v>2.300629547059398</v>
      </c>
      <c r="H93">
        <f t="shared" si="9"/>
        <v>0.1271908864853413</v>
      </c>
      <c r="I93">
        <f t="shared" si="5"/>
        <v>7.3433692550778931E-2</v>
      </c>
    </row>
    <row r="94" spans="2:9" x14ac:dyDescent="0.2">
      <c r="B94">
        <v>12</v>
      </c>
      <c r="C94" s="2">
        <v>2.1586757236139413</v>
      </c>
      <c r="D94" s="2">
        <v>2.312672228179073</v>
      </c>
      <c r="E94" s="2">
        <v>2.2798984228851893</v>
      </c>
      <c r="G94">
        <f t="shared" si="8"/>
        <v>2.2504154582260676</v>
      </c>
      <c r="H94">
        <f t="shared" si="9"/>
        <v>8.1121296577334787E-2</v>
      </c>
      <c r="I94">
        <f t="shared" si="5"/>
        <v>4.6835402415935708E-2</v>
      </c>
    </row>
    <row r="95" spans="2:9" x14ac:dyDescent="0.2">
      <c r="B95">
        <v>13</v>
      </c>
      <c r="C95" s="2">
        <v>2.0797948427951822</v>
      </c>
      <c r="D95" s="2">
        <v>2.3489158694600789</v>
      </c>
      <c r="E95" s="2">
        <v>2.2583688796426413</v>
      </c>
      <c r="G95">
        <f t="shared" si="8"/>
        <v>2.2290265306326345</v>
      </c>
      <c r="H95">
        <f t="shared" si="9"/>
        <v>0.13693889817126764</v>
      </c>
      <c r="I95">
        <f t="shared" si="5"/>
        <v>7.9061709721712128E-2</v>
      </c>
    </row>
    <row r="96" spans="2:9" x14ac:dyDescent="0.2">
      <c r="B96">
        <v>14</v>
      </c>
      <c r="C96" s="2">
        <v>2.0898925535268735</v>
      </c>
      <c r="D96" s="2">
        <v>2.18389490593573</v>
      </c>
      <c r="E96" s="2">
        <v>2.2532847374278453</v>
      </c>
      <c r="G96">
        <f t="shared" si="8"/>
        <v>2.1756907322968164</v>
      </c>
      <c r="H96">
        <f t="shared" si="9"/>
        <v>8.200446810269138E-2</v>
      </c>
      <c r="I96">
        <f t="shared" si="5"/>
        <v>4.7345301733840953E-2</v>
      </c>
    </row>
    <row r="97" spans="2:9" x14ac:dyDescent="0.2">
      <c r="B97">
        <v>15</v>
      </c>
      <c r="C97" s="2">
        <v>2.0241819980248277</v>
      </c>
      <c r="D97" s="2">
        <v>2.177768162093809</v>
      </c>
      <c r="E97" s="2">
        <v>2.2526806498989873</v>
      </c>
      <c r="G97">
        <f t="shared" si="8"/>
        <v>2.1515436033392081</v>
      </c>
      <c r="H97">
        <f t="shared" si="9"/>
        <v>0.11648478050149831</v>
      </c>
      <c r="I97">
        <f t="shared" si="5"/>
        <v>6.7252519379034523E-2</v>
      </c>
    </row>
    <row r="98" spans="2:9" x14ac:dyDescent="0.2">
      <c r="B98">
        <v>16</v>
      </c>
      <c r="C98" s="2">
        <v>2.0157774695982753</v>
      </c>
      <c r="D98" s="2">
        <v>2.1649358793460136</v>
      </c>
      <c r="E98" s="2">
        <v>2.2320358062161816</v>
      </c>
      <c r="G98">
        <f t="shared" si="8"/>
        <v>2.1375830517201568</v>
      </c>
      <c r="H98">
        <f t="shared" si="9"/>
        <v>0.11069349539847989</v>
      </c>
      <c r="I98">
        <f t="shared" si="5"/>
        <v>6.3908919365852968E-2</v>
      </c>
    </row>
    <row r="99" spans="2:9" x14ac:dyDescent="0.2">
      <c r="B99">
        <v>17</v>
      </c>
      <c r="C99" s="2">
        <v>1.9463558881176779</v>
      </c>
      <c r="D99" s="2">
        <v>2.1727454238903636</v>
      </c>
      <c r="E99" s="2">
        <v>2.1440411085522717</v>
      </c>
      <c r="G99">
        <f t="shared" si="8"/>
        <v>2.0877141401867712</v>
      </c>
      <c r="H99">
        <f t="shared" si="9"/>
        <v>0.12325826950261438</v>
      </c>
      <c r="I99">
        <f t="shared" si="5"/>
        <v>7.1163195077181857E-2</v>
      </c>
    </row>
    <row r="100" spans="2:9" x14ac:dyDescent="0.2">
      <c r="B100">
        <v>18</v>
      </c>
      <c r="C100" s="2">
        <v>1.9408329828948128</v>
      </c>
      <c r="D100" s="2">
        <v>2.0684039329118282</v>
      </c>
      <c r="E100" s="2">
        <v>2.3443420881790589</v>
      </c>
      <c r="G100">
        <f t="shared" si="8"/>
        <v>2.1178596679952331</v>
      </c>
      <c r="H100">
        <f t="shared" si="9"/>
        <v>0.20625058014779776</v>
      </c>
      <c r="I100">
        <f t="shared" si="5"/>
        <v>0.11907882796884753</v>
      </c>
    </row>
    <row r="101" spans="2:9" x14ac:dyDescent="0.2">
      <c r="B101">
        <v>19</v>
      </c>
      <c r="C101" s="2">
        <v>1.8815776171320122</v>
      </c>
      <c r="D101" s="2">
        <v>2.0466314600115276</v>
      </c>
      <c r="E101" s="2">
        <v>2.1870584714747947</v>
      </c>
      <c r="G101">
        <f t="shared" si="8"/>
        <v>2.0384225162061114</v>
      </c>
      <c r="H101">
        <f t="shared" si="9"/>
        <v>0.15290578197471616</v>
      </c>
      <c r="I101">
        <f t="shared" si="5"/>
        <v>8.8280194383752605E-2</v>
      </c>
    </row>
    <row r="102" spans="2:9" x14ac:dyDescent="0.2">
      <c r="B102">
        <v>20</v>
      </c>
      <c r="C102" s="2">
        <v>1.8159994183002066</v>
      </c>
      <c r="D102" s="2">
        <v>2.0411578549680693</v>
      </c>
      <c r="E102" s="2">
        <v>2.2072853255446256</v>
      </c>
      <c r="G102">
        <f t="shared" si="8"/>
        <v>2.0214808662709669</v>
      </c>
      <c r="H102">
        <f t="shared" si="9"/>
        <v>0.1963836887706345</v>
      </c>
      <c r="I102">
        <f t="shared" si="5"/>
        <v>0.11338217557617752</v>
      </c>
    </row>
    <row r="103" spans="2:9" x14ac:dyDescent="0.2">
      <c r="B103">
        <v>21</v>
      </c>
      <c r="C103" s="2">
        <v>1.8330749980887948</v>
      </c>
      <c r="D103" s="2">
        <v>2.1070429696947843</v>
      </c>
      <c r="E103" s="2">
        <v>2.1507728340059376</v>
      </c>
      <c r="G103">
        <f t="shared" si="8"/>
        <v>2.0302969339298387</v>
      </c>
      <c r="H103">
        <f t="shared" si="9"/>
        <v>0.17219304353206213</v>
      </c>
      <c r="I103">
        <f t="shared" si="5"/>
        <v>9.9415700035817026E-2</v>
      </c>
    </row>
    <row r="104" spans="2:9" x14ac:dyDescent="0.2">
      <c r="B104">
        <v>22</v>
      </c>
      <c r="C104" s="2">
        <v>1.7951312454999562</v>
      </c>
      <c r="D104" s="2">
        <v>2.0486152709508505</v>
      </c>
      <c r="E104" s="2">
        <v>2.1795209469337458</v>
      </c>
      <c r="G104">
        <f t="shared" si="8"/>
        <v>2.0077558211281841</v>
      </c>
      <c r="H104">
        <f t="shared" si="9"/>
        <v>0.19542513047698784</v>
      </c>
      <c r="I104">
        <f t="shared" si="5"/>
        <v>0.11282875168730667</v>
      </c>
    </row>
    <row r="105" spans="2:9" x14ac:dyDescent="0.2">
      <c r="B105">
        <v>23</v>
      </c>
      <c r="C105" s="2">
        <v>1.8354287955112272</v>
      </c>
      <c r="D105" s="2">
        <v>2.0876733154907243</v>
      </c>
      <c r="E105" s="2">
        <v>2.0650828774562004</v>
      </c>
      <c r="G105">
        <f t="shared" si="8"/>
        <v>1.9960616628193841</v>
      </c>
      <c r="H105">
        <f t="shared" si="9"/>
        <v>0.13956994847522819</v>
      </c>
      <c r="I105">
        <f t="shared" si="5"/>
        <v>8.0580747322955198E-2</v>
      </c>
    </row>
    <row r="106" spans="2:9" x14ac:dyDescent="0.2">
      <c r="B106">
        <v>24</v>
      </c>
      <c r="C106" s="2">
        <v>1.8694459945569235</v>
      </c>
      <c r="D106" s="2">
        <v>2.0859369846976281</v>
      </c>
      <c r="E106" s="2">
        <v>1.9960940635102569</v>
      </c>
      <c r="G106">
        <f t="shared" si="8"/>
        <v>1.9838256809216028</v>
      </c>
      <c r="H106">
        <f t="shared" si="9"/>
        <v>0.10876567524514275</v>
      </c>
      <c r="I106">
        <f t="shared" si="5"/>
        <v>6.2795891881374577E-2</v>
      </c>
    </row>
    <row r="107" spans="2:9" x14ac:dyDescent="0.2">
      <c r="B107">
        <v>25</v>
      </c>
      <c r="C107" s="2">
        <v>1.8037753532330774</v>
      </c>
      <c r="D107" s="2">
        <v>2.0177845100042267</v>
      </c>
      <c r="E107" s="2">
        <v>1.9630161251957421</v>
      </c>
      <c r="G107">
        <f t="shared" si="8"/>
        <v>1.9281919961443486</v>
      </c>
      <c r="H107">
        <f t="shared" si="9"/>
        <v>0.11117337706760402</v>
      </c>
      <c r="I107">
        <f t="shared" si="5"/>
        <v>6.418597917670095E-2</v>
      </c>
    </row>
    <row r="108" spans="2:9" x14ac:dyDescent="0.2">
      <c r="B108">
        <v>26</v>
      </c>
      <c r="C108" s="2">
        <v>1.7672056839871846</v>
      </c>
      <c r="D108" s="2">
        <v>1.9413436685226217</v>
      </c>
      <c r="E108" s="2">
        <v>1.8441368974427501</v>
      </c>
      <c r="G108">
        <f t="shared" si="8"/>
        <v>1.850895416650852</v>
      </c>
      <c r="H108">
        <f t="shared" si="9"/>
        <v>8.7265500634160983E-2</v>
      </c>
      <c r="I108">
        <f t="shared" si="5"/>
        <v>5.0382760282100307E-2</v>
      </c>
    </row>
    <row r="109" spans="2:9" x14ac:dyDescent="0.2">
      <c r="B109">
        <v>27</v>
      </c>
      <c r="C109" s="2">
        <v>1.7679798282809382</v>
      </c>
      <c r="D109" s="2">
        <v>1.950796397142802</v>
      </c>
      <c r="E109" s="2">
        <v>2.124795250083328</v>
      </c>
      <c r="G109">
        <f t="shared" si="8"/>
        <v>1.9478571585023561</v>
      </c>
      <c r="H109">
        <f t="shared" si="9"/>
        <v>0.17842586878545236</v>
      </c>
      <c r="I109">
        <f t="shared" si="5"/>
        <v>0.10301422337367377</v>
      </c>
    </row>
    <row r="110" spans="2:9" x14ac:dyDescent="0.2">
      <c r="B110">
        <v>28</v>
      </c>
      <c r="C110" s="2">
        <v>1.753161580955547</v>
      </c>
      <c r="D110" s="2">
        <v>1.9752749807199865</v>
      </c>
      <c r="E110" s="2">
        <v>2.049602730654644</v>
      </c>
      <c r="G110">
        <f t="shared" si="8"/>
        <v>1.9260130974433924</v>
      </c>
      <c r="H110">
        <f t="shared" si="9"/>
        <v>0.15423809084236681</v>
      </c>
      <c r="I110">
        <f t="shared" si="5"/>
        <v>8.9049403267134439E-2</v>
      </c>
    </row>
    <row r="111" spans="2:9" x14ac:dyDescent="0.2">
      <c r="B111">
        <v>29</v>
      </c>
      <c r="C111" s="2">
        <v>1.6999055116379578</v>
      </c>
      <c r="D111" s="2">
        <v>2.0223708368194986</v>
      </c>
      <c r="E111" s="2">
        <v>2.0981734634847253</v>
      </c>
      <c r="G111">
        <f t="shared" si="8"/>
        <v>1.9401499373140607</v>
      </c>
      <c r="H111">
        <f t="shared" si="9"/>
        <v>0.21148179024130492</v>
      </c>
      <c r="I111">
        <f t="shared" si="5"/>
        <v>0.12209906852452138</v>
      </c>
    </row>
    <row r="112" spans="2:9" x14ac:dyDescent="0.2">
      <c r="B112">
        <v>30</v>
      </c>
      <c r="C112" s="2">
        <v>1.6874695349581881</v>
      </c>
      <c r="D112" s="2">
        <v>1.9500211064836461</v>
      </c>
      <c r="E112" s="2">
        <v>1.9225143839623404</v>
      </c>
      <c r="G112">
        <f t="shared" si="8"/>
        <v>1.8533350084680584</v>
      </c>
      <c r="H112">
        <f t="shared" si="9"/>
        <v>0.14430062862980225</v>
      </c>
      <c r="I112">
        <f t="shared" si="5"/>
        <v>8.3312006783648557E-2</v>
      </c>
    </row>
    <row r="113" spans="2:9" x14ac:dyDescent="0.2">
      <c r="B113">
        <v>31</v>
      </c>
      <c r="C113" s="2">
        <v>1.700523850904329</v>
      </c>
      <c r="D113" s="2">
        <v>1.9719417891353066</v>
      </c>
      <c r="E113" s="2">
        <v>2.1347850166459477</v>
      </c>
      <c r="G113">
        <f t="shared" si="8"/>
        <v>1.9357502188951943</v>
      </c>
      <c r="H113">
        <f t="shared" si="9"/>
        <v>0.21938108928335442</v>
      </c>
      <c r="I113">
        <f t="shared" si="5"/>
        <v>0.12665973095285801</v>
      </c>
    </row>
    <row r="114" spans="2:9" x14ac:dyDescent="0.2">
      <c r="B114">
        <v>32</v>
      </c>
      <c r="C114" s="2">
        <v>1.6931303406127807</v>
      </c>
      <c r="D114" s="2">
        <v>1.9270662260524956</v>
      </c>
      <c r="E114" s="2">
        <v>2.0205362748004125</v>
      </c>
      <c r="G114">
        <f t="shared" si="8"/>
        <v>1.8802442804885631</v>
      </c>
      <c r="H114">
        <f t="shared" si="9"/>
        <v>0.16865017751284131</v>
      </c>
      <c r="I114">
        <f t="shared" si="5"/>
        <v>9.7370225385917109E-2</v>
      </c>
    </row>
    <row r="115" spans="2:9" x14ac:dyDescent="0.2">
      <c r="C115" s="2"/>
      <c r="D115" s="2"/>
      <c r="E115" s="2"/>
    </row>
    <row r="116" spans="2:9" x14ac:dyDescent="0.2">
      <c r="C116" s="2"/>
      <c r="D116" s="2"/>
      <c r="E116" s="2"/>
    </row>
    <row r="117" spans="2:9" x14ac:dyDescent="0.2">
      <c r="C117" s="2"/>
      <c r="D117" s="2"/>
      <c r="E117" s="2"/>
    </row>
    <row r="118" spans="2:9" x14ac:dyDescent="0.2">
      <c r="C118" s="2"/>
      <c r="D118" s="2"/>
      <c r="E118" s="2"/>
    </row>
    <row r="119" spans="2:9" x14ac:dyDescent="0.2">
      <c r="C119" s="2"/>
      <c r="D119" s="2"/>
      <c r="E119" s="2"/>
    </row>
    <row r="120" spans="2:9" x14ac:dyDescent="0.2">
      <c r="C120" s="2"/>
      <c r="D120" s="2"/>
      <c r="E120" s="2"/>
    </row>
    <row r="121" spans="2:9" x14ac:dyDescent="0.2">
      <c r="C121" s="2"/>
      <c r="D121" s="2"/>
      <c r="E121" s="2"/>
    </row>
    <row r="122" spans="2:9" x14ac:dyDescent="0.2">
      <c r="C122" s="2"/>
      <c r="D122" s="2"/>
      <c r="E122" s="2"/>
    </row>
    <row r="123" spans="2:9" x14ac:dyDescent="0.2">
      <c r="C123" s="2"/>
      <c r="D123" s="2"/>
      <c r="E123" s="2"/>
    </row>
    <row r="124" spans="2:9" x14ac:dyDescent="0.2">
      <c r="C124" s="2"/>
      <c r="D124" s="2"/>
      <c r="E124" s="2"/>
    </row>
    <row r="125" spans="2:9" x14ac:dyDescent="0.2">
      <c r="C125" s="2"/>
      <c r="D125" s="2"/>
      <c r="E125" s="2"/>
    </row>
    <row r="126" spans="2:9" x14ac:dyDescent="0.2">
      <c r="C126" s="2"/>
      <c r="D126" s="2"/>
      <c r="E126" s="2"/>
    </row>
    <row r="127" spans="2:9" x14ac:dyDescent="0.2">
      <c r="C127" s="2"/>
      <c r="D127" s="2"/>
      <c r="E127" s="2"/>
    </row>
    <row r="128" spans="2:9" x14ac:dyDescent="0.2">
      <c r="C128" s="2"/>
      <c r="D128" s="2"/>
      <c r="E128" s="2"/>
    </row>
    <row r="129" spans="3:5" x14ac:dyDescent="0.2">
      <c r="C129" s="2"/>
      <c r="D129" s="2"/>
      <c r="E129" s="2"/>
    </row>
    <row r="130" spans="3:5" x14ac:dyDescent="0.2">
      <c r="C130" s="2"/>
      <c r="D130" s="2"/>
      <c r="E130" s="2"/>
    </row>
    <row r="131" spans="3:5" x14ac:dyDescent="0.2">
      <c r="C131" s="2"/>
      <c r="D131" s="2"/>
      <c r="E131" s="2"/>
    </row>
    <row r="132" spans="3:5" x14ac:dyDescent="0.2">
      <c r="C132" s="2"/>
      <c r="D132" s="2"/>
      <c r="E132" s="2"/>
    </row>
    <row r="133" spans="3:5" x14ac:dyDescent="0.2">
      <c r="C133" s="2"/>
      <c r="D133" s="2"/>
      <c r="E133" s="2"/>
    </row>
    <row r="134" spans="3:5" x14ac:dyDescent="0.2">
      <c r="C134" s="2"/>
      <c r="D134" s="2"/>
      <c r="E134" s="2"/>
    </row>
    <row r="135" spans="3:5" x14ac:dyDescent="0.2">
      <c r="C135" s="2"/>
      <c r="D135" s="2"/>
      <c r="E135" s="2"/>
    </row>
    <row r="136" spans="3:5" x14ac:dyDescent="0.2">
      <c r="C136" s="2"/>
      <c r="D136" s="2"/>
      <c r="E136" s="2"/>
    </row>
    <row r="137" spans="3:5" x14ac:dyDescent="0.2">
      <c r="C137" s="2"/>
      <c r="D137" s="2"/>
      <c r="E137" s="2"/>
    </row>
    <row r="138" spans="3:5" x14ac:dyDescent="0.2">
      <c r="C138" s="2"/>
      <c r="D138" s="2"/>
      <c r="E138" s="2"/>
    </row>
    <row r="139" spans="3:5" x14ac:dyDescent="0.2">
      <c r="C139" s="2"/>
      <c r="D139" s="2"/>
      <c r="E139" s="2"/>
    </row>
    <row r="140" spans="3:5" x14ac:dyDescent="0.2">
      <c r="C140" s="2"/>
      <c r="D140" s="2"/>
      <c r="E140" s="2"/>
    </row>
    <row r="141" spans="3:5" x14ac:dyDescent="0.2">
      <c r="C141" s="2"/>
      <c r="D141" s="2"/>
      <c r="E141" s="2"/>
    </row>
    <row r="142" spans="3:5" x14ac:dyDescent="0.2">
      <c r="C142" s="2"/>
      <c r="D142" s="2"/>
      <c r="E142" s="2"/>
    </row>
    <row r="143" spans="3:5" x14ac:dyDescent="0.2">
      <c r="C143" s="2"/>
      <c r="D143" s="2"/>
      <c r="E143" s="2"/>
    </row>
    <row r="144" spans="3:5" x14ac:dyDescent="0.2">
      <c r="C144" s="2"/>
      <c r="D144" s="2"/>
      <c r="E144" s="2"/>
    </row>
    <row r="145" spans="3:5" x14ac:dyDescent="0.2">
      <c r="C145" s="2"/>
      <c r="D145" s="2"/>
      <c r="E145" s="2"/>
    </row>
    <row r="146" spans="3:5" x14ac:dyDescent="0.2">
      <c r="C146" s="2"/>
      <c r="D146" s="2"/>
      <c r="E146" s="2"/>
    </row>
    <row r="147" spans="3:5" x14ac:dyDescent="0.2">
      <c r="C147" s="2"/>
      <c r="D147" s="2"/>
      <c r="E147" s="2"/>
    </row>
    <row r="148" spans="3:5" x14ac:dyDescent="0.2">
      <c r="C148" s="2"/>
      <c r="D148" s="2"/>
      <c r="E148" s="2"/>
    </row>
    <row r="149" spans="3:5" x14ac:dyDescent="0.2">
      <c r="C149" s="2"/>
      <c r="D149" s="2"/>
      <c r="E149" s="2"/>
    </row>
    <row r="150" spans="3:5" x14ac:dyDescent="0.2">
      <c r="C150" s="2"/>
      <c r="D150" s="2"/>
      <c r="E150" s="2"/>
    </row>
    <row r="151" spans="3:5" x14ac:dyDescent="0.2">
      <c r="C151" s="2"/>
      <c r="D151" s="2"/>
      <c r="E151" s="2"/>
    </row>
    <row r="152" spans="3:5" x14ac:dyDescent="0.2">
      <c r="C152" s="2"/>
      <c r="D152" s="2"/>
      <c r="E152" s="2"/>
    </row>
    <row r="153" spans="3:5" x14ac:dyDescent="0.2">
      <c r="C153" s="2"/>
      <c r="D153" s="2"/>
      <c r="E153" s="2"/>
    </row>
    <row r="154" spans="3:5" x14ac:dyDescent="0.2">
      <c r="C154" s="2"/>
      <c r="D154" s="2"/>
      <c r="E154" s="2"/>
    </row>
    <row r="155" spans="3:5" x14ac:dyDescent="0.2">
      <c r="C155" s="2"/>
      <c r="D155" s="2"/>
      <c r="E155" s="2"/>
    </row>
    <row r="156" spans="3:5" x14ac:dyDescent="0.2">
      <c r="C156" s="2"/>
      <c r="D156" s="2"/>
      <c r="E156" s="2"/>
    </row>
    <row r="157" spans="3:5" x14ac:dyDescent="0.2">
      <c r="C157" s="2"/>
      <c r="D157" s="2"/>
      <c r="E157" s="2"/>
    </row>
    <row r="158" spans="3:5" x14ac:dyDescent="0.2">
      <c r="C158" s="2"/>
      <c r="D158" s="2"/>
      <c r="E158" s="2"/>
    </row>
    <row r="159" spans="3:5" x14ac:dyDescent="0.2">
      <c r="C159" s="2"/>
      <c r="D159" s="2"/>
      <c r="E159" s="2"/>
    </row>
    <row r="160" spans="3:5" x14ac:dyDescent="0.2">
      <c r="C160" s="2"/>
      <c r="D160" s="2"/>
      <c r="E160" s="2"/>
    </row>
    <row r="161" spans="3:5" x14ac:dyDescent="0.2">
      <c r="C161" s="2"/>
      <c r="D161" s="2"/>
      <c r="E161" s="2"/>
    </row>
    <row r="162" spans="3:5" x14ac:dyDescent="0.2">
      <c r="C162" s="2"/>
      <c r="D162" s="2"/>
      <c r="E162" s="2"/>
    </row>
    <row r="163" spans="3:5" x14ac:dyDescent="0.2">
      <c r="C163" s="2"/>
      <c r="D163" s="2"/>
      <c r="E163" s="2"/>
    </row>
    <row r="164" spans="3:5" x14ac:dyDescent="0.2">
      <c r="C164" s="2"/>
      <c r="D164" s="2"/>
      <c r="E164" s="2"/>
    </row>
    <row r="165" spans="3:5" x14ac:dyDescent="0.2">
      <c r="C165" s="2"/>
      <c r="D165" s="2"/>
      <c r="E165" s="2"/>
    </row>
    <row r="166" spans="3:5" x14ac:dyDescent="0.2">
      <c r="C166" s="2"/>
      <c r="D166" s="2"/>
      <c r="E166" s="2"/>
    </row>
    <row r="167" spans="3:5" x14ac:dyDescent="0.2">
      <c r="C167" s="2"/>
      <c r="D167" s="2"/>
      <c r="E167" s="2"/>
    </row>
    <row r="168" spans="3:5" x14ac:dyDescent="0.2">
      <c r="C168" s="2"/>
      <c r="D168" s="2"/>
      <c r="E168" s="2"/>
    </row>
    <row r="169" spans="3:5" x14ac:dyDescent="0.2">
      <c r="C169" s="2"/>
      <c r="D169" s="2"/>
      <c r="E169" s="2"/>
    </row>
    <row r="170" spans="3:5" x14ac:dyDescent="0.2">
      <c r="C170" s="2"/>
      <c r="D170" s="2"/>
      <c r="E170" s="2"/>
    </row>
    <row r="171" spans="3:5" x14ac:dyDescent="0.2">
      <c r="C171" s="2"/>
      <c r="D171" s="2"/>
      <c r="E171" s="2"/>
    </row>
    <row r="172" spans="3:5" x14ac:dyDescent="0.2">
      <c r="C172" s="2"/>
      <c r="D172" s="2"/>
      <c r="E172" s="2"/>
    </row>
    <row r="173" spans="3:5" x14ac:dyDescent="0.2">
      <c r="C173" s="2"/>
      <c r="D173" s="2"/>
      <c r="E173" s="2"/>
    </row>
    <row r="174" spans="3:5" x14ac:dyDescent="0.2">
      <c r="C174" s="2"/>
      <c r="D174" s="2"/>
      <c r="E174" s="2"/>
    </row>
    <row r="175" spans="3:5" x14ac:dyDescent="0.2">
      <c r="C175" s="2"/>
      <c r="D175" s="2"/>
      <c r="E175" s="2"/>
    </row>
    <row r="176" spans="3:5" x14ac:dyDescent="0.2">
      <c r="C176" s="2"/>
      <c r="D176" s="2"/>
      <c r="E176" s="2"/>
    </row>
    <row r="177" spans="3:5" x14ac:dyDescent="0.2">
      <c r="C177" s="2"/>
      <c r="D177" s="2"/>
      <c r="E177" s="2"/>
    </row>
    <row r="178" spans="3:5" x14ac:dyDescent="0.2">
      <c r="C178" s="2"/>
      <c r="D178" s="2"/>
      <c r="E178" s="2"/>
    </row>
    <row r="179" spans="3:5" x14ac:dyDescent="0.2">
      <c r="C179" s="2"/>
      <c r="D179" s="2"/>
      <c r="E179" s="2"/>
    </row>
    <row r="180" spans="3:5" x14ac:dyDescent="0.2">
      <c r="C180" s="2"/>
      <c r="D180" s="2"/>
      <c r="E180" s="2"/>
    </row>
    <row r="181" spans="3:5" x14ac:dyDescent="0.2">
      <c r="C181" s="2"/>
      <c r="D181" s="2"/>
      <c r="E181" s="2"/>
    </row>
    <row r="182" spans="3:5" x14ac:dyDescent="0.2">
      <c r="C182" s="2"/>
      <c r="D182" s="2"/>
      <c r="E182" s="2"/>
    </row>
    <row r="183" spans="3:5" x14ac:dyDescent="0.2">
      <c r="C183" s="2"/>
      <c r="D183" s="2"/>
      <c r="E183" s="2"/>
    </row>
    <row r="184" spans="3:5" x14ac:dyDescent="0.2">
      <c r="C184" s="2"/>
      <c r="D184" s="2"/>
      <c r="E184" s="2"/>
    </row>
    <row r="185" spans="3:5" x14ac:dyDescent="0.2">
      <c r="C185" s="2"/>
      <c r="D185" s="2"/>
      <c r="E185" s="2"/>
    </row>
    <row r="186" spans="3:5" x14ac:dyDescent="0.2">
      <c r="C186" s="2"/>
      <c r="D186" s="2"/>
      <c r="E186" s="2"/>
    </row>
    <row r="187" spans="3:5" x14ac:dyDescent="0.2">
      <c r="C187" s="2"/>
      <c r="D187" s="2"/>
      <c r="E187" s="2"/>
    </row>
    <row r="188" spans="3:5" x14ac:dyDescent="0.2">
      <c r="C188" s="2"/>
      <c r="D188" s="2"/>
      <c r="E188" s="2"/>
    </row>
    <row r="189" spans="3:5" x14ac:dyDescent="0.2">
      <c r="C189" s="2"/>
      <c r="D189" s="2"/>
      <c r="E189" s="2"/>
    </row>
    <row r="190" spans="3:5" x14ac:dyDescent="0.2">
      <c r="C190" s="2"/>
      <c r="D190" s="2"/>
      <c r="E190" s="2"/>
    </row>
    <row r="191" spans="3:5" x14ac:dyDescent="0.2">
      <c r="C191" s="2"/>
      <c r="D191" s="2"/>
      <c r="E191" s="2"/>
    </row>
    <row r="192" spans="3:5" x14ac:dyDescent="0.2">
      <c r="C192" s="2"/>
      <c r="D192" s="2"/>
      <c r="E192" s="2"/>
    </row>
    <row r="193" spans="3:5" x14ac:dyDescent="0.2">
      <c r="C193" s="2"/>
      <c r="D193" s="2"/>
      <c r="E193" s="2"/>
    </row>
    <row r="194" spans="3:5" x14ac:dyDescent="0.2">
      <c r="C194" s="2"/>
      <c r="D194" s="2"/>
      <c r="E194" s="2"/>
    </row>
    <row r="195" spans="3:5" x14ac:dyDescent="0.2">
      <c r="C195" s="2"/>
      <c r="D195" s="2"/>
      <c r="E195" s="2"/>
    </row>
    <row r="196" spans="3:5" x14ac:dyDescent="0.2">
      <c r="C196" s="2"/>
      <c r="D196" s="2"/>
      <c r="E196" s="2"/>
    </row>
    <row r="197" spans="3:5" x14ac:dyDescent="0.2">
      <c r="C197" s="2"/>
      <c r="D197" s="2"/>
      <c r="E197" s="2"/>
    </row>
    <row r="198" spans="3:5" x14ac:dyDescent="0.2">
      <c r="C198" s="2"/>
      <c r="D198" s="2"/>
      <c r="E198" s="2"/>
    </row>
    <row r="199" spans="3:5" x14ac:dyDescent="0.2">
      <c r="C199" s="2"/>
      <c r="D199" s="2"/>
      <c r="E199" s="2"/>
    </row>
    <row r="200" spans="3:5" x14ac:dyDescent="0.2">
      <c r="C200" s="2"/>
      <c r="D200" s="2"/>
      <c r="E200" s="2"/>
    </row>
    <row r="201" spans="3:5" x14ac:dyDescent="0.2">
      <c r="C201" s="2"/>
      <c r="D201" s="2"/>
      <c r="E201" s="2"/>
    </row>
    <row r="202" spans="3:5" x14ac:dyDescent="0.2">
      <c r="C202" s="2"/>
      <c r="D202" s="2"/>
      <c r="E202" s="2"/>
    </row>
    <row r="203" spans="3:5" x14ac:dyDescent="0.2">
      <c r="C203" s="2"/>
      <c r="D203" s="2"/>
      <c r="E203" s="2"/>
    </row>
    <row r="204" spans="3:5" x14ac:dyDescent="0.2">
      <c r="C204" s="2"/>
      <c r="D204" s="2"/>
      <c r="E204" s="2"/>
    </row>
    <row r="205" spans="3:5" x14ac:dyDescent="0.2">
      <c r="C205" s="2"/>
      <c r="D205" s="2"/>
      <c r="E205" s="2"/>
    </row>
    <row r="206" spans="3:5" x14ac:dyDescent="0.2">
      <c r="C206" s="2"/>
      <c r="D206" s="2"/>
      <c r="E206" s="2"/>
    </row>
    <row r="207" spans="3:5" x14ac:dyDescent="0.2">
      <c r="C207" s="2"/>
      <c r="D207" s="2"/>
      <c r="E207" s="2"/>
    </row>
    <row r="208" spans="3:5" x14ac:dyDescent="0.2">
      <c r="C208" s="2"/>
      <c r="D208" s="2"/>
      <c r="E208" s="2"/>
    </row>
    <row r="209" spans="3:5" x14ac:dyDescent="0.2">
      <c r="C209" s="2"/>
      <c r="D209" s="2"/>
      <c r="E209" s="2"/>
    </row>
    <row r="210" spans="3:5" x14ac:dyDescent="0.2">
      <c r="C210" s="2"/>
      <c r="D210" s="2"/>
      <c r="E210" s="2"/>
    </row>
    <row r="211" spans="3:5" x14ac:dyDescent="0.2">
      <c r="C211" s="2"/>
      <c r="D211" s="2"/>
      <c r="E211" s="2"/>
    </row>
    <row r="212" spans="3:5" x14ac:dyDescent="0.2">
      <c r="C212" s="2"/>
      <c r="D212" s="2"/>
      <c r="E212" s="2"/>
    </row>
    <row r="213" spans="3:5" x14ac:dyDescent="0.2">
      <c r="C213" s="2"/>
      <c r="D213" s="2"/>
      <c r="E213" s="2"/>
    </row>
    <row r="214" spans="3:5" x14ac:dyDescent="0.2">
      <c r="C214" s="2"/>
      <c r="D214" s="2"/>
      <c r="E214" s="2"/>
    </row>
    <row r="215" spans="3:5" x14ac:dyDescent="0.2">
      <c r="C215" s="2"/>
      <c r="D215" s="2"/>
      <c r="E215" s="2"/>
    </row>
    <row r="216" spans="3:5" x14ac:dyDescent="0.2">
      <c r="C216" s="2"/>
      <c r="D216" s="2"/>
      <c r="E216" s="2"/>
    </row>
    <row r="217" spans="3:5" x14ac:dyDescent="0.2">
      <c r="C217" s="2"/>
      <c r="D217" s="2"/>
      <c r="E217" s="2"/>
    </row>
    <row r="218" spans="3:5" x14ac:dyDescent="0.2">
      <c r="C218" s="2"/>
      <c r="D218" s="2"/>
      <c r="E218" s="2"/>
    </row>
    <row r="219" spans="3:5" x14ac:dyDescent="0.2">
      <c r="C219" s="2"/>
      <c r="D219" s="2"/>
      <c r="E219" s="2"/>
    </row>
    <row r="220" spans="3:5" x14ac:dyDescent="0.2">
      <c r="C220" s="2"/>
      <c r="D220" s="2"/>
      <c r="E220" s="2"/>
    </row>
    <row r="221" spans="3:5" x14ac:dyDescent="0.2">
      <c r="C221" s="2"/>
      <c r="D221" s="2"/>
      <c r="E221" s="2"/>
    </row>
    <row r="222" spans="3:5" x14ac:dyDescent="0.2">
      <c r="C222" s="2"/>
      <c r="D222" s="2"/>
      <c r="E222" s="2"/>
    </row>
    <row r="223" spans="3:5" x14ac:dyDescent="0.2">
      <c r="C223" s="2"/>
      <c r="D223" s="2"/>
      <c r="E223" s="2"/>
    </row>
    <row r="224" spans="3:5" x14ac:dyDescent="0.2">
      <c r="C224" s="2"/>
      <c r="D224" s="2"/>
      <c r="E224" s="2"/>
    </row>
    <row r="225" spans="3:5" x14ac:dyDescent="0.2">
      <c r="C225" s="2"/>
      <c r="D225" s="2"/>
      <c r="E225" s="2"/>
    </row>
    <row r="226" spans="3:5" x14ac:dyDescent="0.2">
      <c r="C226" s="2"/>
      <c r="D226" s="2"/>
      <c r="E226" s="2"/>
    </row>
    <row r="227" spans="3:5" x14ac:dyDescent="0.2">
      <c r="C227" s="2"/>
      <c r="D227" s="2"/>
      <c r="E227" s="2"/>
    </row>
    <row r="228" spans="3:5" x14ac:dyDescent="0.2">
      <c r="C228" s="2"/>
      <c r="D228" s="2"/>
      <c r="E228" s="2"/>
    </row>
    <row r="229" spans="3:5" x14ac:dyDescent="0.2">
      <c r="C229" s="2"/>
      <c r="D229" s="2"/>
      <c r="E229" s="2"/>
    </row>
    <row r="230" spans="3:5" x14ac:dyDescent="0.2">
      <c r="C230" s="2"/>
      <c r="D230" s="2"/>
      <c r="E230" s="2"/>
    </row>
    <row r="231" spans="3:5" x14ac:dyDescent="0.2">
      <c r="C231" s="2"/>
      <c r="D231" s="2"/>
      <c r="E231" s="2"/>
    </row>
    <row r="232" spans="3:5" x14ac:dyDescent="0.2">
      <c r="C232" s="2"/>
      <c r="D232" s="2"/>
      <c r="E232" s="2"/>
    </row>
    <row r="233" spans="3:5" x14ac:dyDescent="0.2">
      <c r="C233" s="2"/>
      <c r="D233" s="2"/>
      <c r="E233" s="2"/>
    </row>
    <row r="234" spans="3:5" x14ac:dyDescent="0.2">
      <c r="C234" s="2"/>
      <c r="D234" s="2"/>
      <c r="E234" s="2"/>
    </row>
    <row r="235" spans="3:5" x14ac:dyDescent="0.2">
      <c r="C235" s="2"/>
      <c r="D235" s="2"/>
      <c r="E235" s="2"/>
    </row>
    <row r="236" spans="3:5" x14ac:dyDescent="0.2">
      <c r="C236" s="2"/>
      <c r="D236" s="2"/>
      <c r="E236" s="2"/>
    </row>
    <row r="237" spans="3:5" x14ac:dyDescent="0.2">
      <c r="C237" s="2"/>
      <c r="D237" s="2"/>
      <c r="E237" s="2"/>
    </row>
    <row r="238" spans="3:5" x14ac:dyDescent="0.2">
      <c r="C238" s="2"/>
      <c r="D238" s="2"/>
      <c r="E238" s="2"/>
    </row>
    <row r="239" spans="3:5" x14ac:dyDescent="0.2">
      <c r="C239" s="2"/>
      <c r="D239" s="2"/>
      <c r="E239" s="2"/>
    </row>
    <row r="240" spans="3:5" x14ac:dyDescent="0.2">
      <c r="C240" s="2"/>
      <c r="D240" s="2"/>
      <c r="E240" s="2"/>
    </row>
    <row r="241" spans="3:5" x14ac:dyDescent="0.2">
      <c r="C241" s="2"/>
      <c r="D241" s="2"/>
      <c r="E241" s="2"/>
    </row>
    <row r="242" spans="3:5" x14ac:dyDescent="0.2">
      <c r="C242" s="2"/>
      <c r="D242" s="2"/>
      <c r="E242" s="2"/>
    </row>
    <row r="243" spans="3:5" x14ac:dyDescent="0.2">
      <c r="C243" s="2"/>
      <c r="D243" s="2"/>
      <c r="E243" s="2"/>
    </row>
    <row r="244" spans="3:5" x14ac:dyDescent="0.2">
      <c r="C244" s="2"/>
      <c r="D244" s="2"/>
      <c r="E244" s="2"/>
    </row>
    <row r="245" spans="3:5" x14ac:dyDescent="0.2">
      <c r="C245" s="2"/>
      <c r="D245" s="2"/>
      <c r="E245" s="2"/>
    </row>
    <row r="246" spans="3:5" x14ac:dyDescent="0.2">
      <c r="C246" s="2"/>
      <c r="D246" s="2"/>
      <c r="E246" s="2"/>
    </row>
    <row r="247" spans="3:5" x14ac:dyDescent="0.2">
      <c r="C247" s="2"/>
      <c r="D247" s="2"/>
      <c r="E247" s="2"/>
    </row>
    <row r="248" spans="3:5" x14ac:dyDescent="0.2">
      <c r="C248" s="2"/>
      <c r="D248" s="2"/>
      <c r="E248" s="2"/>
    </row>
    <row r="249" spans="3:5" x14ac:dyDescent="0.2">
      <c r="C249" s="2"/>
      <c r="D249" s="2"/>
      <c r="E249" s="2"/>
    </row>
    <row r="250" spans="3:5" x14ac:dyDescent="0.2">
      <c r="C250" s="2"/>
      <c r="D250" s="2"/>
      <c r="E250" s="2"/>
    </row>
    <row r="251" spans="3:5" x14ac:dyDescent="0.2">
      <c r="C251" s="2"/>
      <c r="D251" s="2"/>
      <c r="E251" s="2"/>
    </row>
    <row r="252" spans="3:5" x14ac:dyDescent="0.2">
      <c r="C252" s="2"/>
      <c r="D252" s="2"/>
      <c r="E252" s="2"/>
    </row>
    <row r="253" spans="3:5" x14ac:dyDescent="0.2">
      <c r="C253" s="2"/>
      <c r="D253" s="2"/>
      <c r="E253" s="2"/>
    </row>
    <row r="254" spans="3:5" x14ac:dyDescent="0.2">
      <c r="C254" s="2"/>
      <c r="D254" s="2"/>
      <c r="E254" s="2"/>
    </row>
    <row r="255" spans="3:5" x14ac:dyDescent="0.2">
      <c r="C255" s="2"/>
      <c r="D255" s="2"/>
      <c r="E255" s="2"/>
    </row>
    <row r="256" spans="3:5" x14ac:dyDescent="0.2">
      <c r="C256" s="2"/>
      <c r="D256" s="2"/>
      <c r="E256" s="2"/>
    </row>
    <row r="257" spans="3:5" x14ac:dyDescent="0.2">
      <c r="C257"/>
      <c r="D257"/>
      <c r="E257"/>
    </row>
    <row r="258" spans="3:5" x14ac:dyDescent="0.2">
      <c r="C258"/>
      <c r="D258"/>
      <c r="E258"/>
    </row>
    <row r="259" spans="3:5" x14ac:dyDescent="0.2">
      <c r="C259"/>
      <c r="D259"/>
      <c r="E259"/>
    </row>
    <row r="260" spans="3:5" x14ac:dyDescent="0.2">
      <c r="C260"/>
      <c r="D260"/>
      <c r="E260"/>
    </row>
    <row r="261" spans="3:5" x14ac:dyDescent="0.2">
      <c r="C261"/>
      <c r="D261"/>
      <c r="E261"/>
    </row>
    <row r="262" spans="3:5" x14ac:dyDescent="0.2">
      <c r="C262"/>
      <c r="D262"/>
      <c r="E262"/>
    </row>
    <row r="263" spans="3:5" x14ac:dyDescent="0.2">
      <c r="C263"/>
      <c r="D263"/>
      <c r="E263"/>
    </row>
    <row r="264" spans="3:5" x14ac:dyDescent="0.2">
      <c r="C264"/>
      <c r="D264"/>
      <c r="E264"/>
    </row>
    <row r="265" spans="3:5" x14ac:dyDescent="0.2">
      <c r="C265"/>
      <c r="D265"/>
      <c r="E265"/>
    </row>
    <row r="266" spans="3:5" x14ac:dyDescent="0.2">
      <c r="C266"/>
      <c r="D266"/>
      <c r="E266"/>
    </row>
    <row r="267" spans="3:5" x14ac:dyDescent="0.2">
      <c r="C267"/>
      <c r="D267"/>
      <c r="E267"/>
    </row>
    <row r="268" spans="3:5" x14ac:dyDescent="0.2">
      <c r="C268"/>
      <c r="D268"/>
      <c r="E268"/>
    </row>
    <row r="269" spans="3:5" x14ac:dyDescent="0.2">
      <c r="C269"/>
      <c r="D269"/>
      <c r="E269"/>
    </row>
    <row r="270" spans="3:5" x14ac:dyDescent="0.2">
      <c r="C270"/>
      <c r="D270"/>
      <c r="E270"/>
    </row>
    <row r="271" spans="3:5" x14ac:dyDescent="0.2">
      <c r="C271"/>
      <c r="D271"/>
      <c r="E271"/>
    </row>
    <row r="272" spans="3:5" x14ac:dyDescent="0.2">
      <c r="C272"/>
      <c r="D272"/>
      <c r="E272"/>
    </row>
    <row r="273" spans="3:5" x14ac:dyDescent="0.2">
      <c r="C273"/>
      <c r="D273"/>
      <c r="E273"/>
    </row>
    <row r="274" spans="3:5" x14ac:dyDescent="0.2">
      <c r="C274"/>
      <c r="D274"/>
      <c r="E274"/>
    </row>
    <row r="275" spans="3:5" x14ac:dyDescent="0.2">
      <c r="C275"/>
      <c r="D275"/>
      <c r="E275"/>
    </row>
    <row r="276" spans="3:5" x14ac:dyDescent="0.2">
      <c r="C276"/>
      <c r="D276"/>
      <c r="E276"/>
    </row>
    <row r="277" spans="3:5" x14ac:dyDescent="0.2">
      <c r="C277"/>
      <c r="D277"/>
      <c r="E277"/>
    </row>
    <row r="278" spans="3:5" x14ac:dyDescent="0.2">
      <c r="C278"/>
      <c r="D278"/>
      <c r="E278"/>
    </row>
    <row r="279" spans="3:5" x14ac:dyDescent="0.2">
      <c r="C279"/>
      <c r="D279"/>
      <c r="E279"/>
    </row>
    <row r="280" spans="3:5" x14ac:dyDescent="0.2">
      <c r="C280"/>
      <c r="D280"/>
      <c r="E280"/>
    </row>
    <row r="281" spans="3:5" x14ac:dyDescent="0.2">
      <c r="C281"/>
      <c r="D281"/>
      <c r="E281"/>
    </row>
    <row r="282" spans="3:5" x14ac:dyDescent="0.2">
      <c r="C282"/>
      <c r="D282"/>
      <c r="E282"/>
    </row>
    <row r="283" spans="3:5" x14ac:dyDescent="0.2">
      <c r="C283"/>
      <c r="D283"/>
      <c r="E283"/>
    </row>
    <row r="284" spans="3:5" x14ac:dyDescent="0.2">
      <c r="C284"/>
      <c r="D284"/>
      <c r="E284"/>
    </row>
    <row r="285" spans="3:5" x14ac:dyDescent="0.2">
      <c r="C285"/>
      <c r="D285"/>
      <c r="E285"/>
    </row>
    <row r="286" spans="3:5" x14ac:dyDescent="0.2">
      <c r="C286"/>
      <c r="D286"/>
      <c r="E286"/>
    </row>
    <row r="287" spans="3:5" x14ac:dyDescent="0.2">
      <c r="C287"/>
      <c r="D287"/>
      <c r="E287"/>
    </row>
    <row r="288" spans="3:5" x14ac:dyDescent="0.2">
      <c r="C288"/>
      <c r="D288"/>
      <c r="E288"/>
    </row>
    <row r="289" spans="3:5" x14ac:dyDescent="0.2">
      <c r="C289"/>
      <c r="D289"/>
      <c r="E289"/>
    </row>
    <row r="290" spans="3:5" x14ac:dyDescent="0.2">
      <c r="C290"/>
      <c r="D290"/>
      <c r="E290"/>
    </row>
    <row r="291" spans="3:5" x14ac:dyDescent="0.2">
      <c r="C291"/>
      <c r="D291"/>
      <c r="E291"/>
    </row>
    <row r="292" spans="3:5" x14ac:dyDescent="0.2">
      <c r="C292"/>
      <c r="D292"/>
      <c r="E292"/>
    </row>
    <row r="293" spans="3:5" x14ac:dyDescent="0.2">
      <c r="C293"/>
      <c r="D293"/>
      <c r="E293"/>
    </row>
    <row r="294" spans="3:5" x14ac:dyDescent="0.2">
      <c r="C294"/>
      <c r="D294"/>
      <c r="E294"/>
    </row>
    <row r="295" spans="3:5" x14ac:dyDescent="0.2">
      <c r="C295"/>
      <c r="D295"/>
      <c r="E295"/>
    </row>
    <row r="296" spans="3:5" x14ac:dyDescent="0.2">
      <c r="C296"/>
      <c r="D296"/>
      <c r="E296"/>
    </row>
    <row r="297" spans="3:5" x14ac:dyDescent="0.2">
      <c r="C297"/>
      <c r="D297"/>
      <c r="E297"/>
    </row>
    <row r="298" spans="3:5" x14ac:dyDescent="0.2">
      <c r="C298"/>
      <c r="D298"/>
      <c r="E298"/>
    </row>
    <row r="299" spans="3:5" x14ac:dyDescent="0.2">
      <c r="C299"/>
      <c r="D299"/>
      <c r="E299"/>
    </row>
    <row r="300" spans="3:5" x14ac:dyDescent="0.2">
      <c r="C300"/>
      <c r="D300"/>
      <c r="E300"/>
    </row>
    <row r="301" spans="3:5" x14ac:dyDescent="0.2">
      <c r="C301"/>
      <c r="D301"/>
      <c r="E301"/>
    </row>
    <row r="302" spans="3:5" x14ac:dyDescent="0.2">
      <c r="C302"/>
      <c r="D302"/>
      <c r="E302"/>
    </row>
    <row r="303" spans="3:5" x14ac:dyDescent="0.2">
      <c r="C303"/>
      <c r="D303"/>
      <c r="E303"/>
    </row>
    <row r="304" spans="3:5" x14ac:dyDescent="0.2">
      <c r="C304"/>
      <c r="D304"/>
      <c r="E304"/>
    </row>
    <row r="305" spans="3:5" x14ac:dyDescent="0.2">
      <c r="C305"/>
      <c r="D305"/>
      <c r="E305"/>
    </row>
    <row r="306" spans="3:5" x14ac:dyDescent="0.2">
      <c r="C306"/>
      <c r="D306"/>
      <c r="E306"/>
    </row>
    <row r="307" spans="3:5" x14ac:dyDescent="0.2">
      <c r="C307"/>
      <c r="D307"/>
      <c r="E307"/>
    </row>
    <row r="308" spans="3:5" x14ac:dyDescent="0.2">
      <c r="C308"/>
      <c r="D308"/>
      <c r="E308"/>
    </row>
    <row r="309" spans="3:5" x14ac:dyDescent="0.2">
      <c r="C309"/>
      <c r="D309"/>
      <c r="E309"/>
    </row>
    <row r="310" spans="3:5" x14ac:dyDescent="0.2">
      <c r="C310"/>
      <c r="D310"/>
      <c r="E310"/>
    </row>
    <row r="311" spans="3:5" x14ac:dyDescent="0.2">
      <c r="C311"/>
      <c r="D311"/>
      <c r="E311"/>
    </row>
    <row r="312" spans="3:5" x14ac:dyDescent="0.2">
      <c r="C312"/>
      <c r="D312"/>
      <c r="E312"/>
    </row>
    <row r="313" spans="3:5" x14ac:dyDescent="0.2">
      <c r="C313"/>
      <c r="D313"/>
      <c r="E313"/>
    </row>
    <row r="314" spans="3:5" x14ac:dyDescent="0.2">
      <c r="C314"/>
      <c r="D314"/>
      <c r="E314"/>
    </row>
    <row r="315" spans="3:5" x14ac:dyDescent="0.2">
      <c r="C315"/>
      <c r="D315"/>
      <c r="E315"/>
    </row>
    <row r="316" spans="3:5" x14ac:dyDescent="0.2">
      <c r="C316"/>
      <c r="D316"/>
      <c r="E316"/>
    </row>
    <row r="317" spans="3:5" x14ac:dyDescent="0.2">
      <c r="C317"/>
      <c r="D317"/>
      <c r="E317"/>
    </row>
    <row r="318" spans="3:5" x14ac:dyDescent="0.2">
      <c r="C318"/>
      <c r="D318"/>
      <c r="E318"/>
    </row>
    <row r="319" spans="3:5" x14ac:dyDescent="0.2">
      <c r="C319"/>
      <c r="D319"/>
      <c r="E319"/>
    </row>
    <row r="320" spans="3:5" x14ac:dyDescent="0.2">
      <c r="C320"/>
      <c r="D320"/>
      <c r="E320"/>
    </row>
    <row r="321" spans="3:5" x14ac:dyDescent="0.2">
      <c r="C321"/>
      <c r="D321"/>
      <c r="E321"/>
    </row>
    <row r="322" spans="3:5" x14ac:dyDescent="0.2">
      <c r="C322"/>
      <c r="D322"/>
      <c r="E322"/>
    </row>
    <row r="323" spans="3:5" x14ac:dyDescent="0.2">
      <c r="C323"/>
      <c r="D323"/>
      <c r="E323"/>
    </row>
    <row r="324" spans="3:5" x14ac:dyDescent="0.2">
      <c r="C324"/>
      <c r="D324"/>
      <c r="E324"/>
    </row>
    <row r="325" spans="3:5" x14ac:dyDescent="0.2">
      <c r="C325"/>
      <c r="D325"/>
      <c r="E325"/>
    </row>
    <row r="326" spans="3:5" x14ac:dyDescent="0.2">
      <c r="C326"/>
      <c r="D326"/>
      <c r="E326"/>
    </row>
    <row r="327" spans="3:5" x14ac:dyDescent="0.2">
      <c r="C327"/>
      <c r="D327"/>
      <c r="E327"/>
    </row>
    <row r="328" spans="3:5" x14ac:dyDescent="0.2">
      <c r="C328"/>
      <c r="D328"/>
      <c r="E328"/>
    </row>
    <row r="329" spans="3:5" x14ac:dyDescent="0.2">
      <c r="C329"/>
      <c r="D329"/>
      <c r="E329"/>
    </row>
    <row r="330" spans="3:5" x14ac:dyDescent="0.2">
      <c r="C330"/>
      <c r="D330"/>
      <c r="E330"/>
    </row>
    <row r="331" spans="3:5" x14ac:dyDescent="0.2">
      <c r="C331"/>
      <c r="D331"/>
      <c r="E331"/>
    </row>
    <row r="332" spans="3:5" x14ac:dyDescent="0.2">
      <c r="C332"/>
      <c r="D332"/>
      <c r="E332"/>
    </row>
    <row r="333" spans="3:5" x14ac:dyDescent="0.2">
      <c r="C333"/>
      <c r="D333"/>
      <c r="E333"/>
    </row>
    <row r="334" spans="3:5" x14ac:dyDescent="0.2">
      <c r="C334"/>
      <c r="D334"/>
      <c r="E334"/>
    </row>
    <row r="335" spans="3:5" x14ac:dyDescent="0.2">
      <c r="C335"/>
      <c r="D335"/>
      <c r="E335"/>
    </row>
    <row r="336" spans="3:5" x14ac:dyDescent="0.2">
      <c r="C336"/>
      <c r="D336"/>
      <c r="E336"/>
    </row>
    <row r="337" spans="3:5" x14ac:dyDescent="0.2">
      <c r="C337"/>
      <c r="D337"/>
      <c r="E337"/>
    </row>
    <row r="338" spans="3:5" x14ac:dyDescent="0.2">
      <c r="C338"/>
      <c r="D338"/>
      <c r="E338"/>
    </row>
    <row r="339" spans="3:5" x14ac:dyDescent="0.2">
      <c r="C339"/>
      <c r="D339"/>
      <c r="E339"/>
    </row>
    <row r="340" spans="3:5" x14ac:dyDescent="0.2">
      <c r="C340"/>
      <c r="D340"/>
      <c r="E340"/>
    </row>
    <row r="341" spans="3:5" x14ac:dyDescent="0.2">
      <c r="C341"/>
      <c r="D341"/>
      <c r="E341"/>
    </row>
    <row r="342" spans="3:5" x14ac:dyDescent="0.2">
      <c r="C342"/>
      <c r="D342"/>
      <c r="E342"/>
    </row>
    <row r="343" spans="3:5" x14ac:dyDescent="0.2">
      <c r="C343"/>
      <c r="D343"/>
      <c r="E343"/>
    </row>
    <row r="344" spans="3:5" x14ac:dyDescent="0.2">
      <c r="C344"/>
      <c r="D344"/>
      <c r="E344"/>
    </row>
    <row r="345" spans="3:5" x14ac:dyDescent="0.2">
      <c r="C345"/>
      <c r="D345"/>
      <c r="E345"/>
    </row>
    <row r="346" spans="3:5" x14ac:dyDescent="0.2">
      <c r="C346"/>
      <c r="D346"/>
      <c r="E346"/>
    </row>
    <row r="347" spans="3:5" x14ac:dyDescent="0.2">
      <c r="C347"/>
      <c r="D347"/>
      <c r="E347"/>
    </row>
    <row r="348" spans="3:5" x14ac:dyDescent="0.2">
      <c r="C348"/>
      <c r="D348"/>
      <c r="E348"/>
    </row>
    <row r="349" spans="3:5" x14ac:dyDescent="0.2">
      <c r="C349"/>
      <c r="D349"/>
      <c r="E349"/>
    </row>
    <row r="350" spans="3:5" x14ac:dyDescent="0.2">
      <c r="C350"/>
      <c r="D350"/>
      <c r="E350"/>
    </row>
    <row r="351" spans="3:5" x14ac:dyDescent="0.2">
      <c r="C351"/>
      <c r="D351"/>
      <c r="E351"/>
    </row>
    <row r="352" spans="3:5" x14ac:dyDescent="0.2">
      <c r="C352"/>
      <c r="D352"/>
      <c r="E352"/>
    </row>
    <row r="353" spans="3:5" x14ac:dyDescent="0.2">
      <c r="C353"/>
      <c r="D353"/>
      <c r="E353"/>
    </row>
    <row r="354" spans="3:5" x14ac:dyDescent="0.2">
      <c r="C354"/>
      <c r="D354"/>
      <c r="E354"/>
    </row>
    <row r="355" spans="3:5" x14ac:dyDescent="0.2">
      <c r="C355"/>
      <c r="D355"/>
      <c r="E355"/>
    </row>
    <row r="356" spans="3:5" x14ac:dyDescent="0.2">
      <c r="C356"/>
      <c r="D356"/>
      <c r="E356"/>
    </row>
    <row r="357" spans="3:5" x14ac:dyDescent="0.2">
      <c r="C357"/>
      <c r="D357"/>
      <c r="E357"/>
    </row>
    <row r="358" spans="3:5" x14ac:dyDescent="0.2">
      <c r="C358"/>
      <c r="D358"/>
      <c r="E358"/>
    </row>
    <row r="359" spans="3:5" x14ac:dyDescent="0.2">
      <c r="C359"/>
      <c r="D359"/>
      <c r="E359"/>
    </row>
    <row r="360" spans="3:5" x14ac:dyDescent="0.2">
      <c r="C360"/>
      <c r="D360"/>
      <c r="E360"/>
    </row>
    <row r="361" spans="3:5" x14ac:dyDescent="0.2">
      <c r="C361"/>
      <c r="D361"/>
      <c r="E361"/>
    </row>
    <row r="362" spans="3:5" x14ac:dyDescent="0.2">
      <c r="C362"/>
      <c r="D362"/>
      <c r="E362"/>
    </row>
    <row r="363" spans="3:5" x14ac:dyDescent="0.2">
      <c r="C363"/>
      <c r="D363"/>
      <c r="E363"/>
    </row>
    <row r="364" spans="3:5" x14ac:dyDescent="0.2">
      <c r="C364"/>
      <c r="D364"/>
      <c r="E364"/>
    </row>
    <row r="365" spans="3:5" x14ac:dyDescent="0.2">
      <c r="C365"/>
      <c r="D365"/>
      <c r="E365"/>
    </row>
    <row r="366" spans="3:5" x14ac:dyDescent="0.2">
      <c r="C366"/>
      <c r="D366"/>
      <c r="E366"/>
    </row>
    <row r="367" spans="3:5" x14ac:dyDescent="0.2">
      <c r="C367"/>
      <c r="D367"/>
      <c r="E367"/>
    </row>
    <row r="368" spans="3:5" x14ac:dyDescent="0.2">
      <c r="C368"/>
      <c r="D368"/>
      <c r="E368"/>
    </row>
    <row r="369" spans="3:5" x14ac:dyDescent="0.2">
      <c r="C369"/>
      <c r="D369"/>
      <c r="E369"/>
    </row>
    <row r="370" spans="3:5" x14ac:dyDescent="0.2">
      <c r="C370"/>
      <c r="D370"/>
      <c r="E370"/>
    </row>
    <row r="371" spans="3:5" x14ac:dyDescent="0.2">
      <c r="C371"/>
      <c r="D371"/>
      <c r="E371"/>
    </row>
    <row r="372" spans="3:5" x14ac:dyDescent="0.2">
      <c r="C372"/>
      <c r="D372"/>
      <c r="E372"/>
    </row>
    <row r="373" spans="3:5" x14ac:dyDescent="0.2">
      <c r="C373"/>
      <c r="D373"/>
      <c r="E373"/>
    </row>
    <row r="374" spans="3:5" x14ac:dyDescent="0.2">
      <c r="C374"/>
      <c r="D374"/>
      <c r="E374"/>
    </row>
    <row r="375" spans="3:5" x14ac:dyDescent="0.2">
      <c r="C375"/>
      <c r="D375"/>
      <c r="E375"/>
    </row>
    <row r="376" spans="3:5" x14ac:dyDescent="0.2">
      <c r="C376"/>
      <c r="D376"/>
      <c r="E376"/>
    </row>
    <row r="377" spans="3:5" x14ac:dyDescent="0.2">
      <c r="C377"/>
      <c r="D377"/>
      <c r="E377"/>
    </row>
    <row r="378" spans="3:5" x14ac:dyDescent="0.2">
      <c r="C378"/>
      <c r="D378"/>
      <c r="E378"/>
    </row>
    <row r="379" spans="3:5" x14ac:dyDescent="0.2">
      <c r="C379"/>
      <c r="D379"/>
      <c r="E379"/>
    </row>
    <row r="380" spans="3:5" x14ac:dyDescent="0.2">
      <c r="C380"/>
      <c r="D380"/>
      <c r="E380"/>
    </row>
    <row r="381" spans="3:5" x14ac:dyDescent="0.2">
      <c r="C381"/>
      <c r="D381"/>
      <c r="E381"/>
    </row>
    <row r="382" spans="3:5" x14ac:dyDescent="0.2">
      <c r="C382"/>
      <c r="D382"/>
      <c r="E382"/>
    </row>
    <row r="383" spans="3:5" x14ac:dyDescent="0.2">
      <c r="C383"/>
      <c r="D383"/>
      <c r="E383"/>
    </row>
    <row r="384" spans="3:5" x14ac:dyDescent="0.2">
      <c r="C384"/>
      <c r="D384"/>
      <c r="E384"/>
    </row>
    <row r="385" spans="3:5" x14ac:dyDescent="0.2">
      <c r="C385"/>
      <c r="D385"/>
      <c r="E385"/>
    </row>
    <row r="386" spans="3:5" x14ac:dyDescent="0.2">
      <c r="C386"/>
      <c r="D386"/>
      <c r="E386"/>
    </row>
    <row r="387" spans="3:5" x14ac:dyDescent="0.2">
      <c r="C387"/>
      <c r="D387"/>
      <c r="E387"/>
    </row>
    <row r="388" spans="3:5" x14ac:dyDescent="0.2">
      <c r="C388"/>
      <c r="D388"/>
      <c r="E388"/>
    </row>
    <row r="389" spans="3:5" x14ac:dyDescent="0.2">
      <c r="C389"/>
      <c r="D389"/>
      <c r="E389"/>
    </row>
    <row r="390" spans="3:5" x14ac:dyDescent="0.2">
      <c r="C390"/>
      <c r="D390"/>
      <c r="E390"/>
    </row>
    <row r="391" spans="3:5" x14ac:dyDescent="0.2">
      <c r="C391"/>
      <c r="D391"/>
      <c r="E391"/>
    </row>
    <row r="392" spans="3:5" x14ac:dyDescent="0.2">
      <c r="C392"/>
      <c r="D392"/>
      <c r="E392"/>
    </row>
    <row r="393" spans="3:5" x14ac:dyDescent="0.2">
      <c r="C393"/>
      <c r="D393"/>
      <c r="E393"/>
    </row>
    <row r="394" spans="3:5" x14ac:dyDescent="0.2">
      <c r="C394"/>
      <c r="D394"/>
      <c r="E394"/>
    </row>
    <row r="395" spans="3:5" x14ac:dyDescent="0.2">
      <c r="C395"/>
      <c r="D395"/>
      <c r="E395"/>
    </row>
    <row r="396" spans="3:5" x14ac:dyDescent="0.2">
      <c r="C396"/>
      <c r="D396"/>
      <c r="E396"/>
    </row>
    <row r="397" spans="3:5" x14ac:dyDescent="0.2">
      <c r="C397"/>
      <c r="D397"/>
      <c r="E397"/>
    </row>
    <row r="398" spans="3:5" x14ac:dyDescent="0.2">
      <c r="C398"/>
      <c r="D398"/>
      <c r="E398"/>
    </row>
    <row r="399" spans="3:5" x14ac:dyDescent="0.2">
      <c r="C399"/>
      <c r="D399"/>
      <c r="E399"/>
    </row>
    <row r="400" spans="3:5" x14ac:dyDescent="0.2">
      <c r="C400"/>
      <c r="D400"/>
      <c r="E400"/>
    </row>
    <row r="401" spans="3:5" x14ac:dyDescent="0.2">
      <c r="C401"/>
      <c r="D401"/>
      <c r="E401"/>
    </row>
    <row r="402" spans="3:5" x14ac:dyDescent="0.2">
      <c r="C402"/>
      <c r="D402"/>
      <c r="E402"/>
    </row>
    <row r="403" spans="3:5" x14ac:dyDescent="0.2">
      <c r="C403"/>
      <c r="D403"/>
      <c r="E403"/>
    </row>
    <row r="404" spans="3:5" x14ac:dyDescent="0.2">
      <c r="C404"/>
      <c r="D404"/>
      <c r="E404"/>
    </row>
    <row r="405" spans="3:5" x14ac:dyDescent="0.2">
      <c r="C405"/>
      <c r="D405"/>
      <c r="E405"/>
    </row>
    <row r="406" spans="3:5" x14ac:dyDescent="0.2">
      <c r="C406"/>
      <c r="D406"/>
      <c r="E406"/>
    </row>
    <row r="407" spans="3:5" x14ac:dyDescent="0.2">
      <c r="C407"/>
      <c r="D407"/>
      <c r="E407"/>
    </row>
    <row r="408" spans="3:5" x14ac:dyDescent="0.2">
      <c r="C408"/>
      <c r="D408"/>
      <c r="E408"/>
    </row>
    <row r="409" spans="3:5" x14ac:dyDescent="0.2">
      <c r="C409"/>
      <c r="D409"/>
      <c r="E409"/>
    </row>
    <row r="410" spans="3:5" x14ac:dyDescent="0.2">
      <c r="C410"/>
      <c r="D410"/>
      <c r="E410"/>
    </row>
    <row r="411" spans="3:5" x14ac:dyDescent="0.2">
      <c r="C411"/>
      <c r="D411"/>
      <c r="E411"/>
    </row>
    <row r="412" spans="3:5" x14ac:dyDescent="0.2">
      <c r="C412"/>
      <c r="D412"/>
      <c r="E412"/>
    </row>
    <row r="413" spans="3:5" x14ac:dyDescent="0.2">
      <c r="C413"/>
      <c r="D413"/>
      <c r="E413"/>
    </row>
    <row r="414" spans="3:5" x14ac:dyDescent="0.2">
      <c r="C414"/>
      <c r="D414"/>
      <c r="E414"/>
    </row>
    <row r="415" spans="3:5" x14ac:dyDescent="0.2">
      <c r="C415"/>
      <c r="D415"/>
      <c r="E415"/>
    </row>
    <row r="416" spans="3:5" x14ac:dyDescent="0.2">
      <c r="C416"/>
      <c r="D416"/>
      <c r="E416"/>
    </row>
    <row r="417" spans="3:5" x14ac:dyDescent="0.2">
      <c r="C417"/>
      <c r="D417"/>
      <c r="E417"/>
    </row>
    <row r="418" spans="3:5" x14ac:dyDescent="0.2">
      <c r="C418"/>
      <c r="D418"/>
      <c r="E418"/>
    </row>
    <row r="419" spans="3:5" x14ac:dyDescent="0.2">
      <c r="C419"/>
      <c r="D419"/>
      <c r="E419"/>
    </row>
    <row r="420" spans="3:5" x14ac:dyDescent="0.2">
      <c r="C420"/>
      <c r="D420"/>
      <c r="E420"/>
    </row>
    <row r="421" spans="3:5" x14ac:dyDescent="0.2">
      <c r="C421"/>
      <c r="D421"/>
      <c r="E421"/>
    </row>
    <row r="422" spans="3:5" x14ac:dyDescent="0.2">
      <c r="C422"/>
      <c r="D422"/>
      <c r="E422"/>
    </row>
    <row r="423" spans="3:5" x14ac:dyDescent="0.2">
      <c r="C423"/>
      <c r="D423"/>
      <c r="E423"/>
    </row>
    <row r="424" spans="3:5" x14ac:dyDescent="0.2">
      <c r="C424"/>
      <c r="D424"/>
      <c r="E424"/>
    </row>
    <row r="425" spans="3:5" x14ac:dyDescent="0.2">
      <c r="C425"/>
      <c r="D425"/>
      <c r="E425"/>
    </row>
    <row r="426" spans="3:5" x14ac:dyDescent="0.2">
      <c r="C426"/>
      <c r="D426"/>
      <c r="E426"/>
    </row>
    <row r="427" spans="3:5" x14ac:dyDescent="0.2">
      <c r="C427"/>
      <c r="D427"/>
      <c r="E427"/>
    </row>
    <row r="428" spans="3:5" x14ac:dyDescent="0.2">
      <c r="C428"/>
      <c r="D428"/>
      <c r="E428"/>
    </row>
    <row r="429" spans="3:5" x14ac:dyDescent="0.2">
      <c r="C429"/>
      <c r="D429"/>
      <c r="E429"/>
    </row>
    <row r="430" spans="3:5" x14ac:dyDescent="0.2">
      <c r="C430"/>
      <c r="D430"/>
      <c r="E430"/>
    </row>
    <row r="431" spans="3:5" x14ac:dyDescent="0.2">
      <c r="C431"/>
      <c r="D431"/>
      <c r="E431"/>
    </row>
    <row r="432" spans="3:5" x14ac:dyDescent="0.2">
      <c r="C432"/>
      <c r="D432"/>
      <c r="E432"/>
    </row>
    <row r="433" spans="3:5" x14ac:dyDescent="0.2">
      <c r="C433"/>
      <c r="D433"/>
      <c r="E433"/>
    </row>
    <row r="434" spans="3:5" x14ac:dyDescent="0.2">
      <c r="C434"/>
      <c r="D434"/>
      <c r="E434"/>
    </row>
    <row r="435" spans="3:5" x14ac:dyDescent="0.2">
      <c r="C435"/>
      <c r="D435"/>
      <c r="E435"/>
    </row>
    <row r="436" spans="3:5" x14ac:dyDescent="0.2">
      <c r="C436"/>
      <c r="D436"/>
      <c r="E436"/>
    </row>
    <row r="437" spans="3:5" x14ac:dyDescent="0.2">
      <c r="C437"/>
      <c r="D437"/>
      <c r="E437"/>
    </row>
    <row r="438" spans="3:5" x14ac:dyDescent="0.2">
      <c r="C438"/>
      <c r="D438"/>
      <c r="E438"/>
    </row>
    <row r="439" spans="3:5" x14ac:dyDescent="0.2">
      <c r="C439"/>
      <c r="D439"/>
      <c r="E439"/>
    </row>
    <row r="440" spans="3:5" x14ac:dyDescent="0.2">
      <c r="C440"/>
      <c r="D440"/>
      <c r="E440"/>
    </row>
    <row r="441" spans="3:5" x14ac:dyDescent="0.2">
      <c r="C441"/>
      <c r="D441"/>
      <c r="E441"/>
    </row>
    <row r="442" spans="3:5" x14ac:dyDescent="0.2">
      <c r="C442"/>
      <c r="D442"/>
      <c r="E442"/>
    </row>
    <row r="443" spans="3:5" x14ac:dyDescent="0.2">
      <c r="C443"/>
      <c r="D443"/>
      <c r="E443"/>
    </row>
    <row r="444" spans="3:5" x14ac:dyDescent="0.2">
      <c r="C444"/>
      <c r="D444"/>
      <c r="E444"/>
    </row>
    <row r="445" spans="3:5" x14ac:dyDescent="0.2">
      <c r="C445"/>
      <c r="D445"/>
      <c r="E445"/>
    </row>
    <row r="446" spans="3:5" x14ac:dyDescent="0.2">
      <c r="C446"/>
      <c r="D446"/>
      <c r="E446"/>
    </row>
    <row r="447" spans="3:5" x14ac:dyDescent="0.2">
      <c r="C447"/>
      <c r="D447"/>
      <c r="E447"/>
    </row>
    <row r="448" spans="3:5" x14ac:dyDescent="0.2">
      <c r="C448"/>
      <c r="D448"/>
      <c r="E448"/>
    </row>
    <row r="449" spans="3:5" x14ac:dyDescent="0.2">
      <c r="C449"/>
      <c r="D449"/>
      <c r="E449"/>
    </row>
    <row r="450" spans="3:5" x14ac:dyDescent="0.2">
      <c r="C450"/>
      <c r="D450"/>
      <c r="E450"/>
    </row>
    <row r="451" spans="3:5" x14ac:dyDescent="0.2">
      <c r="C451"/>
      <c r="D451"/>
      <c r="E451"/>
    </row>
    <row r="452" spans="3:5" x14ac:dyDescent="0.2">
      <c r="C452"/>
      <c r="D452"/>
      <c r="E4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BC9C-E158-1C4C-B622-E11F1B88A617}">
  <dimension ref="A1:F22"/>
  <sheetViews>
    <sheetView workbookViewId="0"/>
  </sheetViews>
  <sheetFormatPr baseColWidth="10" defaultRowHeight="16" x14ac:dyDescent="0.2"/>
  <sheetData>
    <row r="1" spans="1:6" x14ac:dyDescent="0.2">
      <c r="A1" s="5" t="s">
        <v>22</v>
      </c>
    </row>
    <row r="2" spans="1:6" x14ac:dyDescent="0.2">
      <c r="A2" s="5"/>
    </row>
    <row r="3" spans="1:6" x14ac:dyDescent="0.2">
      <c r="A3" s="5"/>
      <c r="B3" t="s">
        <v>30</v>
      </c>
    </row>
    <row r="4" spans="1:6" x14ac:dyDescent="0.2">
      <c r="A4" s="5"/>
      <c r="B4" t="s">
        <v>31</v>
      </c>
    </row>
    <row r="5" spans="1:6" x14ac:dyDescent="0.2">
      <c r="A5" s="5"/>
    </row>
    <row r="6" spans="1:6" x14ac:dyDescent="0.2">
      <c r="C6" t="s">
        <v>27</v>
      </c>
    </row>
    <row r="7" spans="1:6" x14ac:dyDescent="0.2">
      <c r="C7" s="3" t="s">
        <v>23</v>
      </c>
      <c r="D7" s="3" t="s">
        <v>24</v>
      </c>
      <c r="E7" s="3" t="s">
        <v>25</v>
      </c>
      <c r="F7" s="3" t="s">
        <v>26</v>
      </c>
    </row>
    <row r="8" spans="1:6" x14ac:dyDescent="0.2">
      <c r="B8" t="s">
        <v>1</v>
      </c>
      <c r="C8">
        <f>(3/100)*100</f>
        <v>3</v>
      </c>
      <c r="D8">
        <f>(36/100)*100</f>
        <v>36</v>
      </c>
      <c r="E8">
        <v>28</v>
      </c>
      <c r="F8">
        <v>5</v>
      </c>
    </row>
    <row r="9" spans="1:6" x14ac:dyDescent="0.2">
      <c r="B9" t="s">
        <v>2</v>
      </c>
      <c r="C9">
        <f t="shared" ref="C9" si="0">(3/100)*100</f>
        <v>3</v>
      </c>
      <c r="D9">
        <f>(49/100)*100</f>
        <v>49</v>
      </c>
      <c r="E9">
        <v>33</v>
      </c>
      <c r="F9">
        <v>11</v>
      </c>
    </row>
    <row r="10" spans="1:6" x14ac:dyDescent="0.2">
      <c r="B10" t="s">
        <v>3</v>
      </c>
      <c r="C10">
        <f>(5/100)*100</f>
        <v>5</v>
      </c>
      <c r="D10">
        <f>(40/100)*100</f>
        <v>40</v>
      </c>
      <c r="E10">
        <v>37</v>
      </c>
      <c r="F10">
        <v>9</v>
      </c>
    </row>
    <row r="12" spans="1:6" x14ac:dyDescent="0.2">
      <c r="B12" t="s">
        <v>28</v>
      </c>
      <c r="C12">
        <f>AVERAGE(C8:C10)</f>
        <v>3.6666666666666665</v>
      </c>
      <c r="D12">
        <f t="shared" ref="D12:J12" si="1">AVERAGE(D8:D10)</f>
        <v>41.666666666666664</v>
      </c>
      <c r="E12">
        <f t="shared" si="1"/>
        <v>32.666666666666664</v>
      </c>
      <c r="F12">
        <f t="shared" si="1"/>
        <v>8.3333333333333339</v>
      </c>
    </row>
    <row r="13" spans="1:6" x14ac:dyDescent="0.2">
      <c r="B13" t="s">
        <v>4</v>
      </c>
      <c r="C13">
        <f>STDEV(C8:C10)</f>
        <v>1.154700538379251</v>
      </c>
      <c r="D13">
        <f t="shared" ref="D13:H13" si="2">STDEV(D8:D10)</f>
        <v>6.6583281184794041</v>
      </c>
      <c r="E13">
        <f t="shared" si="2"/>
        <v>4.5092497528228863</v>
      </c>
      <c r="F13">
        <f t="shared" si="2"/>
        <v>3.0550504633038926</v>
      </c>
    </row>
    <row r="15" spans="1:6" x14ac:dyDescent="0.2">
      <c r="C15" t="s">
        <v>29</v>
      </c>
    </row>
    <row r="16" spans="1:6" x14ac:dyDescent="0.2">
      <c r="C16" s="3" t="s">
        <v>23</v>
      </c>
      <c r="D16" s="3" t="s">
        <v>24</v>
      </c>
      <c r="E16" s="3" t="s">
        <v>25</v>
      </c>
      <c r="F16" s="3" t="s">
        <v>26</v>
      </c>
    </row>
    <row r="17" spans="2:6" x14ac:dyDescent="0.2">
      <c r="B17" t="s">
        <v>1</v>
      </c>
      <c r="C17">
        <f>(3/100)*100</f>
        <v>3</v>
      </c>
      <c r="D17">
        <f>(96/100)*100</f>
        <v>96</v>
      </c>
      <c r="E17">
        <v>99</v>
      </c>
      <c r="F17">
        <v>2</v>
      </c>
    </row>
    <row r="18" spans="2:6" x14ac:dyDescent="0.2">
      <c r="B18" t="s">
        <v>2</v>
      </c>
      <c r="C18">
        <f>(1/100)*100</f>
        <v>1</v>
      </c>
      <c r="D18">
        <f>(83/100)*100</f>
        <v>83</v>
      </c>
      <c r="E18">
        <v>96</v>
      </c>
      <c r="F18">
        <v>9</v>
      </c>
    </row>
    <row r="19" spans="2:6" x14ac:dyDescent="0.2">
      <c r="B19" t="s">
        <v>3</v>
      </c>
      <c r="C19">
        <f>(3/100)*100</f>
        <v>3</v>
      </c>
      <c r="D19">
        <f>(94/100)*100</f>
        <v>94</v>
      </c>
      <c r="E19">
        <v>98</v>
      </c>
      <c r="F19">
        <v>4</v>
      </c>
    </row>
    <row r="21" spans="2:6" x14ac:dyDescent="0.2">
      <c r="B21" t="s">
        <v>28</v>
      </c>
      <c r="C21">
        <f>AVERAGE(C17:C19)</f>
        <v>2.3333333333333335</v>
      </c>
      <c r="D21">
        <f>AVERAGE(D17:D19)</f>
        <v>91</v>
      </c>
      <c r="E21">
        <f>AVERAGE(E17:E19)</f>
        <v>97.666666666666671</v>
      </c>
      <c r="F21">
        <f>AVERAGE(F17:F19)</f>
        <v>5</v>
      </c>
    </row>
    <row r="22" spans="2:6" x14ac:dyDescent="0.2">
      <c r="B22" t="s">
        <v>4</v>
      </c>
      <c r="C22">
        <f>STDEV(C17:C19)</f>
        <v>1.1547005383792517</v>
      </c>
      <c r="D22">
        <f>STDEV(D17:D19)</f>
        <v>7</v>
      </c>
      <c r="E22">
        <f>STDEV(E17:E19)</f>
        <v>1.5275252316519468</v>
      </c>
      <c r="F22">
        <f>STDEV(F17:F19)</f>
        <v>3.6055512754639891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7471-D8D7-1F48-8C55-0A22883F6C7D}">
  <dimension ref="A1:H16"/>
  <sheetViews>
    <sheetView tabSelected="1" workbookViewId="0">
      <selection activeCell="B21" sqref="B21"/>
    </sheetView>
  </sheetViews>
  <sheetFormatPr baseColWidth="10" defaultRowHeight="16" x14ac:dyDescent="0.2"/>
  <sheetData>
    <row r="1" spans="1:8" x14ac:dyDescent="0.2">
      <c r="A1" s="5" t="s">
        <v>32</v>
      </c>
    </row>
    <row r="3" spans="1:8" x14ac:dyDescent="0.2">
      <c r="B3" t="s">
        <v>33</v>
      </c>
    </row>
    <row r="4" spans="1:8" x14ac:dyDescent="0.2">
      <c r="B4" t="s">
        <v>34</v>
      </c>
    </row>
    <row r="5" spans="1:8" x14ac:dyDescent="0.2">
      <c r="B5" t="s">
        <v>35</v>
      </c>
    </row>
    <row r="9" spans="1:8" x14ac:dyDescent="0.2">
      <c r="D9" s="5"/>
      <c r="E9" s="5"/>
      <c r="F9" s="5"/>
      <c r="G9" s="5"/>
    </row>
    <row r="10" spans="1:8" x14ac:dyDescent="0.2">
      <c r="C10" s="3" t="s">
        <v>36</v>
      </c>
      <c r="D10" s="3" t="s">
        <v>37</v>
      </c>
      <c r="E10" s="3" t="s">
        <v>38</v>
      </c>
      <c r="F10" s="3" t="s">
        <v>39</v>
      </c>
      <c r="G10" s="3" t="s">
        <v>40</v>
      </c>
      <c r="H10" s="3" t="s">
        <v>26</v>
      </c>
    </row>
    <row r="11" spans="1:8" x14ac:dyDescent="0.2">
      <c r="B11" t="s">
        <v>1</v>
      </c>
      <c r="C11" s="13">
        <v>3.49208133</v>
      </c>
      <c r="D11" s="13">
        <v>3.5794867199999998</v>
      </c>
      <c r="E11" s="13">
        <v>1.60595234</v>
      </c>
      <c r="F11" s="13">
        <v>3.8425354700000001</v>
      </c>
      <c r="G11" s="13">
        <v>1.4932463300000001</v>
      </c>
      <c r="H11" s="13">
        <v>3.9065780299999999</v>
      </c>
    </row>
    <row r="12" spans="1:8" x14ac:dyDescent="0.2">
      <c r="B12" t="s">
        <v>2</v>
      </c>
      <c r="C12" s="13">
        <v>4.5383474799999997</v>
      </c>
      <c r="D12" s="13">
        <v>3.7407117400000001</v>
      </c>
      <c r="E12" s="13">
        <v>1.5698365599999999</v>
      </c>
      <c r="F12" s="13">
        <v>4.2732009800000004</v>
      </c>
      <c r="G12" s="13">
        <v>1.54058461</v>
      </c>
      <c r="H12" s="13">
        <v>4.1070504699999999</v>
      </c>
    </row>
    <row r="13" spans="1:8" x14ac:dyDescent="0.2">
      <c r="B13" t="s">
        <v>3</v>
      </c>
      <c r="C13" s="13">
        <v>4.87972172</v>
      </c>
      <c r="D13" s="13">
        <v>3.6030064899999998</v>
      </c>
      <c r="E13" s="13">
        <v>1.6429193</v>
      </c>
      <c r="F13" s="13">
        <v>3.0161214900000002</v>
      </c>
      <c r="G13" s="13">
        <v>1.6651183000000001</v>
      </c>
      <c r="H13" s="13">
        <v>4.0874472199999996</v>
      </c>
    </row>
    <row r="15" spans="1:8" x14ac:dyDescent="0.2">
      <c r="B15" t="s">
        <v>41</v>
      </c>
      <c r="C15">
        <f>AVERAGE(C11:C13)</f>
        <v>4.3033835099999997</v>
      </c>
      <c r="D15">
        <f t="shared" ref="D15:H15" si="0">AVERAGE(D11:D13)</f>
        <v>3.6410683166666669</v>
      </c>
      <c r="E15">
        <f t="shared" si="0"/>
        <v>1.6062360666666666</v>
      </c>
      <c r="F15">
        <f t="shared" si="0"/>
        <v>3.7106193133333334</v>
      </c>
      <c r="G15">
        <f t="shared" si="0"/>
        <v>1.5663164133333334</v>
      </c>
      <c r="H15">
        <f t="shared" si="0"/>
        <v>4.0336919066666663</v>
      </c>
    </row>
    <row r="16" spans="1:8" x14ac:dyDescent="0.2">
      <c r="B16" t="s">
        <v>4</v>
      </c>
      <c r="C16">
        <f>STDEV(C11:C13)</f>
        <v>0.72304392217102531</v>
      </c>
      <c r="D16">
        <f t="shared" ref="D16:H16" si="1">STDEV(D11:D13)</f>
        <v>8.7091352931290819E-2</v>
      </c>
      <c r="E16">
        <f t="shared" si="1"/>
        <v>3.6542196117542454E-2</v>
      </c>
      <c r="F16">
        <f t="shared" si="1"/>
        <v>0.63883770657104122</v>
      </c>
      <c r="G16">
        <f t="shared" si="1"/>
        <v>8.8778307006887852E-2</v>
      </c>
      <c r="H16">
        <f t="shared" si="1"/>
        <v>0.1105193425765916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1E Source Data</vt:lpstr>
      <vt:lpstr>Figure 1G Source Data</vt:lpstr>
      <vt:lpstr>Figure 1I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2021-06-13T09:11:27Z</dcterms:created>
  <dcterms:modified xsi:type="dcterms:W3CDTF">2021-06-13T10:15:21Z</dcterms:modified>
</cp:coreProperties>
</file>