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toj/Desktop/"/>
    </mc:Choice>
  </mc:AlternateContent>
  <xr:revisionPtr revIDLastSave="0" documentId="13_ncr:1_{3A1B1FD6-FED1-D843-91B5-B355BF8182BC}" xr6:coauthVersionLast="47" xr6:coauthVersionMax="47" xr10:uidLastSave="{00000000-0000-0000-0000-000000000000}"/>
  <bookViews>
    <workbookView xWindow="5580" yWindow="3720" windowWidth="23220" windowHeight="13060" activeTab="1" xr2:uid="{B98D2058-77FD-B14A-9713-0D357193C064}"/>
  </bookViews>
  <sheets>
    <sheet name="Figure 5 S1D Source Data" sheetId="1" r:id="rId1"/>
    <sheet name="Figure 5 S1G Source Data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E19" i="2"/>
  <c r="D20" i="2"/>
  <c r="D21" i="2" s="1"/>
  <c r="E20" i="2"/>
  <c r="E21" i="2" s="1"/>
  <c r="C20" i="2"/>
  <c r="C21" i="2" s="1"/>
  <c r="C19" i="2"/>
  <c r="C20" i="1"/>
  <c r="F20" i="1"/>
  <c r="E20" i="1"/>
  <c r="D20" i="1"/>
  <c r="F19" i="1"/>
  <c r="E19" i="1"/>
  <c r="D19" i="1"/>
  <c r="C19" i="1"/>
  <c r="F18" i="1"/>
  <c r="E18" i="1"/>
  <c r="D18" i="1"/>
  <c r="C18" i="1"/>
</calcChain>
</file>

<file path=xl/sharedStrings.xml><?xml version="1.0" encoding="utf-8"?>
<sst xmlns="http://schemas.openxmlformats.org/spreadsheetml/2006/main" count="46" uniqueCount="29">
  <si>
    <t>Figure 5 S1D</t>
  </si>
  <si>
    <t>E1 - E9 represet the means from up to 9 independent experiments</t>
  </si>
  <si>
    <t>STLC</t>
  </si>
  <si>
    <t>Nocodazole</t>
  </si>
  <si>
    <t>Synnchronising agent</t>
  </si>
  <si>
    <t>LEM2-mCh</t>
  </si>
  <si>
    <t>GFP-CHMP7</t>
  </si>
  <si>
    <t>mNG-CHMP7+/+</t>
  </si>
  <si>
    <t>Cell line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</si>
  <si>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</si>
  <si>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</si>
  <si>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</si>
  <si>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</si>
  <si>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</si>
  <si>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</si>
  <si>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</si>
  <si>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</si>
  <si>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</si>
  <si>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MEAN</t>
  </si>
  <si>
    <t>STDEV</t>
  </si>
  <si>
    <t>SEM</t>
  </si>
  <si>
    <t>C7si1</t>
  </si>
  <si>
    <t>siRNA</t>
  </si>
  <si>
    <t>CTRL</t>
  </si>
  <si>
    <t>Time after RO-3306 treatment</t>
  </si>
  <si>
    <t>Cells with disaggregated LEM2-mCh (%)</t>
  </si>
  <si>
    <t>Duration of assembly at the reforming monopolar NE (in minutes)</t>
  </si>
  <si>
    <t>Quantification of cells displaying clustered LEM2-mCh at the indicated times post release from a monopolar spindle arrest</t>
  </si>
  <si>
    <t>Figur 5 S1G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</si>
</sst>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1" fillId="0" borderId="0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E794E-5B14-1842-94BB-3480E53137BF}">
  <dimension ref="A1:G20"/>
  <sheetViews>
    <sheetView workbookViewId="0">
      <selection activeCell="A3" sqref="A3:A4"/>
    </sheetView>
  </sheetViews>
  <sheetFormatPr baseColWidth="10" defaultRowHeight="16" x14ac:dyDescent="0.2"/>
  <sheetData>
    <row r="1" spans="1:7" x14ac:dyDescent="0.2">
      <c r="A1" t="s">
        <v>0</v>
      </c>
    </row>
    <row r="3" spans="1:7" x14ac:dyDescent="0.2">
      <c r="A3" t="s">
        <v>26</v>
      </c>
    </row>
    <row r="4" spans="1:7" x14ac:dyDescent="0.2">
      <c r="A4" t="s">
        <v>1</v>
      </c>
    </row>
    <row r="6" spans="1:7" x14ac:dyDescent="0.2">
      <c r="C6" s="1" t="s">
        <v>2</v>
      </c>
      <c r="D6" s="1" t="s">
        <v>2</v>
      </c>
      <c r="E6" s="1" t="s">
        <v>2</v>
      </c>
      <c r="F6" s="1" t="s">
        <v>3</v>
      </c>
      <c r="G6" s="2" t="s">
        <v>4</v>
      </c>
    </row>
    <row r="7" spans="1:7" x14ac:dyDescent="0.2">
      <c r="C7" s="3" t="s">
        <v>5</v>
      </c>
      <c r="D7" s="3" t="s">
        <v>6</v>
      </c>
      <c r="E7" s="3" t="s">
        <v>7</v>
      </c>
      <c r="F7" s="3" t="s">
        <v>7</v>
      </c>
      <c r="G7" s="2" t="s">
        <v>8</v>
      </c>
    </row>
    <row r="8" spans="1:7" x14ac:dyDescent="0.2">
      <c r="B8" t="s">
        <v>9</v>
      </c>
      <c r="C8" s="4">
        <v>3.6</v>
      </c>
      <c r="D8" s="4">
        <v>3.46</v>
      </c>
      <c r="E8" s="4">
        <v>2.4</v>
      </c>
      <c r="F8" s="4">
        <v>2.8</v>
      </c>
    </row>
    <row r="9" spans="1:7" x14ac:dyDescent="0.2">
      <c r="B9" t="s">
        <v>10</v>
      </c>
      <c r="C9" s="4">
        <v>4.29</v>
      </c>
      <c r="D9" s="4">
        <v>3.3</v>
      </c>
      <c r="E9" s="4">
        <v>2.6153846199999999</v>
      </c>
      <c r="F9" s="4">
        <v>2</v>
      </c>
    </row>
    <row r="10" spans="1:7" x14ac:dyDescent="0.2">
      <c r="B10" t="s">
        <v>11</v>
      </c>
      <c r="C10" s="4">
        <v>4.43</v>
      </c>
      <c r="D10" s="4">
        <v>3.2</v>
      </c>
      <c r="E10" s="4">
        <v>2.75</v>
      </c>
      <c r="F10" s="4">
        <v>4.875</v>
      </c>
    </row>
    <row r="11" spans="1:7" x14ac:dyDescent="0.2">
      <c r="B11" t="s">
        <v>12</v>
      </c>
      <c r="C11" s="4"/>
      <c r="D11" s="5"/>
      <c r="E11" s="4">
        <v>2.9285714299999999</v>
      </c>
      <c r="F11" s="4">
        <v>4.5</v>
      </c>
    </row>
    <row r="12" spans="1:7" x14ac:dyDescent="0.2">
      <c r="B12" t="s">
        <v>13</v>
      </c>
      <c r="C12" s="4"/>
      <c r="D12" s="4"/>
      <c r="E12" s="4">
        <v>3.5</v>
      </c>
      <c r="F12" s="4">
        <v>8.4444444399999998</v>
      </c>
    </row>
    <row r="13" spans="1:7" x14ac:dyDescent="0.2">
      <c r="B13" t="s">
        <v>14</v>
      </c>
      <c r="C13" s="4"/>
      <c r="D13" s="4"/>
      <c r="E13" s="4">
        <v>3.2727272699999999</v>
      </c>
      <c r="F13" s="4">
        <v>5.5</v>
      </c>
    </row>
    <row r="14" spans="1:7" x14ac:dyDescent="0.2">
      <c r="B14" t="s">
        <v>15</v>
      </c>
      <c r="C14" s="4"/>
      <c r="D14" s="4"/>
      <c r="E14" s="4">
        <v>2.8</v>
      </c>
      <c r="F14" s="4">
        <v>6.625</v>
      </c>
    </row>
    <row r="15" spans="1:7" x14ac:dyDescent="0.2">
      <c r="B15" t="s">
        <v>16</v>
      </c>
      <c r="C15" s="4"/>
      <c r="D15" s="4"/>
      <c r="E15" s="4">
        <v>3.78571429</v>
      </c>
      <c r="F15" s="5"/>
    </row>
    <row r="16" spans="1:7" x14ac:dyDescent="0.2">
      <c r="B16" t="s">
        <v>17</v>
      </c>
      <c r="C16" s="4"/>
      <c r="D16" s="4"/>
      <c r="E16" s="4">
        <v>3.0789473699999999</v>
      </c>
      <c r="F16" s="4"/>
    </row>
    <row r="18" spans="2:6" x14ac:dyDescent="0.2">
      <c r="B18" t="s">
        <v>18</v>
      </c>
      <c r="C18">
        <f>AVERAGE(C8:C10)</f>
        <v>4.1066666666666665</v>
      </c>
      <c r="D18">
        <f t="shared" ref="D18:F18" si="0">AVERAGE(D8:D10)</f>
        <v>3.3200000000000003</v>
      </c>
      <c r="E18">
        <f>AVERAGE(E8:E16)</f>
        <v>3.0145938866666668</v>
      </c>
      <c r="F18">
        <f>AVERAGE(F8:F14)</f>
        <v>4.9634920628571431</v>
      </c>
    </row>
    <row r="19" spans="2:6" x14ac:dyDescent="0.2">
      <c r="B19" t="s">
        <v>19</v>
      </c>
      <c r="C19">
        <f>STDEV(C8:C10)</f>
        <v>0.4443347086750406</v>
      </c>
      <c r="D19">
        <f t="shared" ref="D19:F19" si="1">STDEV(D8:D10)</f>
        <v>0.13114877048603993</v>
      </c>
      <c r="E19">
        <f>STDEV(E8:E16)</f>
        <v>0.44181076179940848</v>
      </c>
      <c r="F19">
        <f>STDEV(F8:F14)</f>
        <v>2.1928336953937739</v>
      </c>
    </row>
    <row r="20" spans="2:6" x14ac:dyDescent="0.2">
      <c r="B20" t="s">
        <v>20</v>
      </c>
      <c r="C20">
        <f>C19/SQRT(3)</f>
        <v>0.25653676366382866</v>
      </c>
      <c r="D20">
        <f t="shared" ref="D20" si="2">D19/SQRT(3)</f>
        <v>7.5718777944003599E-2</v>
      </c>
      <c r="E20">
        <f>E19/SQRT(9)</f>
        <v>0.14727025393313617</v>
      </c>
      <c r="F20">
        <f>F19/SQRT(7)</f>
        <v>0.82881323207638402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56128-3F61-094E-ADA8-49AD8FB9D5DE}">
  <dimension ref="A1:G21"/>
  <sheetViews>
    <sheetView tabSelected="1" workbookViewId="0">
      <selection activeCell="B2" sqref="B2"/>
    </sheetView>
  </sheetViews>
  <sheetFormatPr baseColWidth="10" defaultRowHeight="16" x14ac:dyDescent="0.2"/>
  <cols>
    <col min="2" max="2" width="11.6640625" customWidth="1"/>
  </cols>
  <sheetData>
    <row r="1" spans="1:7" ht="17" x14ac:dyDescent="0.2">
      <c r="A1" s="7" t="s">
        <v>28</v>
      </c>
    </row>
    <row r="3" spans="1:7" x14ac:dyDescent="0.2">
      <c r="A3" t="s">
        <v>27</v>
      </c>
      <c r="B3" s="7"/>
    </row>
    <row r="4" spans="1:7" x14ac:dyDescent="0.2">
      <c r="A4" t="s">
        <v>1</v>
      </c>
      <c r="B4" s="7"/>
    </row>
    <row r="5" spans="1:7" x14ac:dyDescent="0.2">
      <c r="B5" s="7"/>
    </row>
    <row r="6" spans="1:7" x14ac:dyDescent="0.2">
      <c r="C6" s="8" t="s">
        <v>25</v>
      </c>
      <c r="D6" s="8"/>
      <c r="E6" s="8"/>
    </row>
    <row r="7" spans="1:7" x14ac:dyDescent="0.2">
      <c r="C7" s="8">
        <v>30</v>
      </c>
      <c r="D7" s="8">
        <v>30</v>
      </c>
      <c r="E7" s="8">
        <v>60</v>
      </c>
      <c r="G7" t="s">
        <v>24</v>
      </c>
    </row>
    <row r="8" spans="1:7" x14ac:dyDescent="0.2">
      <c r="C8" s="9" t="s">
        <v>23</v>
      </c>
      <c r="D8" s="9" t="s">
        <v>21</v>
      </c>
      <c r="E8" s="9" t="s">
        <v>21</v>
      </c>
      <c r="G8" t="s">
        <v>22</v>
      </c>
    </row>
    <row r="9" spans="1:7" x14ac:dyDescent="0.2">
      <c r="B9" t="s">
        <v>9</v>
      </c>
      <c r="C9" s="6">
        <v>100</v>
      </c>
      <c r="D9" s="6">
        <v>0</v>
      </c>
      <c r="E9" s="6">
        <v>25</v>
      </c>
    </row>
    <row r="10" spans="1:7" x14ac:dyDescent="0.2">
      <c r="B10" t="s">
        <v>10</v>
      </c>
      <c r="C10" s="6">
        <v>94.736842100000004</v>
      </c>
      <c r="D10" s="6">
        <v>0</v>
      </c>
      <c r="E10" s="6">
        <v>15.384615399999999</v>
      </c>
    </row>
    <row r="11" spans="1:7" x14ac:dyDescent="0.2">
      <c r="B11" t="s">
        <v>11</v>
      </c>
      <c r="C11" s="6">
        <v>100</v>
      </c>
      <c r="D11" s="6">
        <v>0</v>
      </c>
      <c r="E11" s="6">
        <v>0</v>
      </c>
    </row>
    <row r="12" spans="1:7" x14ac:dyDescent="0.2">
      <c r="B12" t="s">
        <v>12</v>
      </c>
      <c r="C12" s="6">
        <v>77.777777799999996</v>
      </c>
      <c r="D12" s="6">
        <v>0</v>
      </c>
      <c r="E12" s="6">
        <v>15.384615399999999</v>
      </c>
    </row>
    <row r="13" spans="1:7" x14ac:dyDescent="0.2">
      <c r="B13" t="s">
        <v>13</v>
      </c>
      <c r="C13" s="6">
        <v>91.666666699999993</v>
      </c>
      <c r="D13" s="6">
        <v>0</v>
      </c>
      <c r="E13" s="6">
        <v>50</v>
      </c>
    </row>
    <row r="14" spans="1:7" x14ac:dyDescent="0.2">
      <c r="B14" t="s">
        <v>14</v>
      </c>
      <c r="C14" s="6">
        <v>100</v>
      </c>
      <c r="D14" s="6">
        <v>0</v>
      </c>
      <c r="E14" s="6">
        <v>30.769230799999999</v>
      </c>
    </row>
    <row r="15" spans="1:7" x14ac:dyDescent="0.2">
      <c r="B15" t="s">
        <v>15</v>
      </c>
      <c r="C15" s="6">
        <v>100</v>
      </c>
      <c r="D15" s="6">
        <v>0</v>
      </c>
      <c r="E15" s="6">
        <v>0</v>
      </c>
    </row>
    <row r="16" spans="1:7" x14ac:dyDescent="0.2">
      <c r="B16" t="s">
        <v>16</v>
      </c>
      <c r="C16" s="6">
        <v>92.857142899999999</v>
      </c>
      <c r="D16" s="6">
        <v>0</v>
      </c>
      <c r="E16" s="6">
        <v>0</v>
      </c>
    </row>
    <row r="17" spans="2:5" x14ac:dyDescent="0.2">
      <c r="B17" t="s">
        <v>17</v>
      </c>
      <c r="C17" s="6"/>
      <c r="D17" s="6">
        <v>0</v>
      </c>
      <c r="E17" s="6">
        <v>13.3333333</v>
      </c>
    </row>
    <row r="19" spans="2:5" x14ac:dyDescent="0.2">
      <c r="B19" t="s">
        <v>18</v>
      </c>
      <c r="C19">
        <f>AVERAGE(C9:C17)</f>
        <v>94.629803687500001</v>
      </c>
      <c r="D19">
        <f t="shared" ref="D19:E19" si="0">AVERAGE(D9:D17)</f>
        <v>0</v>
      </c>
      <c r="E19">
        <f t="shared" si="0"/>
        <v>16.652421655555557</v>
      </c>
    </row>
    <row r="20" spans="2:5" x14ac:dyDescent="0.2">
      <c r="B20" t="s">
        <v>19</v>
      </c>
      <c r="C20">
        <f>STDEV(C9:C17)</f>
        <v>7.6651416401795949</v>
      </c>
      <c r="D20">
        <f t="shared" ref="D20:E20" si="1">STDEV(D9:D17)</f>
        <v>0</v>
      </c>
      <c r="E20">
        <f t="shared" si="1"/>
        <v>16.68520227617368</v>
      </c>
    </row>
    <row r="21" spans="2:5" x14ac:dyDescent="0.2">
      <c r="B21" t="s">
        <v>20</v>
      </c>
      <c r="C21">
        <f>C20/SQRT(8)</f>
        <v>2.7100368162631834</v>
      </c>
      <c r="D21">
        <f>D20/SQRT(9)</f>
        <v>0</v>
      </c>
      <c r="E21">
        <f>E20/SQRT(9)</f>
        <v>5.5617340920578933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5 S1D Source Data</vt:lpstr>
      <vt:lpstr>Figure 5 S1G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Carlton</dc:creator>
  <cp:lastModifiedBy>Jeremy Carlton</cp:lastModifiedBy>
  <dcterms:created xsi:type="dcterms:W3CDTF">2021-06-13T16:39:36Z</dcterms:created>
  <dcterms:modified xsi:type="dcterms:W3CDTF">2021-06-13T17:25:31Z</dcterms:modified>
</cp:coreProperties>
</file>