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nolen/Dropbox/Connor/Co-activation/eLife/revision_2/"/>
    </mc:Choice>
  </mc:AlternateContent>
  <xr:revisionPtr revIDLastSave="0" documentId="13_ncr:1_{B829FFA0-E4BE-FB40-8DDC-D5496C3B9752}" xr6:coauthVersionLast="36" xr6:coauthVersionMax="44" xr10:uidLastSave="{00000000-0000-0000-0000-000000000000}"/>
  <bookViews>
    <workbookView xWindow="9660" yWindow="2960" windowWidth="38400" windowHeight="18820" activeTab="4" xr2:uid="{905E7325-942B-43CD-98E2-B00E6C9B04F3}"/>
  </bookViews>
  <sheets>
    <sheet name="Panel B" sheetId="1" r:id="rId1"/>
    <sheet name="Panel C" sheetId="2" r:id="rId2"/>
    <sheet name="Panel D" sheetId="3" r:id="rId3"/>
    <sheet name="Panel E" sheetId="4" r:id="rId4"/>
    <sheet name="Panel F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5" l="1"/>
  <c r="C27" i="5" s="1"/>
  <c r="C28" i="5" s="1"/>
  <c r="C29" i="5" s="1"/>
  <c r="C30" i="5" s="1"/>
  <c r="C46" i="5"/>
  <c r="C47" i="5" s="1"/>
  <c r="C48" i="5" s="1"/>
  <c r="C49" i="5" s="1"/>
  <c r="C50" i="5" s="1"/>
  <c r="C51" i="5" s="1"/>
  <c r="C52" i="5" s="1"/>
  <c r="C53" i="5" s="1"/>
  <c r="C54" i="5" s="1"/>
  <c r="C55" i="5" s="1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E80" i="5"/>
  <c r="F80" i="5"/>
  <c r="D32" i="5"/>
  <c r="E32" i="5"/>
  <c r="G32" i="5" s="1"/>
  <c r="E57" i="5"/>
  <c r="D57" i="5"/>
  <c r="G57" i="5" l="1"/>
  <c r="F50" i="3" l="1"/>
  <c r="F42" i="3"/>
  <c r="F41" i="3"/>
  <c r="F40" i="3"/>
  <c r="F39" i="3"/>
  <c r="F38" i="3"/>
  <c r="F29" i="3"/>
  <c r="F28" i="3"/>
  <c r="F27" i="3"/>
  <c r="F26" i="3"/>
  <c r="F25" i="3"/>
  <c r="F16" i="3"/>
  <c r="F15" i="3"/>
  <c r="F14" i="3"/>
  <c r="F13" i="3"/>
  <c r="F12" i="3"/>
  <c r="F57" i="5" l="1"/>
  <c r="F32" i="5"/>
  <c r="E19" i="5"/>
  <c r="D19" i="5"/>
  <c r="F19" i="5"/>
  <c r="E48" i="4"/>
  <c r="E49" i="4"/>
  <c r="E50" i="4"/>
  <c r="E51" i="4"/>
  <c r="E52" i="4"/>
  <c r="E35" i="4"/>
  <c r="E36" i="4"/>
  <c r="E37" i="4"/>
  <c r="E38" i="4"/>
  <c r="E39" i="4"/>
  <c r="E22" i="4"/>
  <c r="E23" i="4"/>
  <c r="E24" i="4"/>
  <c r="E25" i="4"/>
  <c r="E26" i="4"/>
  <c r="E8" i="4"/>
  <c r="E19" i="4" s="1"/>
  <c r="E9" i="4"/>
  <c r="E10" i="4"/>
  <c r="E11" i="4"/>
  <c r="E12" i="4"/>
  <c r="F46" i="3"/>
  <c r="F47" i="3"/>
  <c r="F48" i="3"/>
  <c r="F49" i="3"/>
  <c r="F33" i="3"/>
  <c r="F34" i="3"/>
  <c r="F35" i="3"/>
  <c r="F36" i="3"/>
  <c r="F37" i="3"/>
  <c r="F20" i="3"/>
  <c r="F21" i="3"/>
  <c r="F22" i="3"/>
  <c r="F23" i="3"/>
  <c r="F24" i="3"/>
  <c r="F7" i="3"/>
  <c r="F8" i="3"/>
  <c r="F9" i="3"/>
  <c r="F10" i="3"/>
  <c r="F11" i="3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D80" i="5" l="1"/>
  <c r="G80" i="5" s="1"/>
  <c r="G19" i="5"/>
  <c r="E32" i="4"/>
  <c r="E45" i="4"/>
  <c r="E58" i="4"/>
  <c r="F57" i="3"/>
  <c r="F31" i="3"/>
  <c r="F44" i="3"/>
  <c r="F18" i="3"/>
</calcChain>
</file>

<file path=xl/sharedStrings.xml><?xml version="1.0" encoding="utf-8"?>
<sst xmlns="http://schemas.openxmlformats.org/spreadsheetml/2006/main" count="146" uniqueCount="55">
  <si>
    <t>Time</t>
  </si>
  <si>
    <t>Ave</t>
  </si>
  <si>
    <t>SD</t>
  </si>
  <si>
    <t xml:space="preserve">Time </t>
  </si>
  <si>
    <r>
      <t xml:space="preserve">wsp1∆CA </t>
    </r>
    <r>
      <rPr>
        <b/>
        <sz val="12"/>
        <color rgb="FF000000"/>
        <rFont val="Calibri"/>
        <family val="2"/>
      </rPr>
      <t>Fim1 intensity</t>
    </r>
  </si>
  <si>
    <t>WT Fim1 intensity</t>
  </si>
  <si>
    <r>
      <t xml:space="preserve">dip1∆ </t>
    </r>
    <r>
      <rPr>
        <b/>
        <sz val="12"/>
        <color rgb="FF000000"/>
        <rFont val="Calibri"/>
        <family val="2"/>
      </rPr>
      <t>Fim1 Intensity</t>
    </r>
  </si>
  <si>
    <r>
      <rPr>
        <b/>
        <i/>
        <sz val="12"/>
        <color rgb="FF000000"/>
        <rFont val="Calibri"/>
        <family val="2"/>
      </rPr>
      <t xml:space="preserve">wsp1∆CA/dip1∆ </t>
    </r>
    <r>
      <rPr>
        <b/>
        <sz val="12"/>
        <color rgb="FF000000"/>
        <rFont val="Calibri"/>
        <family val="2"/>
      </rPr>
      <t>Fim1 Intensity</t>
    </r>
  </si>
  <si>
    <t>WT</t>
  </si>
  <si>
    <r>
      <t></t>
    </r>
    <r>
      <rPr>
        <b/>
        <i/>
        <sz val="10"/>
        <rFont val="Arial"/>
        <family val="2"/>
      </rPr>
      <t>Dip1</t>
    </r>
  </si>
  <si>
    <r>
      <t>Wsp1</t>
    </r>
    <r>
      <rPr>
        <b/>
        <i/>
        <sz val="10"/>
        <rFont val="Symbol"/>
        <family val="1"/>
        <charset val="2"/>
      </rPr>
      <t></t>
    </r>
    <r>
      <rPr>
        <b/>
        <i/>
        <sz val="10"/>
        <rFont val="Arial"/>
        <family val="2"/>
      </rPr>
      <t>CA</t>
    </r>
  </si>
  <si>
    <r>
      <t>Wsp1</t>
    </r>
    <r>
      <rPr>
        <b/>
        <i/>
        <sz val="10"/>
        <rFont val="Symbol"/>
        <family val="1"/>
        <charset val="2"/>
      </rPr>
      <t></t>
    </r>
    <r>
      <rPr>
        <b/>
        <i/>
        <sz val="10"/>
        <rFont val="Arial"/>
        <family val="2"/>
      </rPr>
      <t>CA/</t>
    </r>
    <r>
      <rPr>
        <b/>
        <i/>
        <sz val="10"/>
        <rFont val="Symbol"/>
        <family val="1"/>
        <charset val="2"/>
      </rPr>
      <t></t>
    </r>
    <r>
      <rPr>
        <b/>
        <i/>
        <sz val="10"/>
        <rFont val="Arial"/>
        <family val="2"/>
      </rPr>
      <t>Dip1</t>
    </r>
  </si>
  <si>
    <t>Fim1 Assembly Time</t>
  </si>
  <si>
    <t>WT Fim1 intensity Biological Replicates</t>
  </si>
  <si>
    <t>wsp1∆CA Fim1 intensity Biological Replicates</t>
  </si>
  <si>
    <t>Average</t>
  </si>
  <si>
    <t xml:space="preserve">Patch 1 </t>
  </si>
  <si>
    <t>Patch 2</t>
  </si>
  <si>
    <t>Patch 3</t>
  </si>
  <si>
    <t>Patch 4</t>
  </si>
  <si>
    <t>Patch 5</t>
  </si>
  <si>
    <t>Patch 6</t>
  </si>
  <si>
    <t>Patch 7</t>
  </si>
  <si>
    <t>Patch 8</t>
  </si>
  <si>
    <t>Patch 9</t>
  </si>
  <si>
    <t>Patch 10</t>
  </si>
  <si>
    <t>Patch 11</t>
  </si>
  <si>
    <t>Patch 12</t>
  </si>
  <si>
    <t>Patch 13</t>
  </si>
  <si>
    <t>Patch 14</t>
  </si>
  <si>
    <t>Patch 15</t>
  </si>
  <si>
    <t>Patch 16</t>
  </si>
  <si>
    <t>Patch 17</t>
  </si>
  <si>
    <t>Patch 18</t>
  </si>
  <si>
    <t>Patch 1</t>
  </si>
  <si>
    <t>dip1∆ Fim1 Intensity Biological Replicates</t>
  </si>
  <si>
    <t>wsp1∆CA/dip1∆ Fim1 Intensity Biological Replicates</t>
  </si>
  <si>
    <t>New Patches</t>
  </si>
  <si>
    <t>Area</t>
  </si>
  <si>
    <t>patches/second/um2</t>
  </si>
  <si>
    <t>avg</t>
  </si>
  <si>
    <t>Measured Values</t>
  </si>
  <si>
    <t>Patches/µm²</t>
  </si>
  <si>
    <t>Patch Count</t>
  </si>
  <si>
    <t>Area (pixels)</t>
  </si>
  <si>
    <t>Pixel Correction Factor</t>
  </si>
  <si>
    <t>225 pixels/µm²</t>
  </si>
  <si>
    <t>cell #</t>
  </si>
  <si>
    <t>Total Patches analyzed</t>
  </si>
  <si>
    <t>internalized</t>
  </si>
  <si>
    <t>not intern.</t>
  </si>
  <si>
    <t>%</t>
  </si>
  <si>
    <t>total</t>
  </si>
  <si>
    <t>Strain</t>
  </si>
  <si>
    <t>Time Course of Fim1 Intensity in Endocytic Patches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</si>
</sst>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i/>
      <sz val="10"/>
      <name val="Symbol"/>
      <family val="1"/>
      <charset val="2"/>
    </font>
    <font>
      <b/>
      <i/>
      <sz val="10"/>
      <name val="Arial"/>
      <family val="2"/>
    </font>
    <font>
      <sz val="12"/>
      <color rgb="FF000000"/>
      <name val="Calibri"/>
      <family val="2"/>
      <charset val="12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i/>
      <u/>
      <sz val="12"/>
      <color theme="1"/>
      <name val="Calibri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9" tint="-0.249977111117893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3" fillId="0" borderId="0"/>
  </cellStyleXfs>
  <cellXfs count="202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2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" fontId="2" fillId="0" borderId="0" xfId="1" applyNumberForma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5" borderId="14" xfId="1" applyFill="1" applyBorder="1" applyAlignment="1">
      <alignment horizontal="center" vertical="center"/>
    </xf>
    <xf numFmtId="0" fontId="2" fillId="5" borderId="19" xfId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5" fillId="0" borderId="0" xfId="2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 vertical="center"/>
    </xf>
    <xf numFmtId="2" fontId="3" fillId="3" borderId="6" xfId="1" applyNumberFormat="1" applyFont="1" applyFill="1" applyBorder="1" applyAlignment="1">
      <alignment horizontal="center" vertical="center"/>
    </xf>
    <xf numFmtId="2" fontId="3" fillId="6" borderId="0" xfId="1" applyNumberFormat="1" applyFont="1" applyFill="1" applyBorder="1" applyAlignment="1">
      <alignment horizontal="center" vertical="center"/>
    </xf>
    <xf numFmtId="2" fontId="3" fillId="7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2" fontId="3" fillId="3" borderId="8" xfId="1" applyNumberFormat="1" applyFont="1" applyFill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2" fontId="3" fillId="6" borderId="5" xfId="1" applyNumberFormat="1" applyFont="1" applyFill="1" applyBorder="1" applyAlignment="1">
      <alignment horizontal="center" vertical="center"/>
    </xf>
    <xf numFmtId="2" fontId="3" fillId="7" borderId="5" xfId="1" applyNumberFormat="1" applyFont="1" applyFill="1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8" xfId="2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2" fontId="17" fillId="2" borderId="0" xfId="1" applyNumberFormat="1" applyFont="1" applyFill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1" fontId="18" fillId="0" borderId="0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2" fontId="17" fillId="6" borderId="0" xfId="1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2" fontId="17" fillId="7" borderId="0" xfId="1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11" borderId="0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164" fontId="17" fillId="2" borderId="1" xfId="1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8" fillId="0" borderId="1" xfId="1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3" fillId="15" borderId="0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1" fontId="20" fillId="0" borderId="0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4" borderId="16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6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64" fontId="16" fillId="12" borderId="8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4">
    <cellStyle name="Normal" xfId="0" builtinId="0"/>
    <cellStyle name="Normal 2" xfId="2" xr:uid="{F6B61484-B168-40BC-B87B-A4089A74AFEB}"/>
    <cellStyle name="Normal 3" xfId="3" xr:uid="{0D904749-48DC-4925-937C-5A9E269E89BD}"/>
    <cellStyle name="Normal_EB Templates" xfId="1" xr:uid="{D85B1038-B8F1-4151-AC7C-E002AF2A8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600C-4EF1-4BAC-BEE1-23F5C05AD69D}">
  <dimension ref="B1:AD200"/>
  <sheetViews>
    <sheetView topLeftCell="A69" workbookViewId="0">
      <selection activeCell="O18" sqref="O18"/>
    </sheetView>
  </sheetViews>
  <sheetFormatPr baseColWidth="10" defaultColWidth="8.83203125" defaultRowHeight="15" x14ac:dyDescent="0.2"/>
  <cols>
    <col min="2" max="2" width="13.1640625" customWidth="1"/>
    <col min="3" max="10" width="16.83203125" customWidth="1"/>
  </cols>
  <sheetData>
    <row r="1" spans="2:30" ht="16" thickBot="1" x14ac:dyDescent="0.25"/>
    <row r="2" spans="2:30" ht="16" thickBot="1" x14ac:dyDescent="0.25">
      <c r="C2" s="175" t="s">
        <v>54</v>
      </c>
      <c r="D2" s="176"/>
      <c r="E2" s="176"/>
      <c r="F2" s="176"/>
      <c r="G2" s="176"/>
      <c r="H2" s="176"/>
      <c r="I2" s="176"/>
      <c r="J2" s="177"/>
    </row>
    <row r="3" spans="2:30" ht="16" x14ac:dyDescent="0.2">
      <c r="B3" s="59" t="s">
        <v>3</v>
      </c>
      <c r="C3" s="178" t="s">
        <v>5</v>
      </c>
      <c r="D3" s="178"/>
      <c r="E3" s="179" t="s">
        <v>4</v>
      </c>
      <c r="F3" s="179"/>
      <c r="G3" s="180" t="s">
        <v>6</v>
      </c>
      <c r="H3" s="180"/>
      <c r="I3" s="181" t="s">
        <v>7</v>
      </c>
      <c r="J3" s="18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"/>
      <c r="AC3" s="2"/>
      <c r="AD3" s="2"/>
    </row>
    <row r="4" spans="2:30" ht="17" thickBot="1" x14ac:dyDescent="0.25">
      <c r="B4" s="60"/>
      <c r="C4" s="61" t="s">
        <v>1</v>
      </c>
      <c r="D4" s="61" t="s">
        <v>2</v>
      </c>
      <c r="E4" s="62" t="s">
        <v>1</v>
      </c>
      <c r="F4" s="62" t="s">
        <v>2</v>
      </c>
      <c r="G4" s="62" t="s">
        <v>1</v>
      </c>
      <c r="H4" s="62" t="s">
        <v>2</v>
      </c>
      <c r="I4" s="62" t="s">
        <v>1</v>
      </c>
      <c r="J4" s="63" t="s">
        <v>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2"/>
      <c r="AC4" s="2"/>
      <c r="AD4" s="2"/>
    </row>
    <row r="5" spans="2:30" ht="16" x14ac:dyDescent="0.2">
      <c r="B5" s="78">
        <v>-12</v>
      </c>
      <c r="C5" s="80"/>
      <c r="D5" s="81"/>
      <c r="E5" s="89"/>
      <c r="F5" s="90"/>
      <c r="G5" s="89"/>
      <c r="H5" s="90"/>
      <c r="I5" s="89"/>
      <c r="J5" s="9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2"/>
      <c r="AC5" s="2"/>
      <c r="AD5" s="2"/>
    </row>
    <row r="6" spans="2:30" ht="16" x14ac:dyDescent="0.2">
      <c r="B6" s="78">
        <v>-11</v>
      </c>
      <c r="C6" s="80"/>
      <c r="D6" s="81"/>
      <c r="E6" s="82">
        <v>-8.5987029675803642E-2</v>
      </c>
      <c r="F6" s="83">
        <v>4.0410480454452113E-2</v>
      </c>
      <c r="G6" s="89"/>
      <c r="H6" s="90"/>
      <c r="I6" s="84">
        <v>3.7111603427578424E-2</v>
      </c>
      <c r="J6" s="69">
        <v>0.13237575414937869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2"/>
      <c r="AC6" s="2"/>
      <c r="AD6" s="2"/>
    </row>
    <row r="7" spans="2:30" ht="16" x14ac:dyDescent="0.2">
      <c r="B7" s="78">
        <v>-10</v>
      </c>
      <c r="C7" s="80"/>
      <c r="D7" s="81"/>
      <c r="E7" s="82">
        <v>-5.4730915160003987E-2</v>
      </c>
      <c r="F7" s="83">
        <v>4.170449984798015E-2</v>
      </c>
      <c r="G7" s="89"/>
      <c r="H7" s="90"/>
      <c r="I7" s="84">
        <v>-3.5690173532634456E-2</v>
      </c>
      <c r="J7" s="69">
        <v>0.1169761148245429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2"/>
      <c r="AC7" s="2"/>
      <c r="AD7" s="2"/>
    </row>
    <row r="8" spans="2:30" ht="16" x14ac:dyDescent="0.2">
      <c r="B8" s="78">
        <v>-9</v>
      </c>
      <c r="C8" s="80"/>
      <c r="D8" s="81"/>
      <c r="E8" s="82">
        <v>-4.593701273229156E-2</v>
      </c>
      <c r="F8" s="83">
        <v>3.7209617131543339E-2</v>
      </c>
      <c r="G8" s="84">
        <v>-7.933079143051526E-2</v>
      </c>
      <c r="H8" s="69">
        <v>5.7575695993252886E-2</v>
      </c>
      <c r="I8" s="84">
        <v>-1.4190021499785793E-2</v>
      </c>
      <c r="J8" s="69">
        <v>0.13909066481602408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"/>
      <c r="AC8" s="2"/>
      <c r="AD8" s="2"/>
    </row>
    <row r="9" spans="2:30" ht="16" x14ac:dyDescent="0.2">
      <c r="B9" s="78">
        <v>-8</v>
      </c>
      <c r="C9" s="82">
        <v>-2.8578212335823732E-2</v>
      </c>
      <c r="D9" s="83">
        <v>2.2176962846475374E-2</v>
      </c>
      <c r="E9" s="84">
        <v>-1.5468731208877802E-2</v>
      </c>
      <c r="F9" s="69">
        <v>7.8575606849940971E-2</v>
      </c>
      <c r="G9" s="84">
        <v>-0.10227482364637747</v>
      </c>
      <c r="H9" s="69">
        <v>2.4419600123299846E-2</v>
      </c>
      <c r="I9" s="85">
        <v>0.12351918296251044</v>
      </c>
      <c r="J9" s="69">
        <v>0.24113317060655828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2"/>
      <c r="AC9" s="2"/>
      <c r="AD9" s="2"/>
    </row>
    <row r="10" spans="2:30" ht="16" x14ac:dyDescent="0.2">
      <c r="B10" s="78">
        <v>-7</v>
      </c>
      <c r="C10" s="84">
        <v>-2.7101682492725172E-2</v>
      </c>
      <c r="D10" s="69">
        <v>2.5598201104502668E-2</v>
      </c>
      <c r="E10" s="84">
        <v>2.9255728813296036E-2</v>
      </c>
      <c r="F10" s="69">
        <v>9.3469420779559859E-2</v>
      </c>
      <c r="G10" s="84">
        <v>-5.5696264298262958E-2</v>
      </c>
      <c r="H10" s="69">
        <v>8.5942776938724846E-2</v>
      </c>
      <c r="I10" s="84">
        <v>0.37719126529169217</v>
      </c>
      <c r="J10" s="69">
        <v>0.34470684023512943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"/>
      <c r="AC10" s="2"/>
      <c r="AD10" s="2"/>
    </row>
    <row r="11" spans="2:30" ht="16" x14ac:dyDescent="0.2">
      <c r="B11" s="78">
        <v>-6</v>
      </c>
      <c r="C11" s="84">
        <v>1.273891586323075E-3</v>
      </c>
      <c r="D11" s="69">
        <v>6.2163208165661017E-2</v>
      </c>
      <c r="E11" s="85">
        <v>8.6828468579274773E-2</v>
      </c>
      <c r="F11" s="69">
        <v>0.14543584379342092</v>
      </c>
      <c r="G11" s="84">
        <v>5.0206556998109851E-2</v>
      </c>
      <c r="H11" s="69">
        <v>0.23427352956948577</v>
      </c>
      <c r="I11" s="84">
        <v>0.72732176306876029</v>
      </c>
      <c r="J11" s="69">
        <v>0.37491118335346052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"/>
      <c r="AC11" s="2"/>
      <c r="AD11" s="2"/>
    </row>
    <row r="12" spans="2:30" ht="16" x14ac:dyDescent="0.2">
      <c r="B12" s="78">
        <v>-5</v>
      </c>
      <c r="C12" s="84">
        <v>3.7681011582310159E-2</v>
      </c>
      <c r="D12" s="69">
        <v>0.11687932051780452</v>
      </c>
      <c r="E12" s="84">
        <v>0.23359834308869687</v>
      </c>
      <c r="F12" s="69">
        <v>0.17946983032638045</v>
      </c>
      <c r="G12" s="85">
        <v>0.23276349128469181</v>
      </c>
      <c r="H12" s="69">
        <v>0.42941497202645512</v>
      </c>
      <c r="I12" s="84">
        <v>1.1114310934326896</v>
      </c>
      <c r="J12" s="69">
        <v>0.49348542860242012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2"/>
      <c r="AC12" s="2"/>
      <c r="AD12" s="2"/>
    </row>
    <row r="13" spans="2:30" ht="16" x14ac:dyDescent="0.2">
      <c r="B13" s="78">
        <v>-4</v>
      </c>
      <c r="C13" s="85">
        <v>0.15685274637400418</v>
      </c>
      <c r="D13" s="69">
        <v>0.17214453652405948</v>
      </c>
      <c r="E13" s="84">
        <v>0.4095087497784175</v>
      </c>
      <c r="F13" s="69">
        <v>0.1749172481461336</v>
      </c>
      <c r="G13" s="84">
        <v>0.58986292312300104</v>
      </c>
      <c r="H13" s="69">
        <v>0.65081868922840347</v>
      </c>
      <c r="I13" s="84">
        <v>1.4506520084267613</v>
      </c>
      <c r="J13" s="69">
        <v>0.54060052245429568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"/>
      <c r="AC13" s="2"/>
      <c r="AD13" s="2"/>
    </row>
    <row r="14" spans="2:30" ht="16" x14ac:dyDescent="0.2">
      <c r="B14" s="78">
        <v>-3</v>
      </c>
      <c r="C14" s="84">
        <v>0.36548109513555732</v>
      </c>
      <c r="D14" s="69">
        <v>0.20741939007291776</v>
      </c>
      <c r="E14" s="84">
        <v>0.59740297423897692</v>
      </c>
      <c r="F14" s="69">
        <v>0.18546246174455994</v>
      </c>
      <c r="G14" s="84">
        <v>1.0097916415351993</v>
      </c>
      <c r="H14" s="69">
        <v>0.68609227461519351</v>
      </c>
      <c r="I14" s="84">
        <v>1.7832874344586136</v>
      </c>
      <c r="J14" s="69">
        <v>0.53548872272111747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2"/>
      <c r="AC14" s="2"/>
      <c r="AD14" s="2"/>
    </row>
    <row r="15" spans="2:30" ht="16" x14ac:dyDescent="0.2">
      <c r="B15" s="78">
        <v>-2</v>
      </c>
      <c r="C15" s="84">
        <v>0.61058608585689833</v>
      </c>
      <c r="D15" s="69">
        <v>0.20157208079335898</v>
      </c>
      <c r="E15" s="84">
        <v>0.74300395626840787</v>
      </c>
      <c r="F15" s="69">
        <v>0.21591702876223964</v>
      </c>
      <c r="G15" s="84">
        <v>1.6661535866434789</v>
      </c>
      <c r="H15" s="69">
        <v>0.71139931029460068</v>
      </c>
      <c r="I15" s="84">
        <v>2.0298995709950343</v>
      </c>
      <c r="J15" s="69">
        <v>0.60969280781176338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2"/>
      <c r="AC15" s="2"/>
      <c r="AD15" s="2"/>
    </row>
    <row r="16" spans="2:30" ht="16" x14ac:dyDescent="0.2">
      <c r="B16" s="78">
        <v>-1</v>
      </c>
      <c r="C16" s="84">
        <v>0.80608238666202059</v>
      </c>
      <c r="D16" s="69">
        <v>0.18517966140101766</v>
      </c>
      <c r="E16" s="84">
        <v>0.82914562714676243</v>
      </c>
      <c r="F16" s="69">
        <v>0.22728324906583719</v>
      </c>
      <c r="G16" s="84">
        <v>2.326759904447699</v>
      </c>
      <c r="H16" s="69">
        <v>0.61403810210480303</v>
      </c>
      <c r="I16" s="84">
        <v>2.250037922036368</v>
      </c>
      <c r="J16" s="69">
        <v>0.67020049500071577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"/>
      <c r="AC16" s="2"/>
      <c r="AD16" s="2"/>
    </row>
    <row r="17" spans="2:30" ht="16" x14ac:dyDescent="0.2">
      <c r="B17" s="78">
        <v>0</v>
      </c>
      <c r="C17" s="86">
        <v>1.0000000000555556</v>
      </c>
      <c r="D17" s="69">
        <v>0.19545629061229713</v>
      </c>
      <c r="E17" s="86">
        <v>0.91642724906109763</v>
      </c>
      <c r="F17" s="69">
        <v>0.22417438002832257</v>
      </c>
      <c r="G17" s="86">
        <v>2.7860981156600308</v>
      </c>
      <c r="H17" s="69">
        <v>0.90527912709241487</v>
      </c>
      <c r="I17" s="86">
        <v>2.5714133305597553</v>
      </c>
      <c r="J17" s="69">
        <v>0.81239754829387478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2"/>
      <c r="AC17" s="2"/>
      <c r="AD17" s="2"/>
    </row>
    <row r="18" spans="2:30" ht="16" x14ac:dyDescent="0.2">
      <c r="B18" s="78">
        <v>1</v>
      </c>
      <c r="C18" s="84">
        <v>0.87827941906451978</v>
      </c>
      <c r="D18" s="69">
        <v>0.20058418843506734</v>
      </c>
      <c r="E18" s="84">
        <v>0.83999761797585759</v>
      </c>
      <c r="F18" s="69">
        <v>0.22208200614318108</v>
      </c>
      <c r="G18" s="84">
        <v>2.3357956634434465</v>
      </c>
      <c r="H18" s="69">
        <v>0.79922425445224199</v>
      </c>
      <c r="I18" s="84">
        <v>2.3102059142535172</v>
      </c>
      <c r="J18" s="69">
        <v>0.73359909396718603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2"/>
      <c r="AC18" s="2"/>
      <c r="AD18" s="2"/>
    </row>
    <row r="19" spans="2:30" ht="16" x14ac:dyDescent="0.2">
      <c r="B19" s="78">
        <v>2</v>
      </c>
      <c r="C19" s="84">
        <v>0.77347540446082919</v>
      </c>
      <c r="D19" s="69">
        <v>0.23332230607230359</v>
      </c>
      <c r="E19" s="84">
        <v>0.77683626187491794</v>
      </c>
      <c r="F19" s="69">
        <v>0.24560900975584776</v>
      </c>
      <c r="G19" s="84">
        <v>1.8899544097511569</v>
      </c>
      <c r="H19" s="69">
        <v>0.82508232617632704</v>
      </c>
      <c r="I19" s="84">
        <v>2.1269012209271718</v>
      </c>
      <c r="J19" s="69">
        <v>0.69718193776912685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2"/>
      <c r="AC19" s="2"/>
      <c r="AD19" s="2"/>
    </row>
    <row r="20" spans="2:30" ht="16" x14ac:dyDescent="0.2">
      <c r="B20" s="78">
        <v>3</v>
      </c>
      <c r="C20" s="84">
        <v>0.60928319280656407</v>
      </c>
      <c r="D20" s="69">
        <v>0.20927216165940343</v>
      </c>
      <c r="E20" s="84">
        <v>0.65856276312991191</v>
      </c>
      <c r="F20" s="69">
        <v>0.26872656215359636</v>
      </c>
      <c r="G20" s="84">
        <v>1.6927346050957632</v>
      </c>
      <c r="H20" s="69">
        <v>0.83352365134628958</v>
      </c>
      <c r="I20" s="84">
        <v>1.9052718553886783</v>
      </c>
      <c r="J20" s="69">
        <v>0.69562017864984471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"/>
      <c r="AC20" s="2"/>
      <c r="AD20" s="2"/>
    </row>
    <row r="21" spans="2:30" ht="16" x14ac:dyDescent="0.2">
      <c r="B21" s="78">
        <v>4</v>
      </c>
      <c r="C21" s="84">
        <v>0.46011798378661112</v>
      </c>
      <c r="D21" s="69">
        <v>0.21845436013403616</v>
      </c>
      <c r="E21" s="84">
        <v>0.5125051394440302</v>
      </c>
      <c r="F21" s="69">
        <v>0.24740915982798117</v>
      </c>
      <c r="G21" s="84">
        <v>1.4842218250563988</v>
      </c>
      <c r="H21" s="69">
        <v>0.79713602574124609</v>
      </c>
      <c r="I21" s="84">
        <v>1.7512351296789421</v>
      </c>
      <c r="J21" s="69">
        <v>0.8286723541168971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"/>
      <c r="AC21" s="2"/>
      <c r="AD21" s="2"/>
    </row>
    <row r="22" spans="2:30" ht="16" x14ac:dyDescent="0.2">
      <c r="B22" s="78">
        <v>5</v>
      </c>
      <c r="C22" s="84">
        <v>0.36964125726944697</v>
      </c>
      <c r="D22" s="69">
        <v>0.17499257171019481</v>
      </c>
      <c r="E22" s="84">
        <v>0.3913597588965585</v>
      </c>
      <c r="F22" s="69">
        <v>0.23981084247448947</v>
      </c>
      <c r="G22" s="84">
        <v>1.3019901129265254</v>
      </c>
      <c r="H22" s="69">
        <v>0.63822328211322332</v>
      </c>
      <c r="I22" s="84">
        <v>1.5997830533154995</v>
      </c>
      <c r="J22" s="69">
        <v>0.78000517311326711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"/>
      <c r="AC22" s="2"/>
      <c r="AD22" s="2"/>
    </row>
    <row r="23" spans="2:30" ht="16" x14ac:dyDescent="0.2">
      <c r="B23" s="78">
        <v>6</v>
      </c>
      <c r="C23" s="84">
        <v>0.27957740703284983</v>
      </c>
      <c r="D23" s="69">
        <v>0.17449978888496009</v>
      </c>
      <c r="E23" s="84">
        <v>0.30871671420825003</v>
      </c>
      <c r="F23" s="69">
        <v>0.23426972263380916</v>
      </c>
      <c r="G23" s="84">
        <v>1.1768970297855874</v>
      </c>
      <c r="H23" s="69">
        <v>0.54633424563339994</v>
      </c>
      <c r="I23" s="84">
        <v>1.4518594652048413</v>
      </c>
      <c r="J23" s="69">
        <v>0.76979578483293332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"/>
      <c r="AC23" s="2"/>
      <c r="AD23" s="2"/>
    </row>
    <row r="24" spans="2:30" ht="16" x14ac:dyDescent="0.2">
      <c r="B24" s="78">
        <v>7</v>
      </c>
      <c r="C24" s="85">
        <v>0.16015669350349543</v>
      </c>
      <c r="D24" s="69">
        <v>0.14511444241334837</v>
      </c>
      <c r="E24" s="84">
        <v>0.20488632378986932</v>
      </c>
      <c r="F24" s="69">
        <v>0.21742035224006356</v>
      </c>
      <c r="G24" s="84">
        <v>0.85655654118291935</v>
      </c>
      <c r="H24" s="69">
        <v>0.55349908420631466</v>
      </c>
      <c r="I24" s="84">
        <v>1.3009735722230114</v>
      </c>
      <c r="J24" s="69">
        <v>0.74615628894381569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"/>
      <c r="AC24" s="2"/>
      <c r="AD24" s="2"/>
    </row>
    <row r="25" spans="2:30" ht="16" x14ac:dyDescent="0.2">
      <c r="B25" s="78">
        <v>8</v>
      </c>
      <c r="C25" s="84">
        <v>0.10255602720958676</v>
      </c>
      <c r="D25" s="69">
        <v>0.1465496268873919</v>
      </c>
      <c r="E25" s="84">
        <v>0.13485601042900924</v>
      </c>
      <c r="F25" s="69">
        <v>0.18129252808618979</v>
      </c>
      <c r="G25" s="84">
        <v>0.66137899205015149</v>
      </c>
      <c r="H25" s="69">
        <v>0.42848051171083529</v>
      </c>
      <c r="I25" s="84">
        <v>1.1414365934591924</v>
      </c>
      <c r="J25" s="69">
        <v>0.71041042303823365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"/>
      <c r="AC25" s="2"/>
      <c r="AD25" s="2"/>
    </row>
    <row r="26" spans="2:30" ht="16" x14ac:dyDescent="0.2">
      <c r="B26" s="78">
        <v>9</v>
      </c>
      <c r="C26" s="84">
        <v>4.5582379350710633E-2</v>
      </c>
      <c r="D26" s="69">
        <v>0.12208437117885992</v>
      </c>
      <c r="E26" s="85">
        <v>9.8717559641353633E-2</v>
      </c>
      <c r="F26" s="69">
        <v>0.17640579320307009</v>
      </c>
      <c r="G26" s="84">
        <v>0.53914385501899009</v>
      </c>
      <c r="H26" s="69">
        <v>0.42256562278649906</v>
      </c>
      <c r="I26" s="84">
        <v>0.93677438051196971</v>
      </c>
      <c r="J26" s="69">
        <v>0.63952448370895976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"/>
      <c r="AC26" s="2"/>
      <c r="AD26" s="2"/>
    </row>
    <row r="27" spans="2:30" ht="16" x14ac:dyDescent="0.2">
      <c r="B27" s="78">
        <v>10</v>
      </c>
      <c r="C27" s="84">
        <v>5.4770401489681181E-2</v>
      </c>
      <c r="D27" s="69">
        <v>0.12227075844823551</v>
      </c>
      <c r="E27" s="84">
        <v>7.167920007408736E-2</v>
      </c>
      <c r="F27" s="69">
        <v>0.15090860683827051</v>
      </c>
      <c r="G27" s="84">
        <v>0.39140244823942372</v>
      </c>
      <c r="H27" s="69">
        <v>0.25339337058236872</v>
      </c>
      <c r="I27" s="84">
        <v>0.77674091101211362</v>
      </c>
      <c r="J27" s="69">
        <v>0.55308116916790828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2"/>
      <c r="AC27" s="2"/>
      <c r="AD27" s="2"/>
    </row>
    <row r="28" spans="2:30" ht="16" x14ac:dyDescent="0.2">
      <c r="B28" s="78">
        <v>11</v>
      </c>
      <c r="C28" s="84">
        <v>1.5482201215231334E-2</v>
      </c>
      <c r="D28" s="69">
        <v>0.12452493495025889</v>
      </c>
      <c r="E28" s="84">
        <v>5.7282552860579872E-2</v>
      </c>
      <c r="F28" s="69">
        <v>0.16163838174554962</v>
      </c>
      <c r="G28" s="85">
        <v>0.31984532165986795</v>
      </c>
      <c r="H28" s="69">
        <v>0.27414795577907008</v>
      </c>
      <c r="I28" s="84">
        <v>0.69329530506955417</v>
      </c>
      <c r="J28" s="69">
        <v>0.5252005189671034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2"/>
      <c r="AC28" s="2"/>
      <c r="AD28" s="2"/>
    </row>
    <row r="29" spans="2:30" ht="16" x14ac:dyDescent="0.2">
      <c r="B29" s="78">
        <v>12</v>
      </c>
      <c r="C29" s="84">
        <v>5.3810196605321763E-2</v>
      </c>
      <c r="D29" s="69">
        <v>0.11920734689273391</v>
      </c>
      <c r="E29" s="82">
        <v>5.6909391612266776E-2</v>
      </c>
      <c r="F29" s="83">
        <v>0.18450332903780886</v>
      </c>
      <c r="G29" s="84">
        <v>0.26875710562654259</v>
      </c>
      <c r="H29" s="69">
        <v>0.23322772637025121</v>
      </c>
      <c r="I29" s="84">
        <v>0.71264215322789026</v>
      </c>
      <c r="J29" s="69">
        <v>0.45327374326250897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2"/>
      <c r="AC29" s="2"/>
      <c r="AD29" s="2"/>
    </row>
    <row r="30" spans="2:30" ht="16" x14ac:dyDescent="0.2">
      <c r="B30" s="78">
        <v>13</v>
      </c>
      <c r="C30" s="80"/>
      <c r="D30" s="81"/>
      <c r="E30" s="82">
        <v>5.1975812286886136E-2</v>
      </c>
      <c r="F30" s="83">
        <v>0.16551122792052911</v>
      </c>
      <c r="G30" s="84">
        <v>0.23295701600547442</v>
      </c>
      <c r="H30" s="69">
        <v>0.2162131003376444</v>
      </c>
      <c r="I30" s="84">
        <v>0.6904120725898869</v>
      </c>
      <c r="J30" s="69">
        <v>0.48341270079144233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2"/>
      <c r="AC30" s="2"/>
      <c r="AD30" s="2"/>
    </row>
    <row r="31" spans="2:30" ht="16" x14ac:dyDescent="0.2">
      <c r="B31" s="78">
        <v>14</v>
      </c>
      <c r="C31" s="80"/>
      <c r="D31" s="81"/>
      <c r="E31" s="82">
        <v>6.4752916502818308E-2</v>
      </c>
      <c r="F31" s="83">
        <v>0.15423065721515475</v>
      </c>
      <c r="G31" s="84">
        <v>0.19940331115256829</v>
      </c>
      <c r="H31" s="69">
        <v>0.16073506893046458</v>
      </c>
      <c r="I31" s="84">
        <v>0.59835630614451951</v>
      </c>
      <c r="J31" s="69">
        <v>0.49700272871152829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"/>
      <c r="AC31" s="2"/>
      <c r="AD31" s="2"/>
    </row>
    <row r="32" spans="2:30" ht="16" x14ac:dyDescent="0.2">
      <c r="B32" s="78">
        <v>15</v>
      </c>
      <c r="C32" s="80"/>
      <c r="D32" s="81"/>
      <c r="E32" s="82">
        <v>5.7805741250491566E-2</v>
      </c>
      <c r="F32" s="83">
        <v>0.14848408224680157</v>
      </c>
      <c r="G32" s="84">
        <v>0.15143715712038347</v>
      </c>
      <c r="H32" s="69">
        <v>0.12112709825595638</v>
      </c>
      <c r="I32" s="84">
        <v>0.50563595965415142</v>
      </c>
      <c r="J32" s="69">
        <v>0.42662977715197326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2"/>
      <c r="AC32" s="2"/>
      <c r="AD32" s="2"/>
    </row>
    <row r="33" spans="2:30" ht="16" x14ac:dyDescent="0.2">
      <c r="B33" s="78">
        <v>16</v>
      </c>
      <c r="C33" s="80"/>
      <c r="D33" s="81"/>
      <c r="E33" s="89"/>
      <c r="F33" s="90"/>
      <c r="G33" s="84">
        <v>6.4275091605266454E-2</v>
      </c>
      <c r="H33" s="69">
        <v>0.13631389617713607</v>
      </c>
      <c r="I33" s="85">
        <v>0.42030512966085815</v>
      </c>
      <c r="J33" s="69">
        <v>0.35831182476531487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2"/>
      <c r="AC33" s="2"/>
      <c r="AD33" s="2"/>
    </row>
    <row r="34" spans="2:30" ht="16" x14ac:dyDescent="0.2">
      <c r="B34" s="78">
        <v>17</v>
      </c>
      <c r="C34" s="80"/>
      <c r="D34" s="81"/>
      <c r="E34" s="89"/>
      <c r="F34" s="90"/>
      <c r="G34" s="84">
        <v>5.8860314779017694E-2</v>
      </c>
      <c r="H34" s="69">
        <v>5.1941392069624642E-2</v>
      </c>
      <c r="I34" s="84">
        <v>0.34473957201957739</v>
      </c>
      <c r="J34" s="69">
        <v>0.32217469772226376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2"/>
      <c r="AC34" s="2"/>
      <c r="AD34" s="2"/>
    </row>
    <row r="35" spans="2:30" ht="16" x14ac:dyDescent="0.2">
      <c r="B35" s="78">
        <v>18</v>
      </c>
      <c r="C35" s="80"/>
      <c r="D35" s="81"/>
      <c r="E35" s="89"/>
      <c r="F35" s="90"/>
      <c r="G35" s="89"/>
      <c r="H35" s="90"/>
      <c r="I35" s="84">
        <v>0.22721467539356632</v>
      </c>
      <c r="J35" s="69">
        <v>0.29283320415321024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2"/>
      <c r="AC35" s="2"/>
      <c r="AD35" s="2"/>
    </row>
    <row r="36" spans="2:30" ht="16" x14ac:dyDescent="0.2">
      <c r="B36" s="78">
        <v>19</v>
      </c>
      <c r="C36" s="80"/>
      <c r="D36" s="81"/>
      <c r="E36" s="89"/>
      <c r="F36" s="90"/>
      <c r="G36" s="89"/>
      <c r="H36" s="90"/>
      <c r="I36" s="84">
        <v>0.23918612496660727</v>
      </c>
      <c r="J36" s="69">
        <v>0.28744538691562621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2"/>
      <c r="AC36" s="2"/>
      <c r="AD36" s="2"/>
    </row>
    <row r="37" spans="2:30" ht="16" x14ac:dyDescent="0.2">
      <c r="B37" s="78">
        <v>20</v>
      </c>
      <c r="C37" s="80"/>
      <c r="D37" s="81"/>
      <c r="E37" s="89"/>
      <c r="F37" s="90"/>
      <c r="G37" s="89"/>
      <c r="H37" s="90"/>
      <c r="I37" s="84">
        <v>0.21342617834523334</v>
      </c>
      <c r="J37" s="69">
        <v>0.3107549332767936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"/>
      <c r="AC37" s="2"/>
      <c r="AD37" s="2"/>
    </row>
    <row r="38" spans="2:30" ht="16" x14ac:dyDescent="0.2">
      <c r="B38" s="78">
        <v>21</v>
      </c>
      <c r="C38" s="80"/>
      <c r="D38" s="81"/>
      <c r="E38" s="91"/>
      <c r="F38" s="92"/>
      <c r="G38" s="89"/>
      <c r="H38" s="90"/>
      <c r="I38" s="84">
        <v>0.1610574347198668</v>
      </c>
      <c r="J38" s="69">
        <v>0.34340648834044318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2"/>
      <c r="AC38" s="2"/>
      <c r="AD38" s="2"/>
    </row>
    <row r="39" spans="2:30" ht="16" x14ac:dyDescent="0.2">
      <c r="B39" s="78">
        <v>22</v>
      </c>
      <c r="C39" s="80"/>
      <c r="D39" s="81"/>
      <c r="E39" s="91"/>
      <c r="F39" s="92"/>
      <c r="G39" s="89"/>
      <c r="H39" s="90"/>
      <c r="I39" s="84">
        <v>0.11259835071227094</v>
      </c>
      <c r="J39" s="69">
        <v>0.22704129206266099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2"/>
      <c r="AC39" s="2"/>
      <c r="AD39" s="2"/>
    </row>
    <row r="40" spans="2:30" ht="16" x14ac:dyDescent="0.2">
      <c r="B40" s="78">
        <v>23</v>
      </c>
      <c r="C40" s="80"/>
      <c r="D40" s="81"/>
      <c r="E40" s="91"/>
      <c r="F40" s="92"/>
      <c r="G40" s="89"/>
      <c r="H40" s="90"/>
      <c r="I40" s="84">
        <v>0.14506852568026324</v>
      </c>
      <c r="J40" s="69">
        <v>0.23270829043910193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"/>
      <c r="AC40" s="2"/>
      <c r="AD40" s="2"/>
    </row>
    <row r="41" spans="2:30" ht="16" x14ac:dyDescent="0.2">
      <c r="B41" s="79">
        <v>24</v>
      </c>
      <c r="C41" s="87"/>
      <c r="D41" s="88"/>
      <c r="E41" s="93"/>
      <c r="F41" s="94"/>
      <c r="G41" s="95"/>
      <c r="H41" s="96"/>
      <c r="I41" s="97">
        <v>0.26747156067153077</v>
      </c>
      <c r="J41" s="77">
        <v>0.32133664492906977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2"/>
      <c r="AC41" s="2"/>
      <c r="AD41" s="2"/>
    </row>
    <row r="42" spans="2:30" ht="16" x14ac:dyDescent="0.2">
      <c r="B42" s="49"/>
      <c r="C42" s="50"/>
      <c r="D42" s="50"/>
      <c r="E42" s="51"/>
      <c r="F42" s="51"/>
      <c r="G42" s="51"/>
      <c r="H42" s="51"/>
      <c r="I42" s="51"/>
      <c r="J42" s="5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"/>
      <c r="AC42" s="2"/>
      <c r="AD42" s="2"/>
    </row>
    <row r="43" spans="2:30" ht="16" x14ac:dyDescent="0.2">
      <c r="B43" s="2"/>
      <c r="C43" s="2"/>
      <c r="D43" s="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2"/>
      <c r="AC43" s="2"/>
      <c r="AD43" s="2"/>
    </row>
    <row r="44" spans="2:30" ht="16" x14ac:dyDescent="0.2">
      <c r="B44" s="2"/>
      <c r="C44" s="2"/>
      <c r="D44" s="2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2"/>
      <c r="AC44" s="2"/>
      <c r="AD44" s="2"/>
    </row>
    <row r="45" spans="2:30" ht="16" x14ac:dyDescent="0.2">
      <c r="B45" s="183" t="s">
        <v>41</v>
      </c>
      <c r="C45" s="183"/>
      <c r="D45" s="183"/>
      <c r="E45" s="183"/>
      <c r="F45" s="183"/>
      <c r="G45" s="183"/>
      <c r="H45" s="183"/>
      <c r="I45" s="183"/>
      <c r="J45" s="18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2"/>
      <c r="AC45" s="2"/>
      <c r="AD45" s="2"/>
    </row>
    <row r="46" spans="2:30" ht="16" x14ac:dyDescent="0.2">
      <c r="B46" s="2"/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2"/>
      <c r="AC46" s="2"/>
      <c r="AD46" s="2"/>
    </row>
    <row r="47" spans="2:30" ht="16" x14ac:dyDescent="0.2">
      <c r="B47" s="112"/>
      <c r="C47" s="173" t="s">
        <v>13</v>
      </c>
      <c r="D47" s="173"/>
      <c r="E47" s="17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4"/>
      <c r="V47" s="5"/>
      <c r="W47" s="5"/>
      <c r="X47" s="5"/>
      <c r="Y47" s="5"/>
      <c r="Z47" s="5"/>
      <c r="AA47" s="5"/>
      <c r="AB47" s="2"/>
      <c r="AC47" s="2"/>
      <c r="AD47" s="2"/>
    </row>
    <row r="48" spans="2:30" ht="16" x14ac:dyDescent="0.2">
      <c r="B48" s="26" t="s">
        <v>0</v>
      </c>
      <c r="C48" s="123" t="s">
        <v>15</v>
      </c>
      <c r="D48" s="7" t="s">
        <v>16</v>
      </c>
      <c r="E48" s="124" t="s">
        <v>17</v>
      </c>
      <c r="F48" s="124" t="s">
        <v>18</v>
      </c>
      <c r="G48" s="124" t="s">
        <v>19</v>
      </c>
      <c r="H48" s="124" t="s">
        <v>20</v>
      </c>
      <c r="I48" s="124" t="s">
        <v>21</v>
      </c>
      <c r="J48" s="124" t="s">
        <v>22</v>
      </c>
      <c r="K48" s="124" t="s">
        <v>23</v>
      </c>
      <c r="L48" s="124" t="s">
        <v>24</v>
      </c>
      <c r="M48" s="124" t="s">
        <v>25</v>
      </c>
      <c r="N48" s="124" t="s">
        <v>26</v>
      </c>
      <c r="O48" s="124" t="s">
        <v>27</v>
      </c>
      <c r="P48" s="124" t="s">
        <v>28</v>
      </c>
      <c r="Q48" s="124" t="s">
        <v>29</v>
      </c>
      <c r="R48" s="124" t="s">
        <v>30</v>
      </c>
      <c r="S48" s="124" t="s">
        <v>31</v>
      </c>
      <c r="T48" s="124" t="s">
        <v>32</v>
      </c>
      <c r="U48" s="125" t="s">
        <v>33</v>
      </c>
      <c r="V48" s="5"/>
      <c r="W48" s="5"/>
      <c r="X48" s="5"/>
      <c r="Y48" s="5"/>
      <c r="Z48" s="5"/>
      <c r="AA48" s="5"/>
      <c r="AB48" s="2"/>
      <c r="AC48" s="2"/>
      <c r="AD48" s="2"/>
    </row>
    <row r="49" spans="2:30" ht="16" x14ac:dyDescent="0.2">
      <c r="B49" s="64">
        <v>-10</v>
      </c>
      <c r="C49" s="66">
        <f t="shared" ref="C49:C74" si="0">AVERAGE(D49,E49,F49,G49,H49,I49,J49,K49,L49,M49,N49,O49,P49,Q49,R49,S49,T49,U49,V49,X49,Z49)</f>
        <v>-7.752125E-2</v>
      </c>
      <c r="D49" s="98">
        <v>-7.752125E-2</v>
      </c>
      <c r="E49" s="99"/>
      <c r="F49" s="99"/>
      <c r="G49" s="99"/>
      <c r="H49" s="99"/>
      <c r="I49" s="99"/>
      <c r="J49" s="99"/>
      <c r="K49" s="100"/>
      <c r="L49" s="99"/>
      <c r="M49" s="99"/>
      <c r="N49" s="72"/>
      <c r="O49" s="67"/>
      <c r="P49" s="67"/>
      <c r="Q49" s="101"/>
      <c r="R49" s="101"/>
      <c r="S49" s="72"/>
      <c r="T49" s="72"/>
      <c r="U49" s="92"/>
      <c r="V49" s="5"/>
      <c r="W49" s="5"/>
      <c r="X49" s="5"/>
      <c r="Y49" s="5"/>
      <c r="Z49" s="5"/>
      <c r="AA49" s="5"/>
      <c r="AB49" s="2"/>
      <c r="AC49" s="2"/>
      <c r="AD49" s="2"/>
    </row>
    <row r="50" spans="2:30" ht="16" x14ac:dyDescent="0.2">
      <c r="B50" s="64">
        <v>-9</v>
      </c>
      <c r="C50" s="66">
        <f t="shared" si="0"/>
        <v>-5.8357053612006812E-2</v>
      </c>
      <c r="D50" s="98">
        <v>-3.9377627999999998E-2</v>
      </c>
      <c r="E50" s="99"/>
      <c r="F50" s="99"/>
      <c r="G50" s="99"/>
      <c r="H50" s="99"/>
      <c r="I50" s="99"/>
      <c r="J50" s="99"/>
      <c r="K50" s="100"/>
      <c r="L50" s="99"/>
      <c r="M50" s="99"/>
      <c r="N50" s="67"/>
      <c r="O50" s="67"/>
      <c r="P50" s="67"/>
      <c r="Q50" s="67"/>
      <c r="R50" s="15">
        <v>-7.7336479224013627E-2</v>
      </c>
      <c r="S50" s="67"/>
      <c r="T50" s="67"/>
      <c r="U50" s="92"/>
      <c r="V50" s="5"/>
      <c r="W50" s="5"/>
      <c r="X50" s="5"/>
      <c r="Y50" s="5"/>
      <c r="Z50" s="5"/>
      <c r="AA50" s="5"/>
      <c r="AB50" s="2"/>
      <c r="AC50" s="2"/>
      <c r="AD50" s="2"/>
    </row>
    <row r="51" spans="2:30" ht="16" x14ac:dyDescent="0.2">
      <c r="B51" s="64">
        <v>-8</v>
      </c>
      <c r="C51" s="66">
        <f t="shared" si="0"/>
        <v>-2.8578212335823732E-2</v>
      </c>
      <c r="D51" s="102">
        <v>-7.08737E-3</v>
      </c>
      <c r="E51" s="99"/>
      <c r="F51" s="99"/>
      <c r="G51" s="99"/>
      <c r="H51" s="99"/>
      <c r="I51" s="99"/>
      <c r="J51" s="99"/>
      <c r="K51" s="100"/>
      <c r="L51" s="99"/>
      <c r="M51" s="99"/>
      <c r="N51" s="67"/>
      <c r="O51" s="67"/>
      <c r="P51" s="15">
        <v>-2.7264385895923386E-2</v>
      </c>
      <c r="Q51" s="67"/>
      <c r="R51" s="15">
        <v>-5.1382881111547797E-2</v>
      </c>
      <c r="S51" s="67"/>
      <c r="T51" s="67"/>
      <c r="U51" s="92"/>
      <c r="V51" s="5"/>
      <c r="W51" s="5"/>
      <c r="X51" s="5"/>
      <c r="Y51" s="5"/>
      <c r="Z51" s="5"/>
      <c r="AA51" s="5"/>
      <c r="AB51" s="2"/>
      <c r="AC51" s="2"/>
      <c r="AD51" s="2"/>
    </row>
    <row r="52" spans="2:30" ht="16" x14ac:dyDescent="0.2">
      <c r="B52" s="64">
        <v>-7</v>
      </c>
      <c r="C52" s="68">
        <f t="shared" si="0"/>
        <v>-2.7101682492725172E-2</v>
      </c>
      <c r="D52" s="98">
        <v>-1.7844099999999999E-4</v>
      </c>
      <c r="E52" s="99"/>
      <c r="F52" s="99"/>
      <c r="G52" s="100">
        <v>-4.1478706999999997E-2</v>
      </c>
      <c r="H52" s="100">
        <v>-5.4102770000000001E-2</v>
      </c>
      <c r="I52" s="99"/>
      <c r="J52" s="99"/>
      <c r="K52" s="100"/>
      <c r="L52" s="99"/>
      <c r="M52" s="99"/>
      <c r="N52" s="67"/>
      <c r="O52" s="67"/>
      <c r="P52" s="15">
        <v>-4.9547778214707273E-2</v>
      </c>
      <c r="Q52" s="100">
        <v>6.0296238039060273E-3</v>
      </c>
      <c r="R52" s="103">
        <v>-2.3332022545549815E-2</v>
      </c>
      <c r="S52" s="67"/>
      <c r="T52" s="67"/>
      <c r="U52" s="92"/>
      <c r="V52" s="5"/>
      <c r="W52" s="5"/>
      <c r="X52" s="5"/>
      <c r="Y52" s="5"/>
      <c r="Z52" s="5"/>
      <c r="AA52" s="5"/>
      <c r="AB52" s="2"/>
      <c r="AC52" s="2"/>
      <c r="AD52" s="2"/>
    </row>
    <row r="53" spans="2:30" ht="16" x14ac:dyDescent="0.2">
      <c r="B53" s="64">
        <v>-6</v>
      </c>
      <c r="C53" s="68">
        <f t="shared" si="0"/>
        <v>1.273891586323075E-3</v>
      </c>
      <c r="D53" s="98">
        <v>0.11538087499999999</v>
      </c>
      <c r="E53" s="100">
        <v>-3.4484327000000002E-2</v>
      </c>
      <c r="F53" s="99"/>
      <c r="G53" s="100">
        <v>-7.0009140999999997E-2</v>
      </c>
      <c r="H53" s="100">
        <v>-4.9103912999999999E-2</v>
      </c>
      <c r="I53" s="100">
        <v>-5.8553739E-2</v>
      </c>
      <c r="J53" s="100">
        <v>-7.7232230000000004E-3</v>
      </c>
      <c r="K53" s="100">
        <v>-2.217442E-2</v>
      </c>
      <c r="L53" s="100">
        <v>-1.4679902999999999E-2</v>
      </c>
      <c r="M53" s="100">
        <v>0.11922363599999999</v>
      </c>
      <c r="N53" s="15">
        <v>-1.9923974308559501E-2</v>
      </c>
      <c r="O53" s="15">
        <v>-2.2807707432166847E-2</v>
      </c>
      <c r="P53" s="103">
        <v>-5.0072093328090234E-2</v>
      </c>
      <c r="Q53" s="100">
        <v>1.2321405164503687E-2</v>
      </c>
      <c r="R53" s="15">
        <v>0.12190326386158079</v>
      </c>
      <c r="S53" s="15">
        <v>2.3856337658933077E-2</v>
      </c>
      <c r="T53" s="15">
        <v>2.3856337658933077E-2</v>
      </c>
      <c r="U53" s="115">
        <v>-4.5353257307641767E-2</v>
      </c>
      <c r="V53" s="5"/>
      <c r="W53" s="5"/>
      <c r="X53" s="5"/>
      <c r="Y53" s="5"/>
      <c r="Z53" s="5"/>
      <c r="AA53" s="5"/>
      <c r="AB53" s="2"/>
      <c r="AC53" s="2"/>
      <c r="AD53" s="2"/>
    </row>
    <row r="54" spans="2:30" ht="16" x14ac:dyDescent="0.2">
      <c r="B54" s="64">
        <v>-5</v>
      </c>
      <c r="C54" s="68">
        <f t="shared" si="0"/>
        <v>3.7681011582310159E-2</v>
      </c>
      <c r="D54" s="98">
        <v>0.30282421599999998</v>
      </c>
      <c r="E54" s="100">
        <v>2.4200101000000002E-2</v>
      </c>
      <c r="F54" s="100">
        <v>-4.9988576999999999E-2</v>
      </c>
      <c r="G54" s="104">
        <v>-1.4378313E-2</v>
      </c>
      <c r="H54" s="104">
        <v>-2.5479346E-2</v>
      </c>
      <c r="I54" s="100">
        <v>-1.4142068000000001E-2</v>
      </c>
      <c r="J54" s="100">
        <v>-1.8540258E-2</v>
      </c>
      <c r="K54" s="100">
        <v>-3.4305889999999999E-3</v>
      </c>
      <c r="L54" s="100">
        <v>1.6248173000000001E-2</v>
      </c>
      <c r="M54" s="100">
        <v>9.3399974999999996E-2</v>
      </c>
      <c r="N54" s="15">
        <v>-7.3404115873640055E-2</v>
      </c>
      <c r="O54" s="15">
        <v>-7.3404115873638856E-3</v>
      </c>
      <c r="P54" s="15">
        <v>0.10302791977978752</v>
      </c>
      <c r="Q54" s="105">
        <v>6.8160964739808622E-2</v>
      </c>
      <c r="R54" s="15">
        <v>0.35732074977061196</v>
      </c>
      <c r="S54" s="15">
        <v>-8.1268842574387795E-3</v>
      </c>
      <c r="T54" s="15">
        <v>-8.1268842574387795E-3</v>
      </c>
      <c r="U54" s="115">
        <v>-6.3966443832743705E-2</v>
      </c>
      <c r="V54" s="5"/>
      <c r="W54" s="5"/>
      <c r="X54" s="5"/>
      <c r="Y54" s="5"/>
      <c r="Z54" s="5"/>
      <c r="AA54" s="5"/>
      <c r="AB54" s="2"/>
      <c r="AC54" s="2"/>
      <c r="AD54" s="2"/>
    </row>
    <row r="55" spans="2:30" ht="16" x14ac:dyDescent="0.2">
      <c r="B55" s="64">
        <v>-4</v>
      </c>
      <c r="C55" s="70">
        <f t="shared" si="0"/>
        <v>0.15685274637400418</v>
      </c>
      <c r="D55" s="98">
        <v>0.48710588799999999</v>
      </c>
      <c r="E55" s="104">
        <v>0.121221672</v>
      </c>
      <c r="F55" s="100">
        <v>-2.1990953000000001E-2</v>
      </c>
      <c r="G55" s="100">
        <v>0.119097974</v>
      </c>
      <c r="H55" s="100">
        <v>8.8034182000000002E-2</v>
      </c>
      <c r="I55" s="104">
        <v>9.3487939000000006E-2</v>
      </c>
      <c r="J55" s="104">
        <v>9.3153676000000005E-2</v>
      </c>
      <c r="K55" s="104">
        <v>0.16269535199999999</v>
      </c>
      <c r="L55" s="104">
        <v>0.113538661</v>
      </c>
      <c r="M55" s="104">
        <v>0.14165440800000001</v>
      </c>
      <c r="N55" s="103">
        <v>5.5577402018612998E-2</v>
      </c>
      <c r="O55" s="103">
        <v>4.1420893957268494E-2</v>
      </c>
      <c r="P55" s="15">
        <v>0.21470703893039708</v>
      </c>
      <c r="Q55" s="100">
        <v>0.22519334119805995</v>
      </c>
      <c r="R55" s="15">
        <v>0.68842574387206712</v>
      </c>
      <c r="S55" s="103">
        <v>9.9619871542797209E-2</v>
      </c>
      <c r="T55" s="103">
        <v>9.9619871542797209E-2</v>
      </c>
      <c r="U55" s="116">
        <v>7.8647267007489366E-4</v>
      </c>
      <c r="V55" s="5"/>
      <c r="W55" s="5"/>
      <c r="X55" s="5"/>
      <c r="Y55" s="5"/>
      <c r="Z55" s="5"/>
      <c r="AA55" s="5"/>
      <c r="AB55" s="2"/>
      <c r="AC55" s="2"/>
      <c r="AD55" s="2"/>
    </row>
    <row r="56" spans="2:30" ht="16" x14ac:dyDescent="0.2">
      <c r="B56" s="64">
        <v>-3</v>
      </c>
      <c r="C56" s="68">
        <f t="shared" si="0"/>
        <v>0.36548109513555732</v>
      </c>
      <c r="D56" s="98">
        <v>0.74586274799999996</v>
      </c>
      <c r="E56" s="100">
        <v>0.41557622999999999</v>
      </c>
      <c r="F56" s="104">
        <v>0.15287105100000001</v>
      </c>
      <c r="G56" s="100">
        <v>0.39417840399999998</v>
      </c>
      <c r="H56" s="100">
        <v>0.26407741400000001</v>
      </c>
      <c r="I56" s="100">
        <v>0.35792223400000001</v>
      </c>
      <c r="J56" s="100">
        <v>0.28255232800000002</v>
      </c>
      <c r="K56" s="100">
        <v>0.411260976</v>
      </c>
      <c r="L56" s="100">
        <v>0.31644101400000002</v>
      </c>
      <c r="M56" s="100">
        <v>0.290217746</v>
      </c>
      <c r="N56" s="15">
        <v>0.31537554069996054</v>
      </c>
      <c r="O56" s="15">
        <v>0.21418272381701411</v>
      </c>
      <c r="P56" s="15">
        <v>0.44881373705597072</v>
      </c>
      <c r="Q56" s="100">
        <v>0.46664045091099743</v>
      </c>
      <c r="R56" s="103">
        <v>0.96552628129505813</v>
      </c>
      <c r="S56" s="15">
        <v>0.20448289421942584</v>
      </c>
      <c r="T56" s="15">
        <v>0.20448289421942584</v>
      </c>
      <c r="U56" s="115">
        <v>0.12819504522217845</v>
      </c>
      <c r="V56" s="5"/>
      <c r="W56" s="5"/>
      <c r="X56" s="5"/>
      <c r="Y56" s="5"/>
      <c r="Z56" s="5"/>
      <c r="AA56" s="5"/>
      <c r="AB56" s="2"/>
      <c r="AC56" s="2"/>
      <c r="AD56" s="2"/>
    </row>
    <row r="57" spans="2:30" ht="16" x14ac:dyDescent="0.2">
      <c r="B57" s="64">
        <v>-2</v>
      </c>
      <c r="C57" s="68">
        <f t="shared" si="0"/>
        <v>0.61058608585689833</v>
      </c>
      <c r="D57" s="98">
        <v>1.0326071800000001</v>
      </c>
      <c r="E57" s="100">
        <v>0.64436507600000004</v>
      </c>
      <c r="F57" s="100">
        <v>0.31406599099999999</v>
      </c>
      <c r="G57" s="100">
        <v>0.651603241</v>
      </c>
      <c r="H57" s="100">
        <v>0.51952934799999995</v>
      </c>
      <c r="I57" s="100">
        <v>0.69208418699999996</v>
      </c>
      <c r="J57" s="100">
        <v>0.59757084199999999</v>
      </c>
      <c r="K57" s="100">
        <v>0.65625778300000004</v>
      </c>
      <c r="L57" s="100">
        <v>0.52612663400000004</v>
      </c>
      <c r="M57" s="100">
        <v>0.54050494699999996</v>
      </c>
      <c r="N57" s="15">
        <v>0.5992921745969324</v>
      </c>
      <c r="O57" s="15">
        <v>0.65146152837855542</v>
      </c>
      <c r="P57" s="103">
        <v>0.69917420369642125</v>
      </c>
      <c r="Q57" s="100">
        <v>0.78122951894088333</v>
      </c>
      <c r="R57" s="15">
        <v>1.009830908375934</v>
      </c>
      <c r="S57" s="15">
        <v>0.38248787521300293</v>
      </c>
      <c r="T57" s="15">
        <v>0.38248787521300293</v>
      </c>
      <c r="U57" s="115">
        <v>0.30987023200943747</v>
      </c>
      <c r="V57" s="5"/>
      <c r="W57" s="5"/>
      <c r="X57" s="5"/>
      <c r="Y57" s="5"/>
      <c r="Z57" s="5"/>
      <c r="AA57" s="5"/>
      <c r="AB57" s="2"/>
      <c r="AC57" s="2"/>
      <c r="AD57" s="2"/>
    </row>
    <row r="58" spans="2:30" ht="16" x14ac:dyDescent="0.2">
      <c r="B58" s="64">
        <v>-1</v>
      </c>
      <c r="C58" s="68">
        <f t="shared" si="0"/>
        <v>0.80608238666202059</v>
      </c>
      <c r="D58" s="102">
        <v>1.058923439</v>
      </c>
      <c r="E58" s="104">
        <v>0.91333579099999995</v>
      </c>
      <c r="F58" s="100">
        <v>0.53094202499999998</v>
      </c>
      <c r="G58" s="104">
        <v>1.0110937449999999</v>
      </c>
      <c r="H58" s="104">
        <v>0.82730969700000001</v>
      </c>
      <c r="I58" s="104">
        <v>0.95793846999999999</v>
      </c>
      <c r="J58" s="100">
        <v>0.80478090899999999</v>
      </c>
      <c r="K58" s="104">
        <v>0.76738120899999995</v>
      </c>
      <c r="L58" s="104">
        <v>0.778617958</v>
      </c>
      <c r="M58" s="100">
        <v>0.82717649500000001</v>
      </c>
      <c r="N58" s="15">
        <v>0.91230829728666918</v>
      </c>
      <c r="O58" s="15">
        <v>1.0415519727356142</v>
      </c>
      <c r="P58" s="15">
        <v>0.71333071175776641</v>
      </c>
      <c r="Q58" s="105">
        <v>0.89159785030803507</v>
      </c>
      <c r="R58" s="15">
        <v>0.93931052562590089</v>
      </c>
      <c r="S58" s="15">
        <v>0.53165552497050739</v>
      </c>
      <c r="T58" s="15">
        <v>0.53165552497050739</v>
      </c>
      <c r="U58" s="116">
        <v>0.47057281426137104</v>
      </c>
      <c r="V58" s="5"/>
      <c r="W58" s="5"/>
      <c r="X58" s="5"/>
      <c r="Y58" s="5"/>
      <c r="Z58" s="5"/>
      <c r="AA58" s="5"/>
      <c r="AB58" s="2"/>
      <c r="AC58" s="2"/>
      <c r="AD58" s="2"/>
    </row>
    <row r="59" spans="2:30" ht="16" x14ac:dyDescent="0.2">
      <c r="B59" s="64">
        <v>0</v>
      </c>
      <c r="C59" s="71">
        <f t="shared" si="0"/>
        <v>1.0000000000555556</v>
      </c>
      <c r="D59" s="106">
        <v>1.0708840040000001</v>
      </c>
      <c r="E59" s="107">
        <v>1.328723527</v>
      </c>
      <c r="F59" s="108">
        <v>0.91332825200000001</v>
      </c>
      <c r="G59" s="107">
        <v>1.113325286</v>
      </c>
      <c r="H59" s="107">
        <v>0.91023946499999997</v>
      </c>
      <c r="I59" s="107">
        <v>1.1440548150000001</v>
      </c>
      <c r="J59" s="107">
        <v>0.87369427099999997</v>
      </c>
      <c r="K59" s="107">
        <v>0.86511402999999998</v>
      </c>
      <c r="L59" s="107">
        <v>0.84071035599999999</v>
      </c>
      <c r="M59" s="107">
        <v>0.93992599499999996</v>
      </c>
      <c r="N59" s="109">
        <v>1.0884781753834054</v>
      </c>
      <c r="O59" s="110">
        <v>1.5414864333464413</v>
      </c>
      <c r="P59" s="110">
        <v>0.77887010093065934</v>
      </c>
      <c r="Q59" s="111">
        <v>0.97575042600602968</v>
      </c>
      <c r="R59" s="110">
        <v>1.0554463232402673</v>
      </c>
      <c r="S59" s="109">
        <v>0.88478175383405411</v>
      </c>
      <c r="T59" s="109">
        <v>0.88478175383405411</v>
      </c>
      <c r="U59" s="117">
        <v>0.79040503342508839</v>
      </c>
      <c r="V59" s="5"/>
      <c r="W59" s="5"/>
      <c r="X59" s="5"/>
      <c r="Y59" s="5"/>
      <c r="Z59" s="5"/>
      <c r="AA59" s="5"/>
      <c r="AB59" s="2"/>
      <c r="AC59" s="2"/>
      <c r="AD59" s="2"/>
    </row>
    <row r="60" spans="2:30" ht="16" x14ac:dyDescent="0.2">
      <c r="B60" s="64">
        <v>1</v>
      </c>
      <c r="C60" s="68">
        <f t="shared" si="0"/>
        <v>0.87827941906451978</v>
      </c>
      <c r="D60" s="98">
        <v>0.802722555</v>
      </c>
      <c r="E60" s="100">
        <v>1.1431952830000001</v>
      </c>
      <c r="F60" s="100">
        <v>0.90865360299999998</v>
      </c>
      <c r="G60" s="100">
        <v>0.854244216</v>
      </c>
      <c r="H60" s="100">
        <v>0.89260146399999996</v>
      </c>
      <c r="I60" s="100">
        <v>1.0426174610000001</v>
      </c>
      <c r="J60" s="104">
        <v>0.77438312899999995</v>
      </c>
      <c r="K60" s="100">
        <v>0.62967763300000001</v>
      </c>
      <c r="L60" s="100">
        <v>0.64235447499999998</v>
      </c>
      <c r="M60" s="104">
        <v>0.87621506299999996</v>
      </c>
      <c r="N60" s="15">
        <v>0.78516188229125694</v>
      </c>
      <c r="O60" s="15">
        <v>1.4631013238956609</v>
      </c>
      <c r="P60" s="15">
        <v>0.75134355747804427</v>
      </c>
      <c r="Q60" s="100">
        <v>0.96683706907851596</v>
      </c>
      <c r="R60" s="15">
        <v>1.0142875868396908</v>
      </c>
      <c r="S60" s="15">
        <v>0.79774544501245259</v>
      </c>
      <c r="T60" s="15">
        <v>0.79774544501245259</v>
      </c>
      <c r="U60" s="115">
        <v>0.6661423515532835</v>
      </c>
      <c r="V60" s="5"/>
      <c r="W60" s="5"/>
      <c r="X60" s="5"/>
      <c r="Y60" s="5"/>
      <c r="Z60" s="5"/>
      <c r="AA60" s="5"/>
      <c r="AB60" s="2"/>
      <c r="AC60" s="2"/>
      <c r="AD60" s="2"/>
    </row>
    <row r="61" spans="2:30" ht="16" x14ac:dyDescent="0.2">
      <c r="B61" s="64">
        <v>2</v>
      </c>
      <c r="C61" s="68">
        <f t="shared" si="0"/>
        <v>0.77347540446082919</v>
      </c>
      <c r="D61" s="98">
        <v>0.77576792999999999</v>
      </c>
      <c r="E61" s="100">
        <v>1.0178669579999999</v>
      </c>
      <c r="F61" s="100">
        <v>0.90320235999999998</v>
      </c>
      <c r="G61" s="100">
        <v>0.497450432</v>
      </c>
      <c r="H61" s="100">
        <v>0.72476651299999995</v>
      </c>
      <c r="I61" s="100">
        <v>0.81902601900000005</v>
      </c>
      <c r="J61" s="100">
        <v>0.69444413000000005</v>
      </c>
      <c r="K61" s="100">
        <v>0.39466346200000002</v>
      </c>
      <c r="L61" s="100">
        <v>0.56483322400000002</v>
      </c>
      <c r="M61" s="100">
        <v>0.84709150200000005</v>
      </c>
      <c r="N61" s="15">
        <v>0.81137763796041407</v>
      </c>
      <c r="O61" s="15">
        <v>1.4570717000917548</v>
      </c>
      <c r="P61" s="15">
        <v>0.58067898807183105</v>
      </c>
      <c r="Q61" s="100">
        <v>0.73692489186000787</v>
      </c>
      <c r="R61" s="15">
        <v>0.98938261895399116</v>
      </c>
      <c r="S61" s="15">
        <v>0.69209594966574906</v>
      </c>
      <c r="T61" s="15">
        <v>0.69209594966574906</v>
      </c>
      <c r="U61" s="115">
        <v>0.72381701402542931</v>
      </c>
      <c r="V61" s="5"/>
      <c r="W61" s="5"/>
      <c r="X61" s="5"/>
      <c r="Y61" s="5"/>
      <c r="Z61" s="5"/>
      <c r="AA61" s="5"/>
      <c r="AB61" s="2"/>
      <c r="AC61" s="2"/>
      <c r="AD61" s="2"/>
    </row>
    <row r="62" spans="2:30" ht="16" x14ac:dyDescent="0.2">
      <c r="B62" s="64">
        <v>3</v>
      </c>
      <c r="C62" s="68">
        <f t="shared" si="0"/>
        <v>0.60928319280656407</v>
      </c>
      <c r="D62" s="98">
        <v>0.64469179899999995</v>
      </c>
      <c r="E62" s="100">
        <v>0.42870796999999999</v>
      </c>
      <c r="F62" s="100">
        <v>0.75304059499999998</v>
      </c>
      <c r="G62" s="100">
        <v>0.52086891199999996</v>
      </c>
      <c r="H62" s="100">
        <v>0.63743855400000005</v>
      </c>
      <c r="I62" s="100">
        <v>0.77151802199999997</v>
      </c>
      <c r="J62" s="100">
        <v>0.65437033099999997</v>
      </c>
      <c r="K62" s="100">
        <v>0.32990199100000001</v>
      </c>
      <c r="L62" s="100">
        <v>0.41582252800000002</v>
      </c>
      <c r="M62" s="100">
        <v>0.74244472500000003</v>
      </c>
      <c r="N62" s="15">
        <v>0.25717656311443182</v>
      </c>
      <c r="O62" s="15">
        <v>1.1880980469262026</v>
      </c>
      <c r="P62" s="15">
        <v>0.46244593000393225</v>
      </c>
      <c r="Q62" s="100">
        <v>0.6506750557084805</v>
      </c>
      <c r="R62" s="15">
        <v>0.79014287586839671</v>
      </c>
      <c r="S62" s="15">
        <v>0.58565998164897093</v>
      </c>
      <c r="T62" s="15">
        <v>0.58565998164897093</v>
      </c>
      <c r="U62" s="115">
        <v>0.54843360859876766</v>
      </c>
      <c r="V62" s="5"/>
      <c r="W62" s="5"/>
      <c r="X62" s="5"/>
      <c r="Y62" s="5"/>
      <c r="Z62" s="5"/>
      <c r="AA62" s="5"/>
      <c r="AB62" s="2"/>
      <c r="AC62" s="2"/>
      <c r="AD62" s="2"/>
    </row>
    <row r="63" spans="2:30" ht="16" x14ac:dyDescent="0.2">
      <c r="B63" s="64">
        <v>4</v>
      </c>
      <c r="C63" s="68">
        <f t="shared" si="0"/>
        <v>0.46011798378661112</v>
      </c>
      <c r="D63" s="98">
        <v>0.12390833800000001</v>
      </c>
      <c r="E63" s="100">
        <v>0.36303921500000003</v>
      </c>
      <c r="F63" s="100">
        <v>0.66440574500000005</v>
      </c>
      <c r="G63" s="100">
        <v>0.27457024000000002</v>
      </c>
      <c r="H63" s="100">
        <v>0.24790715199999999</v>
      </c>
      <c r="I63" s="100">
        <v>0.51752377299999996</v>
      </c>
      <c r="J63" s="100">
        <v>0.55807257700000001</v>
      </c>
      <c r="K63" s="100">
        <v>0.330047759</v>
      </c>
      <c r="L63" s="100">
        <v>0.264705727</v>
      </c>
      <c r="M63" s="100">
        <v>0.773046079</v>
      </c>
      <c r="N63" s="15">
        <v>0.19688032507537004</v>
      </c>
      <c r="O63" s="15">
        <v>0.97915847424301994</v>
      </c>
      <c r="P63" s="15">
        <v>0.32848341853453938</v>
      </c>
      <c r="Q63" s="100">
        <v>0.53611220343426391</v>
      </c>
      <c r="R63" s="15">
        <v>0.63678070520382735</v>
      </c>
      <c r="S63" s="15">
        <v>0.52431511338314318</v>
      </c>
      <c r="T63" s="15">
        <v>0.52431511338314318</v>
      </c>
      <c r="U63" s="115">
        <v>0.43885174990169079</v>
      </c>
      <c r="V63" s="5"/>
      <c r="W63" s="5"/>
      <c r="X63" s="5"/>
      <c r="Y63" s="5"/>
      <c r="Z63" s="5"/>
      <c r="AA63" s="5"/>
      <c r="AB63" s="2"/>
      <c r="AC63" s="2"/>
      <c r="AD63" s="2"/>
    </row>
    <row r="64" spans="2:30" ht="16" x14ac:dyDescent="0.2">
      <c r="B64" s="64">
        <v>5</v>
      </c>
      <c r="C64" s="68">
        <f t="shared" si="0"/>
        <v>0.36964125726944697</v>
      </c>
      <c r="D64" s="102">
        <v>9.9313656E-2</v>
      </c>
      <c r="E64" s="100">
        <v>0.45182988600000001</v>
      </c>
      <c r="F64" s="100">
        <v>0.55926385899999997</v>
      </c>
      <c r="G64" s="104">
        <v>0.21176407899999999</v>
      </c>
      <c r="H64" s="100">
        <v>0.27774699000000003</v>
      </c>
      <c r="I64" s="100">
        <v>0.21681320200000001</v>
      </c>
      <c r="J64" s="100">
        <v>0.44745934100000001</v>
      </c>
      <c r="K64" s="100">
        <v>0.25580127600000002</v>
      </c>
      <c r="L64" s="100">
        <v>0.108899198</v>
      </c>
      <c r="M64" s="100">
        <v>0.72592260799999997</v>
      </c>
      <c r="N64" s="15">
        <v>0.36308821601782665</v>
      </c>
      <c r="O64" s="15">
        <v>0.60453532573076418</v>
      </c>
      <c r="P64" s="15">
        <v>0.15965395202516705</v>
      </c>
      <c r="Q64" s="100">
        <v>0.4868265827762483</v>
      </c>
      <c r="R64" s="15">
        <v>0.40975226110892632</v>
      </c>
      <c r="S64" s="15">
        <v>0.46637829335430581</v>
      </c>
      <c r="T64" s="15">
        <v>0.46637829335430581</v>
      </c>
      <c r="U64" s="115">
        <v>0.34211561148250097</v>
      </c>
      <c r="V64" s="5"/>
      <c r="W64" s="5"/>
      <c r="X64" s="5"/>
      <c r="Y64" s="5"/>
      <c r="Z64" s="5"/>
      <c r="AA64" s="5"/>
      <c r="AB64" s="2"/>
      <c r="AC64" s="2"/>
      <c r="AD64" s="2"/>
    </row>
    <row r="65" spans="2:30" ht="16" x14ac:dyDescent="0.2">
      <c r="B65" s="64">
        <v>6</v>
      </c>
      <c r="C65" s="68">
        <f t="shared" si="0"/>
        <v>0.27957740703284983</v>
      </c>
      <c r="D65" s="98">
        <v>3.8231585999999998E-2</v>
      </c>
      <c r="E65" s="104">
        <v>0.27168251399999999</v>
      </c>
      <c r="F65" s="100">
        <v>0.44301339899999997</v>
      </c>
      <c r="G65" s="100">
        <v>-4.9888049999999998E-3</v>
      </c>
      <c r="H65" s="100">
        <v>0.20809724499999999</v>
      </c>
      <c r="I65" s="100">
        <v>0.22131946199999999</v>
      </c>
      <c r="J65" s="100">
        <v>0.33338284400000001</v>
      </c>
      <c r="K65" s="100">
        <v>0.22710245400000001</v>
      </c>
      <c r="L65" s="104">
        <v>0.102299399</v>
      </c>
      <c r="M65" s="100">
        <v>0.72246688699999995</v>
      </c>
      <c r="N65" s="15">
        <v>0.25822519334119803</v>
      </c>
      <c r="O65" s="15">
        <v>0.46401887534408176</v>
      </c>
      <c r="P65" s="15">
        <v>8.7822781491676494E-2</v>
      </c>
      <c r="Q65" s="100">
        <v>0.45012452483942855</v>
      </c>
      <c r="R65" s="15">
        <v>0.34788307772971566</v>
      </c>
      <c r="S65" s="15">
        <v>0.31537554069996082</v>
      </c>
      <c r="T65" s="15">
        <v>0.31537554069996082</v>
      </c>
      <c r="U65" s="115">
        <v>0.23096080744527464</v>
      </c>
      <c r="V65" s="5"/>
      <c r="W65" s="5"/>
      <c r="X65" s="5"/>
      <c r="Y65" s="5"/>
      <c r="Z65" s="5"/>
      <c r="AA65" s="5"/>
      <c r="AB65" s="2"/>
      <c r="AC65" s="2"/>
      <c r="AD65" s="2"/>
    </row>
    <row r="66" spans="2:30" ht="16" x14ac:dyDescent="0.2">
      <c r="B66" s="64">
        <v>7</v>
      </c>
      <c r="C66" s="70">
        <f t="shared" si="0"/>
        <v>0.16015669350349543</v>
      </c>
      <c r="D66" s="98">
        <v>3.1679538E-2</v>
      </c>
      <c r="E66" s="100">
        <v>0.10941190200000001</v>
      </c>
      <c r="F66" s="100">
        <v>0.21198524499999999</v>
      </c>
      <c r="G66" s="100">
        <v>1.1417703E-2</v>
      </c>
      <c r="H66" s="104">
        <v>8.0228021999999996E-2</v>
      </c>
      <c r="I66" s="100">
        <v>0.15916423299999999</v>
      </c>
      <c r="J66" s="100">
        <v>0.179056621</v>
      </c>
      <c r="K66" s="104">
        <v>7.0114697000000004E-2</v>
      </c>
      <c r="L66" s="100">
        <v>2.5059633000000001E-2</v>
      </c>
      <c r="M66" s="100">
        <v>0.60556800899999996</v>
      </c>
      <c r="N66" s="103">
        <v>0.13710840214969214</v>
      </c>
      <c r="O66" s="15">
        <v>0.34893170795648187</v>
      </c>
      <c r="P66" s="103">
        <v>-3.9323633503735737E-2</v>
      </c>
      <c r="Q66" s="100">
        <v>0.22178529296106964</v>
      </c>
      <c r="R66" s="103">
        <v>0.18980207104469779</v>
      </c>
      <c r="S66" s="15">
        <v>0.16909162406606368</v>
      </c>
      <c r="T66" s="15">
        <v>0.16909162406606368</v>
      </c>
      <c r="U66" s="115">
        <v>0.20264779132258473</v>
      </c>
      <c r="V66" s="5"/>
      <c r="W66" s="5"/>
      <c r="X66" s="5"/>
      <c r="Y66" s="5"/>
      <c r="Z66" s="5"/>
      <c r="AA66" s="5"/>
      <c r="AB66" s="2"/>
      <c r="AC66" s="2"/>
      <c r="AD66" s="2"/>
    </row>
    <row r="67" spans="2:30" ht="16" x14ac:dyDescent="0.2">
      <c r="B67" s="64">
        <v>8</v>
      </c>
      <c r="C67" s="68">
        <f t="shared" si="0"/>
        <v>0.10255602720958676</v>
      </c>
      <c r="D67" s="32"/>
      <c r="E67" s="100">
        <v>0.22473748499999999</v>
      </c>
      <c r="F67" s="100">
        <v>0.159063703</v>
      </c>
      <c r="G67" s="99"/>
      <c r="H67" s="100">
        <v>4.7002834E-2</v>
      </c>
      <c r="I67" s="104">
        <v>5.2929079999999998E-3</v>
      </c>
      <c r="J67" s="104">
        <v>7.2715912999999993E-2</v>
      </c>
      <c r="K67" s="100">
        <v>-1.5039298E-2</v>
      </c>
      <c r="L67" s="100">
        <v>9.1658291000000003E-2</v>
      </c>
      <c r="M67" s="100">
        <v>0.56365702299999998</v>
      </c>
      <c r="N67" s="15">
        <v>-1.5729453401494892E-3</v>
      </c>
      <c r="O67" s="15">
        <v>0.14051645038668245</v>
      </c>
      <c r="P67" s="15">
        <v>-9.7260453532573121E-2</v>
      </c>
      <c r="Q67" s="100">
        <v>0.17302398741643726</v>
      </c>
      <c r="R67" s="15">
        <v>8.0482369904312595E-2</v>
      </c>
      <c r="S67" s="103">
        <v>8.4939048368069134E-2</v>
      </c>
      <c r="T67" s="103">
        <v>8.4939048368069134E-2</v>
      </c>
      <c r="U67" s="115">
        <v>2.6740070782540124E-2</v>
      </c>
      <c r="V67" s="5"/>
      <c r="W67" s="5"/>
      <c r="X67" s="5"/>
      <c r="Y67" s="5"/>
      <c r="Z67" s="5"/>
      <c r="AA67" s="5"/>
      <c r="AB67" s="2"/>
      <c r="AC67" s="2"/>
      <c r="AD67" s="2"/>
    </row>
    <row r="68" spans="2:30" ht="16" x14ac:dyDescent="0.2">
      <c r="B68" s="64">
        <v>9</v>
      </c>
      <c r="C68" s="68">
        <f t="shared" si="0"/>
        <v>4.5582379350710633E-2</v>
      </c>
      <c r="D68" s="32"/>
      <c r="E68" s="99"/>
      <c r="F68" s="100">
        <v>7.8310410999999996E-2</v>
      </c>
      <c r="G68" s="99"/>
      <c r="H68" s="100">
        <v>1.5841026000000001E-2</v>
      </c>
      <c r="I68" s="100">
        <v>-8.8886174999999998E-2</v>
      </c>
      <c r="J68" s="100">
        <v>-2.6617848999999999E-2</v>
      </c>
      <c r="K68" s="100">
        <v>3.2162083000000001E-2</v>
      </c>
      <c r="L68" s="99"/>
      <c r="M68" s="100">
        <v>0.41735561199999999</v>
      </c>
      <c r="N68" s="15">
        <v>2.4904967885699302E-2</v>
      </c>
      <c r="O68" s="103">
        <v>7.3404115873638856E-3</v>
      </c>
      <c r="P68" s="15">
        <v>-0.11482500983090854</v>
      </c>
      <c r="Q68" s="100">
        <v>9.0182199501900567E-2</v>
      </c>
      <c r="R68" s="15">
        <v>6.2393498492594221E-2</v>
      </c>
      <c r="S68" s="15">
        <v>5.269366889500595E-2</v>
      </c>
      <c r="T68" s="15">
        <v>5.269366889500595E-2</v>
      </c>
      <c r="U68" s="116">
        <v>3.4604797483287569E-2</v>
      </c>
      <c r="V68" s="5"/>
      <c r="W68" s="5"/>
      <c r="X68" s="5"/>
      <c r="Y68" s="5"/>
      <c r="Z68" s="5"/>
      <c r="AA68" s="5"/>
      <c r="AB68" s="2"/>
      <c r="AC68" s="2"/>
      <c r="AD68" s="2"/>
    </row>
    <row r="69" spans="2:30" ht="16" x14ac:dyDescent="0.2">
      <c r="B69" s="64">
        <v>10</v>
      </c>
      <c r="C69" s="68">
        <f t="shared" si="0"/>
        <v>5.4770401489681181E-2</v>
      </c>
      <c r="D69" s="32"/>
      <c r="E69" s="99"/>
      <c r="F69" s="104">
        <v>4.1114285E-2</v>
      </c>
      <c r="G69" s="99"/>
      <c r="H69" s="99"/>
      <c r="I69" s="100">
        <v>-5.6088238999999998E-2</v>
      </c>
      <c r="J69" s="100">
        <v>6.7355150000000001E-3</v>
      </c>
      <c r="K69" s="99"/>
      <c r="L69" s="99"/>
      <c r="M69" s="100">
        <v>0.35593676600000002</v>
      </c>
      <c r="N69" s="67"/>
      <c r="O69" s="15">
        <v>-1.8875344081793276E-2</v>
      </c>
      <c r="P69" s="67"/>
      <c r="Q69" s="105">
        <v>4.3518154410800945E-2</v>
      </c>
      <c r="R69" s="67"/>
      <c r="S69" s="15">
        <v>7.6550006553939023E-2</v>
      </c>
      <c r="T69" s="15">
        <v>7.6550006553939023E-2</v>
      </c>
      <c r="U69" s="115">
        <v>-3.2507537029755118E-2</v>
      </c>
      <c r="V69" s="5"/>
      <c r="W69" s="5"/>
      <c r="X69" s="5"/>
      <c r="Y69" s="5"/>
      <c r="Z69" s="5"/>
      <c r="AA69" s="5"/>
      <c r="AB69" s="2"/>
      <c r="AC69" s="2"/>
      <c r="AD69" s="2"/>
    </row>
    <row r="70" spans="2:30" ht="16" x14ac:dyDescent="0.2">
      <c r="B70" s="64">
        <v>11</v>
      </c>
      <c r="C70" s="68">
        <f t="shared" si="0"/>
        <v>1.5482201215231334E-2</v>
      </c>
      <c r="D70" s="32"/>
      <c r="E70" s="99"/>
      <c r="F70" s="100">
        <v>-4.9681960999999997E-2</v>
      </c>
      <c r="G70" s="99"/>
      <c r="H70" s="99"/>
      <c r="I70" s="99"/>
      <c r="J70" s="99"/>
      <c r="K70" s="99"/>
      <c r="L70" s="99"/>
      <c r="M70" s="100">
        <v>0.237723456</v>
      </c>
      <c r="N70" s="67"/>
      <c r="O70" s="15">
        <v>-2.647791322584879E-2</v>
      </c>
      <c r="P70" s="67"/>
      <c r="Q70" s="100">
        <v>-4.2993839297417687E-2</v>
      </c>
      <c r="R70" s="67"/>
      <c r="S70" s="67"/>
      <c r="T70" s="67"/>
      <c r="U70" s="115">
        <v>-4.1158736400576858E-2</v>
      </c>
      <c r="V70" s="5"/>
      <c r="W70" s="5"/>
      <c r="X70" s="5"/>
      <c r="Y70" s="5"/>
      <c r="Z70" s="5"/>
      <c r="AA70" s="5"/>
      <c r="AB70" s="2"/>
      <c r="AC70" s="2"/>
      <c r="AD70" s="2"/>
    </row>
    <row r="71" spans="2:30" ht="16" x14ac:dyDescent="0.2">
      <c r="B71" s="64">
        <v>12</v>
      </c>
      <c r="C71" s="68">
        <f t="shared" si="0"/>
        <v>5.3810196605321763E-2</v>
      </c>
      <c r="D71" s="32"/>
      <c r="E71" s="99"/>
      <c r="F71" s="100">
        <v>1.6755849E-2</v>
      </c>
      <c r="G71" s="99"/>
      <c r="H71" s="99"/>
      <c r="I71" s="99"/>
      <c r="J71" s="99"/>
      <c r="K71" s="99"/>
      <c r="L71" s="99"/>
      <c r="M71" s="100">
        <v>0.187144265</v>
      </c>
      <c r="N71" s="67"/>
      <c r="O71" s="67"/>
      <c r="P71" s="67"/>
      <c r="Q71" s="100">
        <v>-4.246952418403472E-2</v>
      </c>
      <c r="R71" s="67"/>
      <c r="S71" s="67"/>
      <c r="T71" s="67"/>
      <c r="U71" s="90"/>
      <c r="V71" s="5"/>
      <c r="W71" s="5"/>
      <c r="X71" s="5"/>
      <c r="Y71" s="5"/>
      <c r="Z71" s="5"/>
      <c r="AA71" s="5"/>
      <c r="AB71" s="2"/>
      <c r="AC71" s="2"/>
      <c r="AD71" s="2"/>
    </row>
    <row r="72" spans="2:30" ht="16" x14ac:dyDescent="0.2">
      <c r="B72" s="64">
        <v>13</v>
      </c>
      <c r="C72" s="66">
        <f t="shared" si="0"/>
        <v>8.9567266000000006E-2</v>
      </c>
      <c r="D72" s="32"/>
      <c r="E72" s="99"/>
      <c r="F72" s="99"/>
      <c r="G72" s="99"/>
      <c r="H72" s="99"/>
      <c r="I72" s="99"/>
      <c r="J72" s="99"/>
      <c r="K72" s="99"/>
      <c r="L72" s="99"/>
      <c r="M72" s="104">
        <v>8.9567266000000006E-2</v>
      </c>
      <c r="N72" s="67"/>
      <c r="O72" s="67"/>
      <c r="P72" s="67"/>
      <c r="Q72" s="101"/>
      <c r="R72" s="101"/>
      <c r="S72" s="72"/>
      <c r="T72" s="72"/>
      <c r="U72" s="92"/>
      <c r="V72" s="5"/>
      <c r="W72" s="5"/>
      <c r="X72" s="5"/>
      <c r="Y72" s="5"/>
      <c r="Z72" s="5"/>
      <c r="AA72" s="5"/>
      <c r="AB72" s="2"/>
      <c r="AC72" s="2"/>
      <c r="AD72" s="2"/>
    </row>
    <row r="73" spans="2:30" ht="16" x14ac:dyDescent="0.2">
      <c r="B73" s="64">
        <v>14</v>
      </c>
      <c r="C73" s="66">
        <f t="shared" si="0"/>
        <v>3.4305886000000001E-2</v>
      </c>
      <c r="D73" s="32"/>
      <c r="E73" s="99"/>
      <c r="F73" s="99"/>
      <c r="G73" s="99"/>
      <c r="H73" s="99"/>
      <c r="I73" s="99"/>
      <c r="J73" s="99"/>
      <c r="K73" s="99"/>
      <c r="L73" s="99"/>
      <c r="M73" s="100">
        <v>3.4305886000000001E-2</v>
      </c>
      <c r="N73" s="67"/>
      <c r="O73" s="67"/>
      <c r="P73" s="67"/>
      <c r="Q73" s="101"/>
      <c r="R73" s="101"/>
      <c r="S73" s="72"/>
      <c r="T73" s="72"/>
      <c r="U73" s="92"/>
      <c r="V73" s="5"/>
      <c r="W73" s="5"/>
      <c r="X73" s="5"/>
      <c r="Y73" s="5"/>
      <c r="Z73" s="5"/>
      <c r="AA73" s="5"/>
      <c r="AB73" s="2"/>
      <c r="AC73" s="2"/>
      <c r="AD73" s="2"/>
    </row>
    <row r="74" spans="2:30" ht="16" x14ac:dyDescent="0.2">
      <c r="B74" s="73">
        <v>15</v>
      </c>
      <c r="C74" s="118">
        <f t="shared" si="0"/>
        <v>6.0192378999999997E-2</v>
      </c>
      <c r="D74" s="119"/>
      <c r="E74" s="120"/>
      <c r="F74" s="120"/>
      <c r="G74" s="120"/>
      <c r="H74" s="120"/>
      <c r="I74" s="120"/>
      <c r="J74" s="120"/>
      <c r="K74" s="120"/>
      <c r="L74" s="120"/>
      <c r="M74" s="121">
        <v>6.0192378999999997E-2</v>
      </c>
      <c r="N74" s="76"/>
      <c r="O74" s="76"/>
      <c r="P74" s="76"/>
      <c r="Q74" s="122"/>
      <c r="R74" s="122"/>
      <c r="S74" s="75"/>
      <c r="T74" s="75"/>
      <c r="U74" s="94"/>
      <c r="V74" s="5"/>
      <c r="W74" s="5"/>
      <c r="X74" s="5"/>
      <c r="Y74" s="5"/>
      <c r="Z74" s="5"/>
      <c r="AA74" s="5"/>
      <c r="AB74" s="2"/>
      <c r="AC74" s="2"/>
      <c r="AD74" s="2"/>
    </row>
    <row r="75" spans="2:30" ht="16" x14ac:dyDescent="0.2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3"/>
      <c r="P75" s="53"/>
      <c r="Q75" s="52"/>
      <c r="R75" s="52"/>
      <c r="S75" s="52"/>
      <c r="T75" s="5"/>
      <c r="U75" s="5"/>
      <c r="V75" s="5"/>
      <c r="W75" s="5"/>
      <c r="X75" s="5"/>
      <c r="Y75" s="5"/>
      <c r="Z75" s="2"/>
      <c r="AA75" s="2"/>
      <c r="AB75" s="2"/>
      <c r="AC75" s="2"/>
      <c r="AD75" s="2"/>
    </row>
    <row r="76" spans="2:30" ht="16" x14ac:dyDescent="0.2">
      <c r="B76" s="2"/>
      <c r="C76" s="2"/>
      <c r="D76" s="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2"/>
      <c r="AC76" s="2"/>
      <c r="AD76" s="2"/>
    </row>
    <row r="77" spans="2:30" ht="16" x14ac:dyDescent="0.2">
      <c r="B77" s="2"/>
      <c r="C77" s="2"/>
      <c r="D77" s="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2"/>
      <c r="AC77" s="2"/>
      <c r="AD77" s="2"/>
    </row>
    <row r="78" spans="2:30" ht="16" x14ac:dyDescent="0.2">
      <c r="B78" s="2"/>
      <c r="C78" s="2"/>
      <c r="D78" s="2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2"/>
      <c r="AC78" s="2"/>
      <c r="AD78" s="2"/>
    </row>
    <row r="79" spans="2:30" ht="16" x14ac:dyDescent="0.2">
      <c r="B79" s="126"/>
      <c r="C79" s="173" t="s">
        <v>14</v>
      </c>
      <c r="D79" s="173"/>
      <c r="E79" s="17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4"/>
      <c r="V79" s="5"/>
      <c r="W79" s="5"/>
      <c r="X79" s="5"/>
      <c r="Y79" s="5"/>
      <c r="Z79" s="5"/>
      <c r="AA79" s="5"/>
      <c r="AB79" s="2"/>
      <c r="AC79" s="2"/>
      <c r="AD79" s="2"/>
    </row>
    <row r="80" spans="2:30" ht="16" x14ac:dyDescent="0.2">
      <c r="B80" s="26" t="s">
        <v>0</v>
      </c>
      <c r="C80" s="133" t="s">
        <v>15</v>
      </c>
      <c r="D80" s="134" t="s">
        <v>34</v>
      </c>
      <c r="E80" s="134" t="s">
        <v>17</v>
      </c>
      <c r="F80" s="134" t="s">
        <v>18</v>
      </c>
      <c r="G80" s="134" t="s">
        <v>19</v>
      </c>
      <c r="H80" s="134" t="s">
        <v>20</v>
      </c>
      <c r="I80" s="134" t="s">
        <v>21</v>
      </c>
      <c r="J80" s="134" t="s">
        <v>22</v>
      </c>
      <c r="K80" s="134" t="s">
        <v>23</v>
      </c>
      <c r="L80" s="134" t="s">
        <v>24</v>
      </c>
      <c r="M80" s="134" t="s">
        <v>25</v>
      </c>
      <c r="N80" s="134" t="s">
        <v>26</v>
      </c>
      <c r="O80" s="134" t="s">
        <v>27</v>
      </c>
      <c r="P80" s="134" t="s">
        <v>28</v>
      </c>
      <c r="Q80" s="134" t="s">
        <v>29</v>
      </c>
      <c r="R80" s="134" t="s">
        <v>30</v>
      </c>
      <c r="S80" s="134" t="s">
        <v>31</v>
      </c>
      <c r="T80" s="134" t="s">
        <v>32</v>
      </c>
      <c r="U80" s="135" t="s">
        <v>33</v>
      </c>
      <c r="V80" s="5"/>
      <c r="W80" s="5"/>
      <c r="X80" s="5"/>
      <c r="Y80" s="5"/>
      <c r="Z80" s="5"/>
      <c r="AA80" s="5"/>
      <c r="AB80" s="2"/>
      <c r="AC80" s="2"/>
      <c r="AD80" s="2"/>
    </row>
    <row r="81" spans="2:30" ht="16" x14ac:dyDescent="0.2">
      <c r="B81" s="64">
        <v>-11</v>
      </c>
      <c r="C81" s="66">
        <f t="shared" ref="C81:C107" si="1">AVERAGE(D81,E81,F81,G81,H81,I81,J81,K81,L81,M81,N81,O81,P81,Q81,R81,S81,T81,U81,V81,X81,Z81)</f>
        <v>-8.5987029675803642E-2</v>
      </c>
      <c r="D81" s="65"/>
      <c r="E81" s="67"/>
      <c r="F81" s="67"/>
      <c r="G81" s="67"/>
      <c r="H81" s="15">
        <v>-0.11456155443615317</v>
      </c>
      <c r="I81" s="67"/>
      <c r="J81" s="72"/>
      <c r="K81" s="67"/>
      <c r="L81" s="67"/>
      <c r="M81" s="72"/>
      <c r="N81" s="67"/>
      <c r="O81" s="67"/>
      <c r="P81" s="67"/>
      <c r="Q81" s="67"/>
      <c r="R81" s="67"/>
      <c r="S81" s="15">
        <v>-5.7412504915454118E-2</v>
      </c>
      <c r="T81" s="67"/>
      <c r="U81" s="92"/>
      <c r="V81" s="52"/>
      <c r="W81" s="5"/>
      <c r="X81" s="5"/>
      <c r="Y81" s="5"/>
      <c r="Z81" s="5"/>
      <c r="AA81" s="5"/>
      <c r="AB81" s="2"/>
      <c r="AC81" s="2"/>
      <c r="AD81" s="2"/>
    </row>
    <row r="82" spans="2:30" ht="16" x14ac:dyDescent="0.2">
      <c r="B82" s="64">
        <v>-10</v>
      </c>
      <c r="C82" s="66">
        <f t="shared" si="1"/>
        <v>-5.4730915160003987E-2</v>
      </c>
      <c r="D82" s="65"/>
      <c r="E82" s="67"/>
      <c r="F82" s="67"/>
      <c r="G82" s="67"/>
      <c r="H82" s="15">
        <v>-0.11432279552007865</v>
      </c>
      <c r="I82" s="67"/>
      <c r="J82" s="72"/>
      <c r="K82" s="67"/>
      <c r="L82" s="67"/>
      <c r="M82" s="72"/>
      <c r="N82" s="67"/>
      <c r="O82" s="15">
        <v>-2.0972604535325727E-2</v>
      </c>
      <c r="P82" s="67"/>
      <c r="Q82" s="15">
        <v>-3.1983221916371853E-2</v>
      </c>
      <c r="R82" s="67"/>
      <c r="S82" s="15">
        <v>-5.1645038668239725E-2</v>
      </c>
      <c r="T82" s="67"/>
      <c r="U82" s="92"/>
      <c r="V82" s="52"/>
      <c r="W82" s="5"/>
      <c r="X82" s="5"/>
      <c r="Y82" s="5"/>
      <c r="Z82" s="5"/>
      <c r="AA82" s="5"/>
      <c r="AB82" s="2"/>
      <c r="AC82" s="2"/>
      <c r="AD82" s="2"/>
    </row>
    <row r="83" spans="2:30" ht="16" x14ac:dyDescent="0.2">
      <c r="B83" s="64">
        <v>-9</v>
      </c>
      <c r="C83" s="66">
        <f t="shared" si="1"/>
        <v>-4.593701273229156E-2</v>
      </c>
      <c r="D83" s="65"/>
      <c r="E83" s="67"/>
      <c r="F83" s="128"/>
      <c r="G83" s="67"/>
      <c r="H83" s="103">
        <v>-8.9692928388158649E-2</v>
      </c>
      <c r="I83" s="67"/>
      <c r="J83" s="127"/>
      <c r="K83" s="128"/>
      <c r="L83" s="67"/>
      <c r="M83" s="72"/>
      <c r="N83" s="15">
        <v>-5.033425088478187E-2</v>
      </c>
      <c r="O83" s="15">
        <v>-3.0672434132913699E-2</v>
      </c>
      <c r="P83" s="67"/>
      <c r="Q83" s="15">
        <v>-6.7112334513042396E-2</v>
      </c>
      <c r="R83" s="67"/>
      <c r="S83" s="103">
        <v>8.1268842574387795E-3</v>
      </c>
      <c r="T83" s="67"/>
      <c r="U83" s="92"/>
      <c r="V83" s="52"/>
      <c r="W83" s="5"/>
      <c r="X83" s="5"/>
      <c r="Y83" s="5"/>
      <c r="Z83" s="5"/>
      <c r="AA83" s="5"/>
      <c r="AB83" s="2"/>
      <c r="AC83" s="2"/>
      <c r="AD83" s="2"/>
    </row>
    <row r="84" spans="2:30" ht="16" x14ac:dyDescent="0.2">
      <c r="B84" s="64">
        <v>-8</v>
      </c>
      <c r="C84" s="68">
        <f t="shared" si="1"/>
        <v>-1.5468731208877802E-2</v>
      </c>
      <c r="D84" s="65"/>
      <c r="E84" s="128"/>
      <c r="F84" s="15">
        <v>-2.1133933950236092E-2</v>
      </c>
      <c r="G84" s="67"/>
      <c r="H84" s="15">
        <v>-0.19272368380377639</v>
      </c>
      <c r="I84" s="15">
        <v>-2.7796564334595389E-2</v>
      </c>
      <c r="J84" s="15">
        <v>4.8965683809305389E-2</v>
      </c>
      <c r="K84" s="15">
        <v>2.4177481817251644E-3</v>
      </c>
      <c r="L84" s="15">
        <v>6.237890838920848E-3</v>
      </c>
      <c r="M84" s="15">
        <v>9.6453575590695687E-2</v>
      </c>
      <c r="N84" s="15">
        <v>-7.1306855420107298E-2</v>
      </c>
      <c r="O84" s="103">
        <v>2.6215755669157159E-3</v>
      </c>
      <c r="P84" s="15">
        <v>-9.9357713986105878E-2</v>
      </c>
      <c r="Q84" s="103">
        <v>-2.3856337658933077E-2</v>
      </c>
      <c r="R84" s="67"/>
      <c r="S84" s="15">
        <v>0.10433870756324568</v>
      </c>
      <c r="T84" s="15">
        <v>-2.5953598112465826E-2</v>
      </c>
      <c r="U84" s="92"/>
      <c r="V84" s="52"/>
      <c r="W84" s="5"/>
      <c r="X84" s="5"/>
      <c r="Y84" s="5"/>
      <c r="Z84" s="5"/>
      <c r="AA84" s="5"/>
      <c r="AB84" s="2"/>
      <c r="AC84" s="2"/>
      <c r="AD84" s="2"/>
    </row>
    <row r="85" spans="2:30" ht="16" x14ac:dyDescent="0.2">
      <c r="B85" s="64">
        <v>-7</v>
      </c>
      <c r="C85" s="68">
        <f t="shared" si="1"/>
        <v>2.9255728813296036E-2</v>
      </c>
      <c r="D85" s="6">
        <v>-8.4646318877863141E-2</v>
      </c>
      <c r="E85" s="15">
        <v>6.0380873249425863E-2</v>
      </c>
      <c r="F85" s="15">
        <v>-2.1400338635540802E-2</v>
      </c>
      <c r="G85" s="15">
        <v>-8.2024997304537661E-2</v>
      </c>
      <c r="H85" s="15">
        <v>-3.7510282341214535E-2</v>
      </c>
      <c r="I85" s="15">
        <v>1.6755849404950028E-2</v>
      </c>
      <c r="J85" s="15">
        <v>1.3827911118349445E-2</v>
      </c>
      <c r="K85" s="15">
        <v>-4.770654468348004E-2</v>
      </c>
      <c r="L85" s="15">
        <v>-3.0179126991846359E-2</v>
      </c>
      <c r="M85" s="15">
        <v>6.6515720766672504E-2</v>
      </c>
      <c r="N85" s="103">
        <v>0.13081662078909448</v>
      </c>
      <c r="O85" s="15">
        <v>0.2057936820028837</v>
      </c>
      <c r="P85" s="15">
        <v>-6.6588019399659124E-2</v>
      </c>
      <c r="Q85" s="15">
        <v>0.12871936033556172</v>
      </c>
      <c r="R85" s="15">
        <v>1.9923974308559501E-2</v>
      </c>
      <c r="S85" s="15">
        <v>0.21418272381701411</v>
      </c>
      <c r="T85" s="15">
        <v>1.0486302267662864E-2</v>
      </c>
      <c r="U85" s="92"/>
      <c r="V85" s="52"/>
      <c r="W85" s="5"/>
      <c r="X85" s="5"/>
      <c r="Y85" s="5"/>
      <c r="Z85" s="5"/>
      <c r="AA85" s="5"/>
      <c r="AB85" s="2"/>
      <c r="AC85" s="2"/>
      <c r="AD85" s="2"/>
    </row>
    <row r="86" spans="2:30" ht="16" x14ac:dyDescent="0.2">
      <c r="B86" s="64">
        <v>-6</v>
      </c>
      <c r="C86" s="70">
        <f t="shared" si="1"/>
        <v>8.6828468579274773E-2</v>
      </c>
      <c r="D86" s="6">
        <v>-5.3833852445482104E-2</v>
      </c>
      <c r="E86" s="15">
        <v>6.7470756430971432E-2</v>
      </c>
      <c r="F86" s="103">
        <v>-3.7145860837730946E-3</v>
      </c>
      <c r="G86" s="15">
        <v>-9.5674467548767739E-2</v>
      </c>
      <c r="H86" s="15">
        <v>0.1473997017775476</v>
      </c>
      <c r="I86" s="103">
        <v>2.8321833949959668E-2</v>
      </c>
      <c r="J86" s="103">
        <v>1.3362959544940605E-2</v>
      </c>
      <c r="K86" s="103">
        <v>-2.0872555768427857E-2</v>
      </c>
      <c r="L86" s="15">
        <v>3.5906827725891786E-2</v>
      </c>
      <c r="M86" s="103">
        <v>0.17255735177657996</v>
      </c>
      <c r="N86" s="15">
        <v>0.24328221260977861</v>
      </c>
      <c r="O86" s="15">
        <v>0.43963822257176571</v>
      </c>
      <c r="P86" s="103">
        <v>3.7750688163586253E-2</v>
      </c>
      <c r="Q86" s="15">
        <v>0.29440293616463509</v>
      </c>
      <c r="R86" s="15">
        <v>-3.5653427710053795E-2</v>
      </c>
      <c r="S86" s="15">
        <v>0.25901166601127262</v>
      </c>
      <c r="T86" s="103">
        <v>0.10329007733647916</v>
      </c>
      <c r="U86" s="115">
        <v>-6.9733910079958106E-2</v>
      </c>
      <c r="V86" s="52"/>
      <c r="W86" s="5"/>
      <c r="X86" s="5"/>
      <c r="Y86" s="5"/>
      <c r="Z86" s="5"/>
      <c r="AA86" s="5"/>
      <c r="AB86" s="2"/>
      <c r="AC86" s="2"/>
      <c r="AD86" s="2"/>
    </row>
    <row r="87" spans="2:30" ht="16" x14ac:dyDescent="0.2">
      <c r="B87" s="64">
        <v>-5</v>
      </c>
      <c r="C87" s="68">
        <f t="shared" si="1"/>
        <v>0.23359834308869687</v>
      </c>
      <c r="D87" s="129">
        <v>0.10190230538069592</v>
      </c>
      <c r="E87" s="103">
        <v>0.1659474996789321</v>
      </c>
      <c r="F87" s="15">
        <v>0.17123035485355403</v>
      </c>
      <c r="G87" s="103">
        <v>0.11683856051998183</v>
      </c>
      <c r="H87" s="15">
        <v>0.17111977177663526</v>
      </c>
      <c r="I87" s="15">
        <v>0.18523168034252607</v>
      </c>
      <c r="J87" s="15">
        <v>0.26441921642339661</v>
      </c>
      <c r="K87" s="15">
        <v>6.5402350242239837E-2</v>
      </c>
      <c r="L87" s="103">
        <v>8.3042864262540109E-2</v>
      </c>
      <c r="M87" s="15">
        <v>0.33775590243456188</v>
      </c>
      <c r="N87" s="15">
        <v>0.36335037357451799</v>
      </c>
      <c r="O87" s="15">
        <v>0.70756324551055172</v>
      </c>
      <c r="P87" s="15">
        <v>0.23541748590903147</v>
      </c>
      <c r="Q87" s="15">
        <v>0.51435312622886364</v>
      </c>
      <c r="R87" s="103">
        <v>6.0034080482369835E-2</v>
      </c>
      <c r="S87" s="15">
        <v>0.38773102634683432</v>
      </c>
      <c r="T87" s="15">
        <v>0.2886354699174204</v>
      </c>
      <c r="U87" s="115">
        <v>-1.5205138288111033E-2</v>
      </c>
      <c r="V87" s="52"/>
      <c r="W87" s="5"/>
      <c r="X87" s="5"/>
      <c r="Y87" s="5"/>
      <c r="Z87" s="5"/>
      <c r="AA87" s="5"/>
      <c r="AB87" s="2"/>
      <c r="AC87" s="2"/>
      <c r="AD87" s="2"/>
    </row>
    <row r="88" spans="2:30" ht="16" x14ac:dyDescent="0.2">
      <c r="B88" s="64">
        <v>-4</v>
      </c>
      <c r="C88" s="68">
        <f t="shared" si="1"/>
        <v>0.4095087497784175</v>
      </c>
      <c r="D88" s="6">
        <v>0.3292585982740493</v>
      </c>
      <c r="E88" s="15">
        <v>0.34739422288873673</v>
      </c>
      <c r="F88" s="15">
        <v>0.38209217652376593</v>
      </c>
      <c r="G88" s="15">
        <v>0.42898694089259132</v>
      </c>
      <c r="H88" s="15">
        <v>0.3505483538326713</v>
      </c>
      <c r="I88" s="15">
        <v>0.38875732015987302</v>
      </c>
      <c r="J88" s="15">
        <v>0.53586297148288653</v>
      </c>
      <c r="K88" s="15">
        <v>0.20951471873320032</v>
      </c>
      <c r="L88" s="15">
        <v>0.2318776327882846</v>
      </c>
      <c r="M88" s="15">
        <v>0.46284044194024038</v>
      </c>
      <c r="N88" s="15">
        <v>0.54843360859876766</v>
      </c>
      <c r="O88" s="15">
        <v>0.73980862498361522</v>
      </c>
      <c r="P88" s="15">
        <v>0.34421287193603339</v>
      </c>
      <c r="Q88" s="15">
        <v>0.76156770218901548</v>
      </c>
      <c r="R88" s="15">
        <v>0.24459300039323648</v>
      </c>
      <c r="S88" s="15">
        <v>0.51854764713592849</v>
      </c>
      <c r="T88" s="15">
        <v>0.47555380783851081</v>
      </c>
      <c r="U88" s="116">
        <v>7.130685542010759E-2</v>
      </c>
      <c r="V88" s="52"/>
      <c r="W88" s="5"/>
      <c r="X88" s="5"/>
      <c r="Y88" s="5"/>
      <c r="Z88" s="5"/>
      <c r="AA88" s="5"/>
      <c r="AB88" s="2"/>
      <c r="AC88" s="2"/>
      <c r="AD88" s="2"/>
    </row>
    <row r="89" spans="2:30" ht="16" x14ac:dyDescent="0.2">
      <c r="B89" s="64">
        <v>-3</v>
      </c>
      <c r="C89" s="68">
        <f t="shared" si="1"/>
        <v>0.59740297423897692</v>
      </c>
      <c r="D89" s="6">
        <v>0.58879707980252904</v>
      </c>
      <c r="E89" s="15">
        <v>0.57033975896407796</v>
      </c>
      <c r="F89" s="15">
        <v>0.72121026140582789</v>
      </c>
      <c r="G89" s="15">
        <v>0.77809520147356981</v>
      </c>
      <c r="H89" s="15">
        <v>0.42656919271086646</v>
      </c>
      <c r="I89" s="15">
        <v>0.54812764001388337</v>
      </c>
      <c r="J89" s="15">
        <v>0.83536969556227603</v>
      </c>
      <c r="K89" s="15">
        <v>0.43533038830493476</v>
      </c>
      <c r="L89" s="15">
        <v>0.40772483110319951</v>
      </c>
      <c r="M89" s="15">
        <v>0.55900499357989852</v>
      </c>
      <c r="N89" s="15">
        <v>0.61056494953467022</v>
      </c>
      <c r="O89" s="15">
        <v>0.80692095949665732</v>
      </c>
      <c r="P89" s="15">
        <v>0.44199764058198976</v>
      </c>
      <c r="Q89" s="15">
        <v>0.98676104338707549</v>
      </c>
      <c r="R89" s="15">
        <v>0.46559182068423122</v>
      </c>
      <c r="S89" s="15">
        <v>0.67951238694455374</v>
      </c>
      <c r="T89" s="15">
        <v>0.66247214575960123</v>
      </c>
      <c r="U89" s="115">
        <v>0.22886354699174219</v>
      </c>
      <c r="V89" s="52"/>
      <c r="W89" s="5"/>
      <c r="X89" s="5"/>
      <c r="Y89" s="5"/>
      <c r="Z89" s="5"/>
      <c r="AA89" s="5"/>
      <c r="AB89" s="2"/>
      <c r="AC89" s="2"/>
      <c r="AD89" s="2"/>
    </row>
    <row r="90" spans="2:30" ht="16" x14ac:dyDescent="0.2">
      <c r="B90" s="64">
        <v>-2</v>
      </c>
      <c r="C90" s="68">
        <f t="shared" si="1"/>
        <v>0.74300395626840787</v>
      </c>
      <c r="D90" s="6">
        <v>0.78838194087876878</v>
      </c>
      <c r="E90" s="15">
        <v>0.8319667526952742</v>
      </c>
      <c r="F90" s="15">
        <v>0.94633981325031591</v>
      </c>
      <c r="G90" s="15">
        <v>0.89699211517529087</v>
      </c>
      <c r="H90" s="15">
        <v>0.46347880788427182</v>
      </c>
      <c r="I90" s="15">
        <v>0.63715455668878063</v>
      </c>
      <c r="J90" s="15">
        <v>1.0839906114967699</v>
      </c>
      <c r="K90" s="15">
        <v>0.58032993466299443</v>
      </c>
      <c r="L90" s="15">
        <v>0.62408062109487816</v>
      </c>
      <c r="M90" s="103">
        <v>0.71509049339906983</v>
      </c>
      <c r="N90" s="15">
        <v>0.56390090444357033</v>
      </c>
      <c r="O90" s="15">
        <v>0.90470572814261363</v>
      </c>
      <c r="P90" s="15">
        <v>0.55420107484598258</v>
      </c>
      <c r="Q90" s="15">
        <v>1.1660768121641107</v>
      </c>
      <c r="R90" s="15">
        <v>0.63861580810066854</v>
      </c>
      <c r="S90" s="15">
        <v>0.87796565736007326</v>
      </c>
      <c r="T90" s="15">
        <v>0.76759732599292152</v>
      </c>
      <c r="U90" s="115">
        <v>0.33320225455498759</v>
      </c>
      <c r="V90" s="52"/>
      <c r="W90" s="5"/>
      <c r="X90" s="5"/>
      <c r="Y90" s="5"/>
      <c r="Z90" s="5"/>
      <c r="AA90" s="5"/>
      <c r="AB90" s="2"/>
      <c r="AC90" s="2"/>
      <c r="AD90" s="2"/>
    </row>
    <row r="91" spans="2:30" ht="16" x14ac:dyDescent="0.2">
      <c r="B91" s="64">
        <v>-1</v>
      </c>
      <c r="C91" s="68">
        <f t="shared" si="1"/>
        <v>0.82914562714676243</v>
      </c>
      <c r="D91" s="6">
        <v>0.94693796716637646</v>
      </c>
      <c r="E91" s="15">
        <v>0.94310274499869184</v>
      </c>
      <c r="F91" s="15">
        <v>1.1038578665659355</v>
      </c>
      <c r="G91" s="15">
        <v>1.0440198556941112</v>
      </c>
      <c r="H91" s="15">
        <v>0.47816876435223837</v>
      </c>
      <c r="I91" s="15">
        <v>0.75799924049532186</v>
      </c>
      <c r="J91" s="15">
        <v>1.2271504575751799</v>
      </c>
      <c r="K91" s="15">
        <v>0.7022603432247384</v>
      </c>
      <c r="L91" s="15">
        <v>0.75182669420185289</v>
      </c>
      <c r="M91" s="15">
        <v>0.82930521909397781</v>
      </c>
      <c r="N91" s="15">
        <v>0.63730502031721059</v>
      </c>
      <c r="O91" s="15">
        <v>0.88294665093721336</v>
      </c>
      <c r="P91" s="15">
        <v>0.59667059903001707</v>
      </c>
      <c r="Q91" s="15">
        <v>1.1878358893695109</v>
      </c>
      <c r="R91" s="15">
        <v>0.71097129374754231</v>
      </c>
      <c r="S91" s="15">
        <v>0.90732730370952941</v>
      </c>
      <c r="T91" s="15">
        <v>0.80980469262026467</v>
      </c>
      <c r="U91" s="115">
        <v>0.4071306855420106</v>
      </c>
      <c r="V91" s="52"/>
      <c r="W91" s="5"/>
      <c r="X91" s="5"/>
      <c r="Y91" s="5"/>
      <c r="Z91" s="5"/>
      <c r="AA91" s="5"/>
      <c r="AB91" s="2"/>
      <c r="AC91" s="2"/>
      <c r="AD91" s="2"/>
    </row>
    <row r="92" spans="2:30" ht="16" x14ac:dyDescent="0.2">
      <c r="B92" s="64">
        <v>0</v>
      </c>
      <c r="C92" s="71">
        <f t="shared" si="1"/>
        <v>0.91642724906109763</v>
      </c>
      <c r="D92" s="130">
        <v>1.0026642981782194</v>
      </c>
      <c r="E92" s="110">
        <v>1.1140692084186898</v>
      </c>
      <c r="F92" s="110">
        <v>1.1868982175767275</v>
      </c>
      <c r="G92" s="131">
        <v>1.1024454190834727</v>
      </c>
      <c r="H92" s="110">
        <v>0.63848909336705117</v>
      </c>
      <c r="I92" s="131">
        <v>0.79584629857078915</v>
      </c>
      <c r="J92" s="110">
        <v>1.3085019034112115</v>
      </c>
      <c r="K92" s="110">
        <v>0.8523994894077751</v>
      </c>
      <c r="L92" s="110">
        <v>0.86421931237934835</v>
      </c>
      <c r="M92" s="110">
        <v>0.95746095223590211</v>
      </c>
      <c r="N92" s="109">
        <v>0.6388779656573601</v>
      </c>
      <c r="O92" s="110">
        <v>0.95792371215100258</v>
      </c>
      <c r="P92" s="110">
        <v>0.68318259273823567</v>
      </c>
      <c r="Q92" s="110">
        <v>1.1933411980600337</v>
      </c>
      <c r="R92" s="110">
        <v>0.71254423908769149</v>
      </c>
      <c r="S92" s="109">
        <v>1.0339494035915584</v>
      </c>
      <c r="T92" s="109">
        <v>0.95949665749115209</v>
      </c>
      <c r="U92" s="117">
        <v>0.49338052169353785</v>
      </c>
      <c r="V92" s="52"/>
      <c r="W92" s="5"/>
      <c r="X92" s="5"/>
      <c r="Y92" s="5"/>
      <c r="Z92" s="5"/>
      <c r="AA92" s="5"/>
      <c r="AB92" s="2"/>
      <c r="AC92" s="2"/>
      <c r="AD92" s="2"/>
    </row>
    <row r="93" spans="2:30" ht="16" x14ac:dyDescent="0.2">
      <c r="B93" s="64">
        <v>1</v>
      </c>
      <c r="C93" s="68">
        <f t="shared" si="1"/>
        <v>0.83999761797585759</v>
      </c>
      <c r="D93" s="6">
        <v>0.90893760073427188</v>
      </c>
      <c r="E93" s="15">
        <v>0.99800724268888785</v>
      </c>
      <c r="F93" s="15">
        <v>1.1749929440457176</v>
      </c>
      <c r="G93" s="15">
        <v>1.0677399256931992</v>
      </c>
      <c r="H93" s="15">
        <v>0.5726217915514028</v>
      </c>
      <c r="I93" s="15">
        <v>0.75688335671914109</v>
      </c>
      <c r="J93" s="15">
        <v>1.2377186811761718</v>
      </c>
      <c r="K93" s="15">
        <v>0.73378405990184736</v>
      </c>
      <c r="L93" s="103">
        <v>0.80119449829086331</v>
      </c>
      <c r="M93" s="15">
        <v>0.84867736356875745</v>
      </c>
      <c r="N93" s="15">
        <v>0.48944815834316402</v>
      </c>
      <c r="O93" s="15">
        <v>0.89395726831825917</v>
      </c>
      <c r="P93" s="15">
        <v>0.64385895923449987</v>
      </c>
      <c r="Q93" s="15">
        <v>1.0541355354568094</v>
      </c>
      <c r="R93" s="15">
        <v>0.70389303971686978</v>
      </c>
      <c r="S93" s="15">
        <v>0.93957268318259257</v>
      </c>
      <c r="T93" s="15">
        <v>0.85017695635076662</v>
      </c>
      <c r="U93" s="115">
        <v>0.44435705859221386</v>
      </c>
      <c r="V93" s="52"/>
      <c r="W93" s="5"/>
      <c r="X93" s="5"/>
      <c r="Y93" s="5"/>
      <c r="Z93" s="5"/>
      <c r="AA93" s="5"/>
      <c r="AB93" s="2"/>
      <c r="AC93" s="2"/>
      <c r="AD93" s="2"/>
    </row>
    <row r="94" spans="2:30" ht="16" x14ac:dyDescent="0.2">
      <c r="B94" s="64">
        <v>2</v>
      </c>
      <c r="C94" s="68">
        <f t="shared" si="1"/>
        <v>0.77683626187491794</v>
      </c>
      <c r="D94" s="6">
        <v>0.93275066104804105</v>
      </c>
      <c r="E94" s="15">
        <v>0.9817238846125913</v>
      </c>
      <c r="F94" s="15">
        <v>1.1515342522284375</v>
      </c>
      <c r="G94" s="15">
        <v>0.79147575378074775</v>
      </c>
      <c r="H94" s="15">
        <v>0.40517388057882187</v>
      </c>
      <c r="I94" s="15">
        <v>0.61454785721412564</v>
      </c>
      <c r="J94" s="15">
        <v>1.2122343084498792</v>
      </c>
      <c r="K94" s="15">
        <v>0.74413865710424654</v>
      </c>
      <c r="L94" s="15">
        <v>0.80787220818571148</v>
      </c>
      <c r="M94" s="15">
        <v>0.71438929616133462</v>
      </c>
      <c r="N94" s="15">
        <v>0.38825534146021762</v>
      </c>
      <c r="O94" s="15">
        <v>0.92279459955433207</v>
      </c>
      <c r="P94" s="15">
        <v>0.59483549613317588</v>
      </c>
      <c r="Q94" s="15">
        <v>1.06252457727094</v>
      </c>
      <c r="R94" s="15">
        <v>0.64857779525494808</v>
      </c>
      <c r="S94" s="15">
        <v>0.91702713330711738</v>
      </c>
      <c r="T94" s="15">
        <v>0.66797745445012435</v>
      </c>
      <c r="U94" s="115">
        <v>0.42521955695372926</v>
      </c>
      <c r="V94" s="52"/>
      <c r="W94" s="5"/>
      <c r="X94" s="5"/>
      <c r="Y94" s="5"/>
      <c r="Z94" s="5"/>
      <c r="AA94" s="5"/>
      <c r="AB94" s="2"/>
      <c r="AC94" s="2"/>
      <c r="AD94" s="2"/>
    </row>
    <row r="95" spans="2:30" ht="16" x14ac:dyDescent="0.2">
      <c r="B95" s="64">
        <v>3</v>
      </c>
      <c r="C95" s="68">
        <f t="shared" si="1"/>
        <v>0.65856276312991191</v>
      </c>
      <c r="D95" s="6">
        <v>0.81481883601761185</v>
      </c>
      <c r="E95" s="15">
        <v>0.95039117506834192</v>
      </c>
      <c r="F95" s="15">
        <v>1.0920229640838734</v>
      </c>
      <c r="G95" s="15">
        <v>0.55713010777577487</v>
      </c>
      <c r="H95" s="15">
        <v>0.35527829362269936</v>
      </c>
      <c r="I95" s="15">
        <v>0.45963855921309082</v>
      </c>
      <c r="J95" s="15">
        <v>1.1070798553070704</v>
      </c>
      <c r="K95" s="15">
        <v>0.59165464704018145</v>
      </c>
      <c r="L95" s="15">
        <v>0.75921565434142868</v>
      </c>
      <c r="M95" s="15">
        <v>0.5508293856431502</v>
      </c>
      <c r="N95" s="103">
        <v>8.4152575697994544E-2</v>
      </c>
      <c r="O95" s="15">
        <v>0.91099750950321134</v>
      </c>
      <c r="P95" s="15">
        <v>0.55393891728929068</v>
      </c>
      <c r="Q95" s="132">
        <v>0.83313671516581445</v>
      </c>
      <c r="R95" s="15">
        <v>0.53847162144448801</v>
      </c>
      <c r="S95" s="15">
        <v>0.79931839035260177</v>
      </c>
      <c r="T95" s="15">
        <v>0.48656442521955695</v>
      </c>
      <c r="U95" s="115">
        <v>0.40949010355223497</v>
      </c>
      <c r="V95" s="52"/>
      <c r="W95" s="5"/>
      <c r="X95" s="5"/>
      <c r="Y95" s="5"/>
      <c r="Z95" s="5"/>
      <c r="AA95" s="5"/>
      <c r="AB95" s="2"/>
      <c r="AC95" s="2"/>
      <c r="AD95" s="2"/>
    </row>
    <row r="96" spans="2:30" ht="16" x14ac:dyDescent="0.2">
      <c r="B96" s="64">
        <v>4</v>
      </c>
      <c r="C96" s="68">
        <f t="shared" si="1"/>
        <v>0.5125051394440302</v>
      </c>
      <c r="D96" s="6">
        <v>0.62988874588486443</v>
      </c>
      <c r="E96" s="15">
        <v>0.77884666374626821</v>
      </c>
      <c r="F96" s="15">
        <v>0.94720939835517737</v>
      </c>
      <c r="G96" s="15">
        <v>0.36646226390198933</v>
      </c>
      <c r="H96" s="15">
        <v>0.250880329256085</v>
      </c>
      <c r="I96" s="15">
        <v>0.32725553663076989</v>
      </c>
      <c r="J96" s="15">
        <v>0.85522941087619764</v>
      </c>
      <c r="K96" s="15">
        <v>0.52124338606386844</v>
      </c>
      <c r="L96" s="15">
        <v>0.63574964896156239</v>
      </c>
      <c r="M96" s="15">
        <v>0.18051430681123912</v>
      </c>
      <c r="N96" s="15">
        <v>6.2917813605977188E-2</v>
      </c>
      <c r="O96" s="15">
        <v>0.84860401101061744</v>
      </c>
      <c r="P96" s="15">
        <v>0.50045877572421038</v>
      </c>
      <c r="Q96" s="15">
        <v>0.68292043518154399</v>
      </c>
      <c r="R96" s="15">
        <v>0.46323240267400684</v>
      </c>
      <c r="S96" s="15">
        <v>0.44514353126228845</v>
      </c>
      <c r="T96" s="15">
        <v>0.41263599423253366</v>
      </c>
      <c r="U96" s="115">
        <v>0.31589985581334379</v>
      </c>
      <c r="V96" s="52"/>
      <c r="W96" s="5"/>
      <c r="X96" s="5"/>
      <c r="Y96" s="5"/>
      <c r="Z96" s="5"/>
      <c r="AA96" s="5"/>
      <c r="AB96" s="2"/>
      <c r="AC96" s="2"/>
      <c r="AD96" s="2"/>
    </row>
    <row r="97" spans="2:30" ht="16" x14ac:dyDescent="0.2">
      <c r="B97" s="64">
        <v>5</v>
      </c>
      <c r="C97" s="68">
        <f t="shared" si="1"/>
        <v>0.3913597588965585</v>
      </c>
      <c r="D97" s="6">
        <v>0.35825398369251488</v>
      </c>
      <c r="E97" s="15">
        <v>0.62004182553559306</v>
      </c>
      <c r="F97" s="15">
        <v>0.89416470695861616</v>
      </c>
      <c r="G97" s="15">
        <v>0.32136447453309425</v>
      </c>
      <c r="H97" s="15">
        <v>0.12655479177834936</v>
      </c>
      <c r="I97" s="15">
        <v>0.20428464184528983</v>
      </c>
      <c r="J97" s="15">
        <v>0.65905754567395236</v>
      </c>
      <c r="K97" s="15">
        <v>0.3344007113507747</v>
      </c>
      <c r="L97" s="15">
        <v>0.47865130868788391</v>
      </c>
      <c r="M97" s="103">
        <v>0.13303395478509311</v>
      </c>
      <c r="N97" s="15">
        <v>6.5277231616201276E-2</v>
      </c>
      <c r="O97" s="15">
        <v>0.81819373443439503</v>
      </c>
      <c r="P97" s="15">
        <v>0.38458513566653535</v>
      </c>
      <c r="Q97" s="15">
        <v>0.59771922925678322</v>
      </c>
      <c r="R97" s="15">
        <v>0.35024249573993971</v>
      </c>
      <c r="S97" s="15">
        <v>0.22414471097129371</v>
      </c>
      <c r="T97" s="15">
        <v>0.19321011928168838</v>
      </c>
      <c r="U97" s="115">
        <v>0.28129505833005652</v>
      </c>
      <c r="V97" s="52"/>
      <c r="W97" s="5"/>
      <c r="X97" s="5"/>
      <c r="Y97" s="5"/>
      <c r="Z97" s="5"/>
      <c r="AA97" s="5"/>
      <c r="AB97" s="2"/>
      <c r="AC97" s="2"/>
      <c r="AD97" s="2"/>
    </row>
    <row r="98" spans="2:30" ht="16" x14ac:dyDescent="0.2">
      <c r="B98" s="64">
        <v>6</v>
      </c>
      <c r="C98" s="68">
        <f t="shared" si="1"/>
        <v>0.30871671420825003</v>
      </c>
      <c r="D98" s="129">
        <v>0.21293525436243965</v>
      </c>
      <c r="E98" s="15">
        <v>0.52841620655310284</v>
      </c>
      <c r="F98" s="15">
        <v>0.72548781588118783</v>
      </c>
      <c r="G98" s="15">
        <v>8.6918298458195611E-2</v>
      </c>
      <c r="H98" s="15">
        <v>-5.2024311186808659E-3</v>
      </c>
      <c r="I98" s="15">
        <v>7.276869111608221E-2</v>
      </c>
      <c r="J98" s="15">
        <v>0.52326906697288122</v>
      </c>
      <c r="K98" s="15">
        <v>0.22032421450201572</v>
      </c>
      <c r="L98" s="15">
        <v>0.45391588498254187</v>
      </c>
      <c r="M98" s="15">
        <v>0.10480008464631878</v>
      </c>
      <c r="N98" s="67"/>
      <c r="O98" s="15">
        <v>0.79250229387862081</v>
      </c>
      <c r="P98" s="15">
        <v>0.34028050858566011</v>
      </c>
      <c r="Q98" s="15">
        <v>0.46034866955039977</v>
      </c>
      <c r="R98" s="15">
        <v>0.24564163062000272</v>
      </c>
      <c r="S98" s="103">
        <v>0.16044042469524164</v>
      </c>
      <c r="T98" s="103">
        <v>0.14864333464412122</v>
      </c>
      <c r="U98" s="115">
        <v>0.1766941932101192</v>
      </c>
      <c r="V98" s="52"/>
      <c r="W98" s="5"/>
      <c r="X98" s="5"/>
      <c r="Y98" s="5"/>
      <c r="Z98" s="5"/>
      <c r="AA98" s="5"/>
      <c r="AB98" s="2"/>
      <c r="AC98" s="2"/>
      <c r="AD98" s="2"/>
    </row>
    <row r="99" spans="2:30" ht="16" x14ac:dyDescent="0.2">
      <c r="B99" s="64">
        <v>7</v>
      </c>
      <c r="C99" s="68">
        <f t="shared" si="1"/>
        <v>0.20488632378986932</v>
      </c>
      <c r="D99" s="6">
        <v>4.0815208390039175E-3</v>
      </c>
      <c r="E99" s="15">
        <v>0.39108961778216095</v>
      </c>
      <c r="F99" s="15">
        <v>0.54779337753137869</v>
      </c>
      <c r="G99" s="103">
        <v>9.2914917129290706E-3</v>
      </c>
      <c r="H99" s="15">
        <v>-8.3630965171608784E-2</v>
      </c>
      <c r="I99" s="15">
        <v>3.041285940442497E-2</v>
      </c>
      <c r="J99" s="15">
        <v>0.349620963937602</v>
      </c>
      <c r="K99" s="15">
        <v>0.10451106069528121</v>
      </c>
      <c r="L99" s="15">
        <v>0.34432554250423936</v>
      </c>
      <c r="M99" s="15">
        <v>0.12113370775757903</v>
      </c>
      <c r="N99" s="67"/>
      <c r="O99" s="15">
        <v>0.7382356796434657</v>
      </c>
      <c r="P99" s="15">
        <v>0.19006422860138941</v>
      </c>
      <c r="Q99" s="15">
        <v>0.32953204876130565</v>
      </c>
      <c r="R99" s="15">
        <v>0.17984008389041817</v>
      </c>
      <c r="S99" s="15">
        <v>4.902346310132371E-2</v>
      </c>
      <c r="T99" s="15">
        <v>5.5053086905230038E-2</v>
      </c>
      <c r="U99" s="115">
        <v>0.12268973653165569</v>
      </c>
      <c r="V99" s="52"/>
      <c r="W99" s="5"/>
      <c r="X99" s="5"/>
      <c r="Y99" s="5"/>
      <c r="Z99" s="5"/>
      <c r="AA99" s="5"/>
      <c r="AB99" s="2"/>
      <c r="AC99" s="2"/>
      <c r="AD99" s="2"/>
    </row>
    <row r="100" spans="2:30" ht="16" x14ac:dyDescent="0.2">
      <c r="B100" s="64">
        <v>8</v>
      </c>
      <c r="C100" s="68">
        <f t="shared" si="1"/>
        <v>0.13485601042900924</v>
      </c>
      <c r="D100" s="6">
        <v>1.5089563495922893E-2</v>
      </c>
      <c r="E100" s="15">
        <v>0.30746367911404865</v>
      </c>
      <c r="F100" s="15">
        <v>0.4004062420125718</v>
      </c>
      <c r="G100" s="15">
        <v>-1.9470161292957339E-2</v>
      </c>
      <c r="H100" s="15">
        <v>-0.17079556230112319</v>
      </c>
      <c r="I100" s="103">
        <v>5.4560182200698894E-2</v>
      </c>
      <c r="J100" s="15">
        <v>0.2173485244321999</v>
      </c>
      <c r="K100" s="15">
        <v>6.1499270277355E-3</v>
      </c>
      <c r="L100" s="103">
        <v>0.11296815282782309</v>
      </c>
      <c r="M100" s="67"/>
      <c r="N100" s="67"/>
      <c r="O100" s="15">
        <v>0.5827762485253638</v>
      </c>
      <c r="P100" s="15">
        <v>8.9920041945209236E-2</v>
      </c>
      <c r="Q100" s="15">
        <v>0.24669026084676893</v>
      </c>
      <c r="R100" s="15">
        <v>0.1211167911915059</v>
      </c>
      <c r="S100" s="15">
        <v>4.4828942194258807E-2</v>
      </c>
      <c r="T100" s="15">
        <v>7.0258225193341364E-2</v>
      </c>
      <c r="U100" s="115">
        <v>7.8385109450779852E-2</v>
      </c>
      <c r="V100" s="52"/>
      <c r="W100" s="5"/>
      <c r="X100" s="5"/>
      <c r="Y100" s="5"/>
      <c r="Z100" s="5"/>
      <c r="AA100" s="5"/>
      <c r="AB100" s="2"/>
      <c r="AC100" s="2"/>
      <c r="AD100" s="2"/>
    </row>
    <row r="101" spans="2:30" ht="16" x14ac:dyDescent="0.2">
      <c r="B101" s="64">
        <v>9</v>
      </c>
      <c r="C101" s="70">
        <f t="shared" si="1"/>
        <v>9.8717559641353633E-2</v>
      </c>
      <c r="D101" s="65"/>
      <c r="E101" s="103">
        <v>0.25588923999015822</v>
      </c>
      <c r="F101" s="15">
        <v>0.31794142565210715</v>
      </c>
      <c r="G101" s="15">
        <v>-2.0023076677551526E-2</v>
      </c>
      <c r="H101" s="103">
        <v>-0.16729711586769119</v>
      </c>
      <c r="I101" s="15">
        <v>3.0025818635208808E-2</v>
      </c>
      <c r="J101" s="103">
        <v>7.2864194682512137E-2</v>
      </c>
      <c r="K101" s="103">
        <v>-2.7452248845098001E-2</v>
      </c>
      <c r="L101" s="15">
        <v>4.9850348424656209E-2</v>
      </c>
      <c r="M101" s="67"/>
      <c r="N101" s="67"/>
      <c r="O101" s="15">
        <v>0.52143138025953584</v>
      </c>
      <c r="P101" s="15">
        <v>3.0410276576222365E-2</v>
      </c>
      <c r="Q101" s="15">
        <v>0.13632192947961724</v>
      </c>
      <c r="R101" s="15">
        <v>2.123476209201736E-2</v>
      </c>
      <c r="S101" s="67"/>
      <c r="T101" s="67"/>
      <c r="U101" s="115">
        <v>6.2131340935902293E-2</v>
      </c>
      <c r="V101" s="52"/>
      <c r="W101" s="5"/>
      <c r="X101" s="5"/>
      <c r="Y101" s="5"/>
      <c r="Z101" s="5"/>
      <c r="AA101" s="5"/>
      <c r="AB101" s="2"/>
      <c r="AC101" s="2"/>
      <c r="AD101" s="2"/>
    </row>
    <row r="102" spans="2:30" ht="16" x14ac:dyDescent="0.2">
      <c r="B102" s="64">
        <v>10</v>
      </c>
      <c r="C102" s="68">
        <f t="shared" si="1"/>
        <v>7.167920007408736E-2</v>
      </c>
      <c r="D102" s="65"/>
      <c r="E102" s="15">
        <v>0.14920924303621932</v>
      </c>
      <c r="F102" s="15">
        <v>0.26567584229747387</v>
      </c>
      <c r="G102" s="67"/>
      <c r="H102" s="15">
        <v>-0.16637475247611838</v>
      </c>
      <c r="I102" s="15">
        <v>2.5851307481523065E-2</v>
      </c>
      <c r="J102" s="15">
        <v>7.2424375626585102E-2</v>
      </c>
      <c r="K102" s="15">
        <v>-5.8659295801939765E-2</v>
      </c>
      <c r="L102" s="15">
        <v>6.0554287620048747E-2</v>
      </c>
      <c r="M102" s="67"/>
      <c r="N102" s="67"/>
      <c r="O102" s="15">
        <v>0.41420893957268312</v>
      </c>
      <c r="P102" s="15">
        <v>4.8499147987940749E-2</v>
      </c>
      <c r="Q102" s="15">
        <v>6.7112334513042396E-2</v>
      </c>
      <c r="R102" s="103">
        <v>-1.2321405164503984E-2</v>
      </c>
      <c r="S102" s="67"/>
      <c r="T102" s="67"/>
      <c r="U102" s="115">
        <v>-6.0296238039060273E-3</v>
      </c>
      <c r="V102" s="52"/>
      <c r="W102" s="5"/>
      <c r="X102" s="5"/>
      <c r="Y102" s="5"/>
      <c r="Z102" s="5"/>
      <c r="AA102" s="5"/>
      <c r="AB102" s="2"/>
      <c r="AC102" s="2"/>
      <c r="AD102" s="2"/>
    </row>
    <row r="103" spans="2:30" ht="16" x14ac:dyDescent="0.2">
      <c r="B103" s="64">
        <v>11</v>
      </c>
      <c r="C103" s="68">
        <f t="shared" si="1"/>
        <v>5.7282552860579872E-2</v>
      </c>
      <c r="D103" s="65"/>
      <c r="E103" s="15">
        <v>0.16601535747613241</v>
      </c>
      <c r="F103" s="15">
        <v>0.14798528943486761</v>
      </c>
      <c r="G103" s="67"/>
      <c r="H103" s="15">
        <v>-0.18280890565730473</v>
      </c>
      <c r="I103" s="67"/>
      <c r="J103" s="15">
        <v>7.6631559052996664E-2</v>
      </c>
      <c r="K103" s="15">
        <v>-1.8009962027279475E-2</v>
      </c>
      <c r="L103" s="67"/>
      <c r="M103" s="67"/>
      <c r="N103" s="67"/>
      <c r="O103" s="15">
        <v>0.41866561803643998</v>
      </c>
      <c r="P103" s="15">
        <v>7.0782540306722546E-3</v>
      </c>
      <c r="Q103" s="103">
        <v>2.9885961462839103E-2</v>
      </c>
      <c r="R103" s="15">
        <v>-3.9323633503735737E-2</v>
      </c>
      <c r="S103" s="67"/>
      <c r="T103" s="67"/>
      <c r="U103" s="116">
        <v>-3.3294009699829416E-2</v>
      </c>
      <c r="V103" s="52"/>
      <c r="W103" s="5"/>
      <c r="X103" s="5"/>
      <c r="Y103" s="5"/>
      <c r="Z103" s="5"/>
      <c r="AA103" s="5"/>
      <c r="AB103" s="2"/>
      <c r="AC103" s="2"/>
      <c r="AD103" s="2"/>
    </row>
    <row r="104" spans="2:30" ht="16" x14ac:dyDescent="0.2">
      <c r="B104" s="64">
        <v>12</v>
      </c>
      <c r="C104" s="66">
        <f t="shared" si="1"/>
        <v>5.6909391612266776E-2</v>
      </c>
      <c r="D104" s="65"/>
      <c r="E104" s="67"/>
      <c r="F104" s="103">
        <v>0.10866043933148485</v>
      </c>
      <c r="G104" s="67"/>
      <c r="H104" s="67"/>
      <c r="I104" s="67"/>
      <c r="J104" s="67"/>
      <c r="K104" s="67"/>
      <c r="L104" s="67"/>
      <c r="M104" s="67"/>
      <c r="N104" s="67"/>
      <c r="O104" s="15">
        <v>0.40581989775855271</v>
      </c>
      <c r="P104" s="15">
        <v>-2.8575173679381245E-2</v>
      </c>
      <c r="Q104" s="15">
        <v>8.9133569275133741E-3</v>
      </c>
      <c r="R104" s="15">
        <v>-6.1082710709136068E-2</v>
      </c>
      <c r="S104" s="67"/>
      <c r="T104" s="67"/>
      <c r="U104" s="115">
        <v>-9.2279459955433019E-2</v>
      </c>
      <c r="V104" s="52"/>
      <c r="W104" s="5"/>
      <c r="X104" s="5"/>
      <c r="Y104" s="5"/>
      <c r="Z104" s="5"/>
      <c r="AA104" s="5"/>
      <c r="AB104" s="2"/>
      <c r="AC104" s="2"/>
      <c r="AD104" s="2"/>
    </row>
    <row r="105" spans="2:30" ht="16" x14ac:dyDescent="0.2">
      <c r="B105" s="64">
        <v>13</v>
      </c>
      <c r="C105" s="66">
        <f t="shared" si="1"/>
        <v>5.1975812286886136E-2</v>
      </c>
      <c r="D105" s="65"/>
      <c r="E105" s="67"/>
      <c r="F105" s="15">
        <v>2.865609643246439E-2</v>
      </c>
      <c r="G105" s="67"/>
      <c r="H105" s="67"/>
      <c r="I105" s="67"/>
      <c r="J105" s="67"/>
      <c r="K105" s="67"/>
      <c r="L105" s="67"/>
      <c r="M105" s="67"/>
      <c r="N105" s="67"/>
      <c r="O105" s="103">
        <v>0.33294009699829591</v>
      </c>
      <c r="P105" s="103">
        <v>-2.8313016122689615E-2</v>
      </c>
      <c r="Q105" s="15">
        <v>2.6215755669157161E-2</v>
      </c>
      <c r="R105" s="67"/>
      <c r="S105" s="67"/>
      <c r="T105" s="67"/>
      <c r="U105" s="115">
        <v>-9.9619871542797209E-2</v>
      </c>
      <c r="V105" s="52"/>
      <c r="W105" s="5"/>
      <c r="X105" s="5"/>
      <c r="Y105" s="5"/>
      <c r="Z105" s="5"/>
      <c r="AA105" s="5"/>
      <c r="AB105" s="2"/>
      <c r="AC105" s="2"/>
      <c r="AD105" s="2"/>
    </row>
    <row r="106" spans="2:30" ht="16" x14ac:dyDescent="0.2">
      <c r="B106" s="64">
        <v>14</v>
      </c>
      <c r="C106" s="66">
        <f t="shared" si="1"/>
        <v>6.4752916502818308E-2</v>
      </c>
      <c r="D106" s="65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15">
        <v>0.17381046008651216</v>
      </c>
      <c r="P106" s="15">
        <v>-4.4304627080875542E-2</v>
      </c>
      <c r="Q106" s="67"/>
      <c r="R106" s="67"/>
      <c r="S106" s="67"/>
      <c r="T106" s="67"/>
      <c r="U106" s="90"/>
      <c r="V106" s="52"/>
      <c r="W106" s="5"/>
      <c r="X106" s="5"/>
      <c r="Y106" s="5"/>
      <c r="Z106" s="5"/>
      <c r="AA106" s="5"/>
      <c r="AB106" s="2"/>
      <c r="AC106" s="2"/>
      <c r="AD106" s="2"/>
    </row>
    <row r="107" spans="2:30" ht="16" x14ac:dyDescent="0.2">
      <c r="B107" s="73">
        <v>15</v>
      </c>
      <c r="C107" s="118">
        <f t="shared" si="1"/>
        <v>5.7805741250491566E-2</v>
      </c>
      <c r="D107" s="74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124">
        <v>0.16279984270546602</v>
      </c>
      <c r="P107" s="124">
        <v>-4.7188360204482888E-2</v>
      </c>
      <c r="Q107" s="76"/>
      <c r="R107" s="76"/>
      <c r="S107" s="76"/>
      <c r="T107" s="76"/>
      <c r="U107" s="96"/>
      <c r="V107" s="52"/>
      <c r="W107" s="5"/>
      <c r="X107" s="5"/>
      <c r="Y107" s="5"/>
      <c r="Z107" s="5"/>
      <c r="AA107" s="5"/>
      <c r="AB107" s="2"/>
      <c r="AC107" s="2"/>
      <c r="AD107" s="2"/>
    </row>
    <row r="108" spans="2:30" ht="16" x14ac:dyDescent="0.2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3"/>
      <c r="P108" s="53"/>
      <c r="Q108" s="52"/>
      <c r="R108" s="52"/>
      <c r="S108" s="52"/>
      <c r="T108" s="52"/>
      <c r="U108" s="5"/>
      <c r="V108" s="5"/>
      <c r="W108" s="5"/>
      <c r="X108" s="5"/>
      <c r="Y108" s="5"/>
      <c r="Z108" s="2"/>
      <c r="AA108" s="2"/>
      <c r="AB108" s="2"/>
      <c r="AC108" s="2"/>
      <c r="AD108" s="2"/>
    </row>
    <row r="109" spans="2:30" ht="16" x14ac:dyDescent="0.2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3"/>
      <c r="P109" s="53"/>
      <c r="Q109" s="52"/>
      <c r="R109" s="52"/>
      <c r="S109" s="52"/>
      <c r="T109" s="52"/>
      <c r="U109" s="5"/>
      <c r="V109" s="5"/>
      <c r="W109" s="5"/>
      <c r="X109" s="5"/>
      <c r="Y109" s="5"/>
      <c r="Z109" s="2"/>
      <c r="AA109" s="2"/>
      <c r="AB109" s="2"/>
      <c r="AC109" s="2"/>
      <c r="AD109" s="2"/>
    </row>
    <row r="110" spans="2:30" ht="16" x14ac:dyDescent="0.2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3"/>
      <c r="P110" s="53"/>
      <c r="Q110" s="52"/>
      <c r="R110" s="52"/>
      <c r="S110" s="52"/>
      <c r="T110" s="52"/>
      <c r="U110" s="5"/>
      <c r="V110" s="5"/>
      <c r="W110" s="5"/>
      <c r="X110" s="5"/>
      <c r="Y110" s="5"/>
      <c r="Z110" s="2"/>
      <c r="AA110" s="2"/>
      <c r="AB110" s="2"/>
      <c r="AC110" s="2"/>
      <c r="AD110" s="2"/>
    </row>
    <row r="111" spans="2:30" ht="16" x14ac:dyDescent="0.2">
      <c r="B111" s="50"/>
      <c r="C111" s="51"/>
      <c r="D111" s="51"/>
      <c r="E111" s="51"/>
      <c r="F111" s="51"/>
      <c r="G111" s="51"/>
      <c r="H111" s="52"/>
      <c r="I111" s="51"/>
      <c r="J111" s="51"/>
      <c r="K111" s="51"/>
      <c r="L111" s="51"/>
      <c r="M111" s="51"/>
      <c r="N111" s="51"/>
      <c r="O111" s="53"/>
      <c r="P111" s="53"/>
      <c r="Q111" s="52"/>
      <c r="R111" s="52"/>
      <c r="S111" s="52"/>
      <c r="T111" s="52"/>
      <c r="U111" s="52"/>
      <c r="V111" s="52"/>
      <c r="W111" s="5"/>
      <c r="X111" s="5"/>
      <c r="Y111" s="5"/>
      <c r="Z111" s="2"/>
      <c r="AA111" s="2"/>
      <c r="AB111" s="2"/>
      <c r="AC111" s="2"/>
      <c r="AD111" s="2"/>
    </row>
    <row r="112" spans="2:30" ht="16" x14ac:dyDescent="0.2">
      <c r="B112" s="2"/>
      <c r="C112" s="2"/>
      <c r="D112" s="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2"/>
      <c r="AC112" s="2"/>
      <c r="AD112" s="2"/>
    </row>
    <row r="113" spans="2:30" ht="16" x14ac:dyDescent="0.2">
      <c r="B113" s="136"/>
      <c r="C113" s="174" t="s">
        <v>35</v>
      </c>
      <c r="D113" s="174"/>
      <c r="E113" s="174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8"/>
      <c r="T113" s="55"/>
      <c r="U113" s="5"/>
      <c r="V113" s="5"/>
      <c r="W113" s="5"/>
      <c r="X113" s="5"/>
      <c r="Y113" s="5"/>
      <c r="Z113" s="5"/>
      <c r="AA113" s="5"/>
      <c r="AB113" s="2"/>
      <c r="AC113" s="2"/>
      <c r="AD113" s="2"/>
    </row>
    <row r="114" spans="2:30" ht="16" x14ac:dyDescent="0.2">
      <c r="B114" s="41" t="s">
        <v>0</v>
      </c>
      <c r="C114" s="160" t="s">
        <v>15</v>
      </c>
      <c r="D114" s="161" t="s">
        <v>34</v>
      </c>
      <c r="E114" s="161" t="s">
        <v>17</v>
      </c>
      <c r="F114" s="161" t="s">
        <v>18</v>
      </c>
      <c r="G114" s="161" t="s">
        <v>19</v>
      </c>
      <c r="H114" s="161" t="s">
        <v>20</v>
      </c>
      <c r="I114" s="161" t="s">
        <v>21</v>
      </c>
      <c r="J114" s="161" t="s">
        <v>22</v>
      </c>
      <c r="K114" s="161" t="s">
        <v>23</v>
      </c>
      <c r="L114" s="161" t="s">
        <v>24</v>
      </c>
      <c r="M114" s="161" t="s">
        <v>25</v>
      </c>
      <c r="N114" s="161" t="s">
        <v>26</v>
      </c>
      <c r="O114" s="161" t="s">
        <v>27</v>
      </c>
      <c r="P114" s="161" t="s">
        <v>28</v>
      </c>
      <c r="Q114" s="161" t="s">
        <v>29</v>
      </c>
      <c r="R114" s="161" t="s">
        <v>30</v>
      </c>
      <c r="S114" s="162" t="s">
        <v>31</v>
      </c>
      <c r="T114" s="56"/>
      <c r="U114" s="54"/>
      <c r="V114" s="5"/>
      <c r="W114" s="5"/>
      <c r="X114" s="5"/>
      <c r="Y114" s="5"/>
      <c r="Z114" s="5"/>
      <c r="AA114" s="5"/>
      <c r="AB114" s="2"/>
      <c r="AC114" s="2"/>
      <c r="AD114" s="2"/>
    </row>
    <row r="115" spans="2:30" ht="16" x14ac:dyDescent="0.2">
      <c r="B115" s="139">
        <v>-9</v>
      </c>
      <c r="C115" s="140">
        <f t="shared" ref="C115:C141" si="2">AVERAGE(D115,E115,F115,G115,H115,I115,J115,K115,L115,M115,N115,O115,P115,Q115,R115,S115,T115,V115,X115,Z115,AB115)</f>
        <v>-7.933079143051526E-2</v>
      </c>
      <c r="D115" s="141"/>
      <c r="E115" s="141"/>
      <c r="F115" s="141"/>
      <c r="G115" s="141"/>
      <c r="H115" s="141"/>
      <c r="I115" s="142">
        <v>-0.12004295649887951</v>
      </c>
      <c r="J115" s="141"/>
      <c r="K115" s="143"/>
      <c r="L115" s="142">
        <v>-3.8618626362151E-2</v>
      </c>
      <c r="M115" s="141"/>
      <c r="N115" s="143"/>
      <c r="O115" s="141"/>
      <c r="P115" s="141"/>
      <c r="Q115" s="144"/>
      <c r="R115" s="144"/>
      <c r="S115" s="145"/>
      <c r="T115" s="55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2:30" ht="16" x14ac:dyDescent="0.2">
      <c r="B116" s="139">
        <v>-8</v>
      </c>
      <c r="C116" s="140">
        <f t="shared" si="2"/>
        <v>-0.10227482364637747</v>
      </c>
      <c r="D116" s="141"/>
      <c r="E116" s="141"/>
      <c r="F116" s="141"/>
      <c r="G116" s="141"/>
      <c r="H116" s="141"/>
      <c r="I116" s="142">
        <v>-0.1033851239121075</v>
      </c>
      <c r="J116" s="141"/>
      <c r="K116" s="143"/>
      <c r="L116" s="142">
        <v>-6.7412951640763802E-2</v>
      </c>
      <c r="M116" s="141"/>
      <c r="N116" s="142">
        <v>-0.11797090051120722</v>
      </c>
      <c r="O116" s="142">
        <v>-0.12033031852143131</v>
      </c>
      <c r="P116" s="141"/>
      <c r="Q116" s="141"/>
      <c r="R116" s="141"/>
      <c r="S116" s="145"/>
      <c r="T116" s="55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2:30" ht="16" x14ac:dyDescent="0.2">
      <c r="B117" s="139">
        <v>-7</v>
      </c>
      <c r="C117" s="140">
        <f t="shared" si="2"/>
        <v>-5.5696264298262958E-2</v>
      </c>
      <c r="D117" s="141"/>
      <c r="E117" s="142">
        <v>-0.14748263908523676</v>
      </c>
      <c r="F117" s="142">
        <v>-4.7467785767404951E-2</v>
      </c>
      <c r="G117" s="142">
        <v>-9.9627812548615927E-2</v>
      </c>
      <c r="H117" s="142">
        <v>-8.139919761924698E-2</v>
      </c>
      <c r="I117" s="146">
        <v>0.10697404740847295</v>
      </c>
      <c r="J117" s="142">
        <v>-3.4604963320347383E-2</v>
      </c>
      <c r="K117" s="142">
        <v>-9.6752652548726489E-2</v>
      </c>
      <c r="L117" s="146">
        <v>5.4361635312594764E-3</v>
      </c>
      <c r="M117" s="142">
        <v>-5.9247607812295239E-2</v>
      </c>
      <c r="N117" s="142">
        <v>-0.13501114169615938</v>
      </c>
      <c r="O117" s="142">
        <v>-0.16411063048892388</v>
      </c>
      <c r="P117" s="141"/>
      <c r="Q117" s="141"/>
      <c r="R117" s="142">
        <v>8.4939048368069134E-2</v>
      </c>
      <c r="S117" s="145"/>
      <c r="T117" s="55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2:30" ht="16" x14ac:dyDescent="0.2">
      <c r="B118" s="139">
        <v>-6</v>
      </c>
      <c r="C118" s="140">
        <f t="shared" si="2"/>
        <v>5.0206556998109851E-2</v>
      </c>
      <c r="D118" s="142">
        <v>1.3217190943547629E-2</v>
      </c>
      <c r="E118" s="142">
        <v>-0.17151183904934761</v>
      </c>
      <c r="F118" s="142">
        <v>-2.2134208146001876E-2</v>
      </c>
      <c r="G118" s="142">
        <v>-9.0152853458071017E-2</v>
      </c>
      <c r="H118" s="142">
        <v>-5.2157513529462303E-2</v>
      </c>
      <c r="I118" s="142">
        <v>0.58730672151587282</v>
      </c>
      <c r="J118" s="142">
        <v>-1.4750274509922265E-2</v>
      </c>
      <c r="K118" s="142">
        <v>-9.0426797898621718E-3</v>
      </c>
      <c r="L118" s="142">
        <v>0.58533130564182312</v>
      </c>
      <c r="M118" s="142">
        <v>-4.9023463101324008E-2</v>
      </c>
      <c r="N118" s="146">
        <v>3.8799318390352777E-2</v>
      </c>
      <c r="O118" s="146">
        <v>-6.1869183379210657E-2</v>
      </c>
      <c r="P118" s="141"/>
      <c r="Q118" s="141"/>
      <c r="R118" s="142">
        <v>4.8499147987940749E-2</v>
      </c>
      <c r="S118" s="147">
        <v>-9.9619871542797209E-2</v>
      </c>
      <c r="T118" s="55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2:30" ht="16" x14ac:dyDescent="0.2">
      <c r="B119" s="139">
        <v>-5</v>
      </c>
      <c r="C119" s="148">
        <f t="shared" si="2"/>
        <v>0.23276349128469181</v>
      </c>
      <c r="D119" s="142">
        <v>-5.3637818809125791E-2</v>
      </c>
      <c r="E119" s="146">
        <v>-2.0452842726486169E-2</v>
      </c>
      <c r="F119" s="146">
        <v>0.15077499887531978</v>
      </c>
      <c r="G119" s="146">
        <v>-7.378907132583333E-2</v>
      </c>
      <c r="H119" s="146">
        <v>-2.561003531370017E-2</v>
      </c>
      <c r="I119" s="142">
        <v>1.2248659117361067</v>
      </c>
      <c r="J119" s="146">
        <v>1.4885990104322573E-2</v>
      </c>
      <c r="K119" s="146">
        <v>3.7955127900638035E-2</v>
      </c>
      <c r="L119" s="142">
        <v>1.159222289326044</v>
      </c>
      <c r="M119" s="146">
        <v>9.6998295975882689E-3</v>
      </c>
      <c r="N119" s="142">
        <v>0.53375278542403981</v>
      </c>
      <c r="O119" s="142">
        <v>0.65853978240922773</v>
      </c>
      <c r="P119" s="142">
        <v>-5.085856599816483E-2</v>
      </c>
      <c r="Q119" s="142">
        <v>9.4376720408963395E-3</v>
      </c>
      <c r="R119" s="146">
        <v>0.18062655656049278</v>
      </c>
      <c r="S119" s="147">
        <v>-3.1196749246296961E-2</v>
      </c>
      <c r="T119" s="55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2:30" ht="16" x14ac:dyDescent="0.2">
      <c r="B120" s="139">
        <v>-4</v>
      </c>
      <c r="C120" s="140">
        <f t="shared" si="2"/>
        <v>0.58986292312300104</v>
      </c>
      <c r="D120" s="146">
        <v>6.5824576535929907E-2</v>
      </c>
      <c r="E120" s="142">
        <v>0.55889943700647593</v>
      </c>
      <c r="F120" s="142">
        <v>0.42818772683667833</v>
      </c>
      <c r="G120" s="142">
        <v>0.1277134008342489</v>
      </c>
      <c r="H120" s="142">
        <v>3.5660529054572412E-2</v>
      </c>
      <c r="I120" s="146">
        <v>1.6932053485013105</v>
      </c>
      <c r="J120" s="142">
        <v>0.3556402018744334</v>
      </c>
      <c r="K120" s="142">
        <v>0.27859395628299127</v>
      </c>
      <c r="L120" s="146">
        <v>1.8206774771677365</v>
      </c>
      <c r="M120" s="142">
        <v>0.32586184296762366</v>
      </c>
      <c r="N120" s="142">
        <v>1.0934591689605453</v>
      </c>
      <c r="O120" s="142">
        <v>1.771660768121641</v>
      </c>
      <c r="P120" s="142">
        <v>-0.11456285227421691</v>
      </c>
      <c r="Q120" s="142">
        <v>-2.3856337658933077E-2</v>
      </c>
      <c r="R120" s="142">
        <v>0.65460741905885445</v>
      </c>
      <c r="S120" s="149">
        <v>0.36623410669812534</v>
      </c>
      <c r="T120" s="55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2:30" ht="16" x14ac:dyDescent="0.2">
      <c r="B121" s="139">
        <v>-3</v>
      </c>
      <c r="C121" s="140">
        <f t="shared" si="2"/>
        <v>1.0097916415351993</v>
      </c>
      <c r="D121" s="142">
        <v>0.51496276994522883</v>
      </c>
      <c r="E121" s="142">
        <v>1.2692273183427922</v>
      </c>
      <c r="F121" s="142">
        <v>0.76325444990071412</v>
      </c>
      <c r="G121" s="142">
        <v>0.70503497315470143</v>
      </c>
      <c r="H121" s="142">
        <v>0.45045262407358405</v>
      </c>
      <c r="I121" s="142">
        <v>0.90889487545455305</v>
      </c>
      <c r="J121" s="142">
        <v>0.84659387786953666</v>
      </c>
      <c r="K121" s="142">
        <v>0.64859487864638299</v>
      </c>
      <c r="L121" s="142">
        <v>2.2446957193542252</v>
      </c>
      <c r="M121" s="142">
        <v>0.82500983090837599</v>
      </c>
      <c r="N121" s="142">
        <v>1.3855026871149558</v>
      </c>
      <c r="O121" s="142">
        <v>2.7172630751081397</v>
      </c>
      <c r="P121" s="146">
        <v>0.37095294271857382</v>
      </c>
      <c r="Q121" s="146">
        <v>3.6439900380128391E-2</v>
      </c>
      <c r="R121" s="142">
        <v>1.3802595359811245</v>
      </c>
      <c r="S121" s="147">
        <v>1.0895268056101712</v>
      </c>
      <c r="T121" s="55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2:30" ht="16" x14ac:dyDescent="0.2">
      <c r="B122" s="139">
        <v>-2</v>
      </c>
      <c r="C122" s="140">
        <f t="shared" si="2"/>
        <v>1.6661535866434789</v>
      </c>
      <c r="D122" s="142">
        <v>1.7164328211577602</v>
      </c>
      <c r="E122" s="142">
        <v>2.418544882529357</v>
      </c>
      <c r="F122" s="142">
        <v>1.1899442786954917</v>
      </c>
      <c r="G122" s="142">
        <v>1.5026430612009474</v>
      </c>
      <c r="H122" s="142">
        <v>1.2349716970154381</v>
      </c>
      <c r="I122" s="142">
        <v>0.94824737132716541</v>
      </c>
      <c r="J122" s="146">
        <v>1.6154076406371698</v>
      </c>
      <c r="K122" s="142">
        <v>1.0568952443999098</v>
      </c>
      <c r="L122" s="142">
        <v>2.871555996882563</v>
      </c>
      <c r="M122" s="146">
        <v>1.4486826582776247</v>
      </c>
      <c r="N122" s="142">
        <v>1.5815965395202516</v>
      </c>
      <c r="O122" s="146">
        <v>3.0226766286538207</v>
      </c>
      <c r="P122" s="142">
        <v>1.1529689343295322</v>
      </c>
      <c r="Q122" s="142">
        <v>0.48105911652903388</v>
      </c>
      <c r="R122" s="142">
        <v>2.4212871936033551</v>
      </c>
      <c r="S122" s="147">
        <v>1.9955433215362433</v>
      </c>
      <c r="T122" s="55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2:30" ht="16" x14ac:dyDescent="0.2">
      <c r="B123" s="139">
        <v>-1</v>
      </c>
      <c r="C123" s="140">
        <f t="shared" si="2"/>
        <v>2.326759904447699</v>
      </c>
      <c r="D123" s="146">
        <v>2.3920627488590469</v>
      </c>
      <c r="E123" s="146">
        <v>3.1032501622932318</v>
      </c>
      <c r="F123" s="142">
        <v>3.3069944550126689</v>
      </c>
      <c r="G123" s="142">
        <v>2.101689181632453</v>
      </c>
      <c r="H123" s="146">
        <v>1.8446187133206615</v>
      </c>
      <c r="I123" s="142">
        <v>1.6022130689593557</v>
      </c>
      <c r="J123" s="142">
        <v>2.0271184890129432</v>
      </c>
      <c r="K123" s="146">
        <v>1.6776910454599492</v>
      </c>
      <c r="L123" s="142">
        <v>2.7294743358041114</v>
      </c>
      <c r="M123" s="142">
        <v>2.1795779263337263</v>
      </c>
      <c r="N123" s="142">
        <v>2.2068423122296501</v>
      </c>
      <c r="O123" s="142">
        <v>2.5015074059509765</v>
      </c>
      <c r="P123" s="146">
        <v>2.2584873508978895</v>
      </c>
      <c r="Q123" s="142">
        <v>1.2355485646873772</v>
      </c>
      <c r="R123" s="142">
        <v>3.4510420762878486</v>
      </c>
      <c r="S123" s="149">
        <v>2.6100406344212868</v>
      </c>
      <c r="T123" s="55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2:30" ht="16" x14ac:dyDescent="0.2">
      <c r="B124" s="139">
        <v>0</v>
      </c>
      <c r="C124" s="150">
        <f t="shared" si="2"/>
        <v>2.7860981156600308</v>
      </c>
      <c r="D124" s="151">
        <v>2.5400329587834261</v>
      </c>
      <c r="E124" s="151">
        <v>3.710336175067086</v>
      </c>
      <c r="F124" s="151">
        <v>4.4011436300754809</v>
      </c>
      <c r="G124" s="151">
        <v>2.2889993211707029</v>
      </c>
      <c r="H124" s="151">
        <v>2.0875119285211103</v>
      </c>
      <c r="I124" s="151">
        <v>1.8761725890187491</v>
      </c>
      <c r="J124" s="151">
        <v>2.2817963416604909</v>
      </c>
      <c r="K124" s="151">
        <v>1.8484187499638725</v>
      </c>
      <c r="L124" s="151">
        <v>3.4008066030160538</v>
      </c>
      <c r="M124" s="151">
        <v>2.5306068947437406</v>
      </c>
      <c r="N124" s="151">
        <v>2.2870625245772711</v>
      </c>
      <c r="O124" s="151">
        <v>3.1642417092672694</v>
      </c>
      <c r="P124" s="151">
        <v>2.9269891204613971</v>
      </c>
      <c r="Q124" s="152">
        <v>1.779525494822388</v>
      </c>
      <c r="R124" s="152">
        <v>4.8302529820422064</v>
      </c>
      <c r="S124" s="153">
        <v>2.6236728273692487</v>
      </c>
      <c r="T124" s="55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2:30" ht="16" x14ac:dyDescent="0.2">
      <c r="B125" s="139">
        <v>1</v>
      </c>
      <c r="C125" s="140">
        <f t="shared" si="2"/>
        <v>2.3357956634434465</v>
      </c>
      <c r="D125" s="142">
        <v>2.1815754016993107</v>
      </c>
      <c r="E125" s="142">
        <v>3.3839074982614585</v>
      </c>
      <c r="F125" s="142">
        <v>4.0196521207195248</v>
      </c>
      <c r="G125" s="142">
        <v>2.1159016202682701</v>
      </c>
      <c r="H125" s="142">
        <v>1.8494768289498453</v>
      </c>
      <c r="I125" s="142">
        <v>1.539620534171553</v>
      </c>
      <c r="J125" s="142">
        <v>1.7139723476963162</v>
      </c>
      <c r="K125" s="142">
        <v>1.2176151804426796</v>
      </c>
      <c r="L125" s="142">
        <v>2.956199802508678</v>
      </c>
      <c r="M125" s="142">
        <v>2.5185476471359287</v>
      </c>
      <c r="N125" s="142">
        <v>1.4772578319570058</v>
      </c>
      <c r="O125" s="142">
        <v>3.0766810853322846</v>
      </c>
      <c r="P125" s="142">
        <v>2.8420500720933277</v>
      </c>
      <c r="Q125" s="142">
        <v>1.6833136715165813</v>
      </c>
      <c r="R125" s="142">
        <v>2.978896316686328</v>
      </c>
      <c r="S125" s="147">
        <v>1.8180626556560491</v>
      </c>
      <c r="T125" s="55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2:30" ht="16" x14ac:dyDescent="0.2">
      <c r="B126" s="139">
        <v>2</v>
      </c>
      <c r="C126" s="140">
        <f t="shared" si="2"/>
        <v>1.8899544097511569</v>
      </c>
      <c r="D126" s="142">
        <v>1.8275939459786592</v>
      </c>
      <c r="E126" s="142">
        <v>3.0570289493929121</v>
      </c>
      <c r="F126" s="142">
        <v>2.9894953616682365</v>
      </c>
      <c r="G126" s="142">
        <v>1.191698528415704</v>
      </c>
      <c r="H126" s="142">
        <v>1.5853818220019613</v>
      </c>
      <c r="I126" s="142">
        <v>0.53147232067885941</v>
      </c>
      <c r="J126" s="142">
        <v>1.3465600746335238</v>
      </c>
      <c r="K126" s="142">
        <v>1.3008163795653536</v>
      </c>
      <c r="L126" s="142">
        <v>2.7626115601035361</v>
      </c>
      <c r="M126" s="142">
        <v>2.4941669943636122</v>
      </c>
      <c r="N126" s="142">
        <v>0.64149954122427588</v>
      </c>
      <c r="O126" s="142">
        <v>2.6281295058330052</v>
      </c>
      <c r="P126" s="142">
        <v>2.8756062393498492</v>
      </c>
      <c r="Q126" s="142">
        <v>1.2900773364792235</v>
      </c>
      <c r="R126" s="142">
        <v>1.9077205400445667</v>
      </c>
      <c r="S126" s="147">
        <v>1.8094114562852273</v>
      </c>
      <c r="T126" s="55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2:30" ht="16" x14ac:dyDescent="0.2">
      <c r="B127" s="139">
        <v>3</v>
      </c>
      <c r="C127" s="140">
        <f t="shared" si="2"/>
        <v>1.6927346050957632</v>
      </c>
      <c r="D127" s="142">
        <v>1.4024145814845228</v>
      </c>
      <c r="E127" s="142">
        <v>2.9424372359357811</v>
      </c>
      <c r="F127" s="142">
        <v>3.1582727828155917</v>
      </c>
      <c r="G127" s="142">
        <v>1.0895951628951559</v>
      </c>
      <c r="H127" s="142">
        <v>1.0202118218838381</v>
      </c>
      <c r="I127" s="142">
        <v>0.45008317606660514</v>
      </c>
      <c r="J127" s="142">
        <v>1.0323910398553977</v>
      </c>
      <c r="K127" s="142">
        <v>0.83995889325440731</v>
      </c>
      <c r="L127" s="142">
        <v>2.5614182179084772</v>
      </c>
      <c r="M127" s="142">
        <v>2.1722375147463628</v>
      </c>
      <c r="N127" s="142">
        <v>1.2874557609123085</v>
      </c>
      <c r="O127" s="142">
        <v>2.0081268842574387</v>
      </c>
      <c r="P127" s="142">
        <v>2.9227945995543321</v>
      </c>
      <c r="Q127" s="142">
        <v>1.1930790405033425</v>
      </c>
      <c r="R127" s="142">
        <v>1.6017826713855026</v>
      </c>
      <c r="S127" s="147">
        <v>1.4014942980731417</v>
      </c>
      <c r="T127" s="55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2:30" ht="16" x14ac:dyDescent="0.2">
      <c r="B128" s="139">
        <v>4</v>
      </c>
      <c r="C128" s="140">
        <f t="shared" si="2"/>
        <v>1.4842218250563988</v>
      </c>
      <c r="D128" s="142">
        <v>0.60909410092062954</v>
      </c>
      <c r="E128" s="142">
        <v>2.7489821958732916</v>
      </c>
      <c r="F128" s="146">
        <v>2.3634066524265829</v>
      </c>
      <c r="G128" s="142">
        <v>1.0188873382125607</v>
      </c>
      <c r="H128" s="142">
        <v>0.71115474116145949</v>
      </c>
      <c r="I128" s="142">
        <v>0.25817629908097928</v>
      </c>
      <c r="J128" s="142">
        <v>0.56332024683148074</v>
      </c>
      <c r="K128" s="142">
        <v>1.0646536525464645</v>
      </c>
      <c r="L128" s="142">
        <v>2.251006494493843</v>
      </c>
      <c r="M128" s="142">
        <v>1.799711626687639</v>
      </c>
      <c r="N128" s="142">
        <v>1.0420762878489969</v>
      </c>
      <c r="O128" s="142">
        <v>1.7616987809673614</v>
      </c>
      <c r="P128" s="142">
        <v>2.796434657228994</v>
      </c>
      <c r="Q128" s="142">
        <v>1.1361908507012712</v>
      </c>
      <c r="R128" s="142">
        <v>1.6801677808362827</v>
      </c>
      <c r="S128" s="147">
        <v>1.9425874950845456</v>
      </c>
      <c r="T128" s="55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2:30" ht="16" x14ac:dyDescent="0.2">
      <c r="B129" s="139">
        <v>5</v>
      </c>
      <c r="C129" s="140">
        <f t="shared" si="2"/>
        <v>1.3019901129265254</v>
      </c>
      <c r="D129" s="142">
        <v>1.2966619744256529</v>
      </c>
      <c r="E129" s="142">
        <v>2.0655938600254498</v>
      </c>
      <c r="F129" s="142">
        <v>2.0986682530311702</v>
      </c>
      <c r="G129" s="142">
        <v>0.9385009810478202</v>
      </c>
      <c r="H129" s="142">
        <v>0.67280503273636072</v>
      </c>
      <c r="I129" s="142">
        <v>0.16828733705646459</v>
      </c>
      <c r="J129" s="142">
        <v>0.52540533095881314</v>
      </c>
      <c r="K129" s="142">
        <v>1.186915810338965</v>
      </c>
      <c r="L129" s="142">
        <v>1.9649909057985495</v>
      </c>
      <c r="M129" s="142">
        <v>1.5616725652116921</v>
      </c>
      <c r="N129" s="142">
        <v>0.54607419058854356</v>
      </c>
      <c r="O129" s="142">
        <v>1.5996854109319698</v>
      </c>
      <c r="P129" s="142">
        <v>2.267400707825403</v>
      </c>
      <c r="Q129" s="142">
        <v>0.87219819111285879</v>
      </c>
      <c r="R129" s="142">
        <v>1.7226373050203174</v>
      </c>
      <c r="S129" s="147">
        <v>1.3443439507143791</v>
      </c>
      <c r="T129" s="55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2:30" ht="16" x14ac:dyDescent="0.2">
      <c r="B130" s="139">
        <v>6</v>
      </c>
      <c r="C130" s="140">
        <f t="shared" si="2"/>
        <v>1.1768970297855874</v>
      </c>
      <c r="D130" s="142">
        <v>1.1956342806533151</v>
      </c>
      <c r="E130" s="142">
        <v>2.1309233259669926</v>
      </c>
      <c r="F130" s="142">
        <v>1.694399143081684</v>
      </c>
      <c r="G130" s="142">
        <v>0.80927208940943363</v>
      </c>
      <c r="H130" s="142">
        <v>0.47903834945710005</v>
      </c>
      <c r="I130" s="146">
        <v>0.14706543929504315</v>
      </c>
      <c r="J130" s="142">
        <v>0.59514555371836864</v>
      </c>
      <c r="K130" s="142">
        <v>0.96507359178106356</v>
      </c>
      <c r="L130" s="142">
        <v>1.5688144664781229</v>
      </c>
      <c r="M130" s="142">
        <v>1.2706776772840473</v>
      </c>
      <c r="N130" s="142">
        <v>1.0184821077467556</v>
      </c>
      <c r="O130" s="142">
        <v>1.485909031327828</v>
      </c>
      <c r="P130" s="142">
        <v>1.8201599161095816</v>
      </c>
      <c r="Q130" s="142">
        <v>0.63048892384322974</v>
      </c>
      <c r="R130" s="142">
        <v>1.4198453270415521</v>
      </c>
      <c r="S130" s="147">
        <v>1.5994232533752784</v>
      </c>
      <c r="T130" s="55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2:30" ht="16" x14ac:dyDescent="0.2">
      <c r="B131" s="139">
        <v>7</v>
      </c>
      <c r="C131" s="140">
        <f t="shared" si="2"/>
        <v>0.85655654118291935</v>
      </c>
      <c r="D131" s="142">
        <v>1.3041615176421475</v>
      </c>
      <c r="E131" s="142">
        <v>1.4198314160992378</v>
      </c>
      <c r="F131" s="142">
        <v>1.6429478532934532</v>
      </c>
      <c r="G131" s="142">
        <v>0.26618100589885307</v>
      </c>
      <c r="H131" s="142">
        <v>0.26867415163302283</v>
      </c>
      <c r="I131" s="142">
        <v>0.10453619321276246</v>
      </c>
      <c r="J131" s="142">
        <v>0.28952911463921405</v>
      </c>
      <c r="K131" s="142">
        <v>0.38935044757243786</v>
      </c>
      <c r="L131" s="142">
        <v>0.96005211478824981</v>
      </c>
      <c r="M131" s="142">
        <v>1.0879538602700221</v>
      </c>
      <c r="N131" s="142">
        <v>0.43387075632455102</v>
      </c>
      <c r="O131" s="142">
        <v>1.3288766548695767</v>
      </c>
      <c r="P131" s="142">
        <v>1.8267138550268709</v>
      </c>
      <c r="Q131" s="142">
        <v>0.66588019399659182</v>
      </c>
      <c r="R131" s="142">
        <v>0.52929610696028295</v>
      </c>
      <c r="S131" s="147">
        <v>1.1870494166994361</v>
      </c>
      <c r="T131" s="55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2:30" ht="16" x14ac:dyDescent="0.2">
      <c r="B132" s="139">
        <v>8</v>
      </c>
      <c r="C132" s="140">
        <f t="shared" si="2"/>
        <v>0.66137899205015149</v>
      </c>
      <c r="D132" s="142">
        <v>0.78332025185798415</v>
      </c>
      <c r="E132" s="142">
        <v>1.1376359700611398</v>
      </c>
      <c r="F132" s="142">
        <v>0.88564981003586662</v>
      </c>
      <c r="G132" s="146">
        <v>0.14513526195245999</v>
      </c>
      <c r="H132" s="142">
        <v>0.21485286544628177</v>
      </c>
      <c r="I132" s="142">
        <v>9.0346373842678948E-2</v>
      </c>
      <c r="J132" s="142">
        <v>0.30330173421910395</v>
      </c>
      <c r="K132" s="142">
        <v>0.36935501666411569</v>
      </c>
      <c r="L132" s="142">
        <v>0.80504228671728895</v>
      </c>
      <c r="M132" s="142">
        <v>0.4312491807576353</v>
      </c>
      <c r="N132" s="146">
        <v>0.24747673351684382</v>
      </c>
      <c r="O132" s="142">
        <v>1.047057281426137</v>
      </c>
      <c r="P132" s="142">
        <v>1.56298335299515</v>
      </c>
      <c r="Q132" s="142">
        <v>0.80718311705334922</v>
      </c>
      <c r="R132" s="142">
        <v>0.61423515532835249</v>
      </c>
      <c r="S132" s="147">
        <v>1.1372394809280375</v>
      </c>
      <c r="T132" s="55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2:30" ht="16" x14ac:dyDescent="0.2">
      <c r="B133" s="139">
        <v>9</v>
      </c>
      <c r="C133" s="140">
        <f t="shared" si="2"/>
        <v>0.53914385501899009</v>
      </c>
      <c r="D133" s="142">
        <v>0.31261081869427026</v>
      </c>
      <c r="E133" s="142">
        <v>1.1640552724377462</v>
      </c>
      <c r="F133" s="142">
        <v>0.47383340508667082</v>
      </c>
      <c r="G133" s="142">
        <v>3.4587370558110425E-2</v>
      </c>
      <c r="H133" s="142">
        <v>0.16123263939939322</v>
      </c>
      <c r="I133" s="141"/>
      <c r="J133" s="142">
        <v>3.0716962865951401E-2</v>
      </c>
      <c r="K133" s="146">
        <v>9.538544359772988E-2</v>
      </c>
      <c r="L133" s="142">
        <v>0.76400842542516079</v>
      </c>
      <c r="M133" s="142">
        <v>0.63835365054397686</v>
      </c>
      <c r="N133" s="142">
        <v>0.17512124786996972</v>
      </c>
      <c r="O133" s="142">
        <v>1.1280639664438326</v>
      </c>
      <c r="P133" s="142">
        <v>1.0960807445274607</v>
      </c>
      <c r="Q133" s="142">
        <v>0.76838379866299644</v>
      </c>
      <c r="R133" s="142">
        <v>0.24511731550661944</v>
      </c>
      <c r="S133" s="147">
        <v>0.99960676366496237</v>
      </c>
      <c r="T133" s="55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2:30" ht="16" x14ac:dyDescent="0.2">
      <c r="B134" s="139">
        <v>10</v>
      </c>
      <c r="C134" s="140">
        <f t="shared" si="2"/>
        <v>0.39140244823942372</v>
      </c>
      <c r="D134" s="142">
        <v>0.24544165247307745</v>
      </c>
      <c r="E134" s="142">
        <v>0.67433560305098728</v>
      </c>
      <c r="F134" s="142">
        <v>0.26776686775193914</v>
      </c>
      <c r="G134" s="142">
        <v>0.11753975775771709</v>
      </c>
      <c r="H134" s="146">
        <v>0.14833714467960926</v>
      </c>
      <c r="I134" s="141"/>
      <c r="J134" s="146">
        <v>9.555885796835277E-2</v>
      </c>
      <c r="K134" s="142">
        <v>8.0371277654251283E-2</v>
      </c>
      <c r="L134" s="142">
        <v>0.54814774602786875</v>
      </c>
      <c r="M134" s="142">
        <v>0.56468737711364514</v>
      </c>
      <c r="N134" s="142">
        <v>0.17302398741643726</v>
      </c>
      <c r="O134" s="142">
        <v>0.57805741250491538</v>
      </c>
      <c r="P134" s="142">
        <v>0.58067898807183105</v>
      </c>
      <c r="Q134" s="142">
        <v>0.76838379866299644</v>
      </c>
      <c r="R134" s="142">
        <v>0.27080875606239363</v>
      </c>
      <c r="S134" s="147">
        <v>0.75789749639533355</v>
      </c>
      <c r="T134" s="55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2:30" ht="16" x14ac:dyDescent="0.2">
      <c r="B135" s="139">
        <v>11</v>
      </c>
      <c r="C135" s="148">
        <f t="shared" si="2"/>
        <v>0.31984532165986795</v>
      </c>
      <c r="D135" s="142">
        <v>0.12389828468054939</v>
      </c>
      <c r="E135" s="142">
        <v>0.54066579557361105</v>
      </c>
      <c r="F135" s="146">
        <v>0.10768278440145279</v>
      </c>
      <c r="G135" s="141"/>
      <c r="H135" s="142">
        <v>-3.2232453670089083E-2</v>
      </c>
      <c r="I135" s="141"/>
      <c r="J135" s="142">
        <v>2.9153720278595331E-4</v>
      </c>
      <c r="K135" s="142">
        <v>5.3941922270652504E-2</v>
      </c>
      <c r="L135" s="142">
        <v>0.28312786243666294</v>
      </c>
      <c r="M135" s="142">
        <v>0.48446716476602453</v>
      </c>
      <c r="N135" s="141"/>
      <c r="O135" s="142">
        <v>0.62314851225586587</v>
      </c>
      <c r="P135" s="142">
        <v>0.43518154410800886</v>
      </c>
      <c r="Q135" s="142">
        <v>0.75317866037488534</v>
      </c>
      <c r="R135" s="146">
        <v>0.12688425743872059</v>
      </c>
      <c r="S135" s="147">
        <v>0.65775330973915314</v>
      </c>
      <c r="T135" s="55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2:30" ht="16" x14ac:dyDescent="0.2">
      <c r="B136" s="139">
        <v>12</v>
      </c>
      <c r="C136" s="140">
        <f t="shared" si="2"/>
        <v>0.26875710562654259</v>
      </c>
      <c r="D136" s="146">
        <v>0.12756511898110753</v>
      </c>
      <c r="E136" s="142">
        <v>0.66635351549884658</v>
      </c>
      <c r="F136" s="142">
        <v>5.6900019578231091E-2</v>
      </c>
      <c r="G136" s="141"/>
      <c r="H136" s="142">
        <v>-2.9817218740111728E-2</v>
      </c>
      <c r="I136" s="141"/>
      <c r="J136" s="142">
        <v>-1.7492232167159484E-2</v>
      </c>
      <c r="K136" s="141"/>
      <c r="L136" s="142">
        <v>0.27424351750693454</v>
      </c>
      <c r="M136" s="146">
        <v>0.33792109057543573</v>
      </c>
      <c r="N136" s="141"/>
      <c r="O136" s="142">
        <v>0.40372263730502028</v>
      </c>
      <c r="P136" s="142">
        <v>0.18560755013763289</v>
      </c>
      <c r="Q136" s="146">
        <v>0.46795123869445532</v>
      </c>
      <c r="R136" s="142">
        <v>0.13972997771660783</v>
      </c>
      <c r="S136" s="147">
        <v>0.61240005243151108</v>
      </c>
      <c r="T136" s="55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2:30" ht="16" x14ac:dyDescent="0.2">
      <c r="B137" s="139">
        <v>13</v>
      </c>
      <c r="C137" s="140">
        <f t="shared" si="2"/>
        <v>0.23295701600547442</v>
      </c>
      <c r="D137" s="142">
        <v>9.4789802933417211E-2</v>
      </c>
      <c r="E137" s="142">
        <v>0.74536763720909449</v>
      </c>
      <c r="F137" s="142">
        <v>0.11542359978577055</v>
      </c>
      <c r="G137" s="141"/>
      <c r="H137" s="141"/>
      <c r="I137" s="141"/>
      <c r="J137" s="141"/>
      <c r="K137" s="141"/>
      <c r="L137" s="142">
        <v>9.5971031255050174E-2</v>
      </c>
      <c r="M137" s="142">
        <v>0.19032638615808103</v>
      </c>
      <c r="N137" s="141"/>
      <c r="O137" s="146">
        <v>0.21890155983746229</v>
      </c>
      <c r="P137" s="142">
        <v>0.14340018351028949</v>
      </c>
      <c r="Q137" s="142">
        <v>0.12216542141827243</v>
      </c>
      <c r="R137" s="142">
        <v>0.10827107091361925</v>
      </c>
      <c r="S137" s="147">
        <v>0.49495346703368737</v>
      </c>
      <c r="T137" s="55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2:30" ht="16" x14ac:dyDescent="0.2">
      <c r="B138" s="139">
        <v>14</v>
      </c>
      <c r="C138" s="140">
        <f t="shared" si="2"/>
        <v>0.19940331115256829</v>
      </c>
      <c r="D138" s="142">
        <v>8.4784547724011838E-2</v>
      </c>
      <c r="E138" s="142">
        <v>0.48904863117000164</v>
      </c>
      <c r="F138" s="141"/>
      <c r="G138" s="141"/>
      <c r="H138" s="141"/>
      <c r="I138" s="141"/>
      <c r="J138" s="141"/>
      <c r="K138" s="141"/>
      <c r="L138" s="142">
        <v>7.4480215556575927E-2</v>
      </c>
      <c r="M138" s="142">
        <v>0.30960807445274613</v>
      </c>
      <c r="N138" s="141"/>
      <c r="O138" s="142">
        <v>0.11587364005767477</v>
      </c>
      <c r="P138" s="142">
        <v>1.9399659195176538E-2</v>
      </c>
      <c r="Q138" s="142">
        <v>0.17564556298335299</v>
      </c>
      <c r="R138" s="141"/>
      <c r="S138" s="147">
        <v>0.32638615808100663</v>
      </c>
      <c r="T138" s="55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2:30" ht="16" x14ac:dyDescent="0.2">
      <c r="B139" s="139">
        <v>15</v>
      </c>
      <c r="C139" s="140">
        <f t="shared" si="2"/>
        <v>0.15143715712038347</v>
      </c>
      <c r="D139" s="141"/>
      <c r="E139" s="142">
        <v>0.31635305054727325</v>
      </c>
      <c r="F139" s="141"/>
      <c r="G139" s="141"/>
      <c r="H139" s="141"/>
      <c r="I139" s="141"/>
      <c r="J139" s="141"/>
      <c r="K139" s="141"/>
      <c r="L139" s="146">
        <v>1.1942972307232846E-2</v>
      </c>
      <c r="M139" s="141"/>
      <c r="N139" s="141"/>
      <c r="O139" s="142">
        <v>7.2093328090182193E-2</v>
      </c>
      <c r="P139" s="146">
        <v>0.13212740857255204</v>
      </c>
      <c r="Q139" s="141"/>
      <c r="R139" s="141"/>
      <c r="S139" s="149">
        <v>0.22466902608467698</v>
      </c>
      <c r="T139" s="55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2:30" ht="16" x14ac:dyDescent="0.2">
      <c r="B140" s="139">
        <v>16</v>
      </c>
      <c r="C140" s="140">
        <f t="shared" si="2"/>
        <v>6.4275091605266454E-2</v>
      </c>
      <c r="D140" s="141"/>
      <c r="E140" s="146">
        <v>0.23033952271841379</v>
      </c>
      <c r="F140" s="141"/>
      <c r="G140" s="141"/>
      <c r="H140" s="141"/>
      <c r="I140" s="141"/>
      <c r="J140" s="141"/>
      <c r="K140" s="141"/>
      <c r="L140" s="142">
        <v>-8.7277693458181579E-2</v>
      </c>
      <c r="M140" s="141"/>
      <c r="N140" s="141"/>
      <c r="O140" s="141"/>
      <c r="P140" s="142">
        <v>6.5539389172892901E-3</v>
      </c>
      <c r="Q140" s="141"/>
      <c r="R140" s="141"/>
      <c r="S140" s="147">
        <v>0.10748459824354435</v>
      </c>
      <c r="T140" s="55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2:30" ht="16" x14ac:dyDescent="0.2">
      <c r="B141" s="139">
        <v>17</v>
      </c>
      <c r="C141" s="140">
        <f t="shared" si="2"/>
        <v>5.8860314779017694E-2</v>
      </c>
      <c r="D141" s="141"/>
      <c r="E141" s="142">
        <v>0.11902508954087677</v>
      </c>
      <c r="F141" s="141"/>
      <c r="G141" s="141"/>
      <c r="H141" s="141"/>
      <c r="I141" s="141"/>
      <c r="J141" s="141"/>
      <c r="K141" s="141"/>
      <c r="L141" s="142">
        <v>6.5721533214255709E-3</v>
      </c>
      <c r="M141" s="141"/>
      <c r="N141" s="141"/>
      <c r="O141" s="141"/>
      <c r="P141" s="142">
        <v>2.5691440555774197E-2</v>
      </c>
      <c r="Q141" s="141"/>
      <c r="R141" s="141"/>
      <c r="S141" s="147">
        <v>8.4152575697994253E-2</v>
      </c>
      <c r="T141" s="55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2:30" ht="16" x14ac:dyDescent="0.2">
      <c r="B142" s="154">
        <v>18</v>
      </c>
      <c r="C142" s="155">
        <f>AVERAGE(D142,E142,F142,G142,H142,I142,J142,K142,L142,M142,O142,Q142,S142,U142,W142,Y142,AA142,AC142,AE142,AG142,AI142)</f>
        <v>0.14920421653272314</v>
      </c>
      <c r="D142" s="156"/>
      <c r="E142" s="157">
        <v>0.14920421653272314</v>
      </c>
      <c r="F142" s="156"/>
      <c r="G142" s="156"/>
      <c r="H142" s="156"/>
      <c r="I142" s="156"/>
      <c r="J142" s="156"/>
      <c r="K142" s="156"/>
      <c r="L142" s="156"/>
      <c r="M142" s="156"/>
      <c r="N142" s="158"/>
      <c r="O142" s="156"/>
      <c r="P142" s="158"/>
      <c r="Q142" s="156"/>
      <c r="R142" s="158"/>
      <c r="S142" s="159"/>
      <c r="T142" s="57"/>
      <c r="U142" s="57"/>
      <c r="V142" s="57"/>
      <c r="W142" s="58"/>
      <c r="X142" s="58"/>
      <c r="Y142" s="49"/>
      <c r="Z142" s="49"/>
      <c r="AA142" s="2"/>
      <c r="AB142" s="2"/>
      <c r="AC142" s="2"/>
      <c r="AD142" s="2"/>
    </row>
    <row r="143" spans="2:30" ht="16" x14ac:dyDescent="0.2"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2"/>
      <c r="X143" s="2"/>
      <c r="Y143" s="2"/>
      <c r="Z143" s="2"/>
      <c r="AA143" s="2"/>
      <c r="AB143" s="2"/>
      <c r="AC143" s="2"/>
      <c r="AD143" s="2"/>
    </row>
    <row r="144" spans="2:30" ht="16" x14ac:dyDescent="0.2"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2"/>
      <c r="X144" s="2"/>
      <c r="Y144" s="2"/>
      <c r="Z144" s="2"/>
      <c r="AA144" s="2"/>
      <c r="AB144" s="2"/>
      <c r="AC144" s="2"/>
      <c r="AD144" s="2"/>
    </row>
    <row r="145" spans="2:30" ht="16" x14ac:dyDescent="0.2"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2"/>
      <c r="X145" s="2"/>
      <c r="Y145" s="2"/>
      <c r="Z145" s="2"/>
      <c r="AA145" s="2"/>
      <c r="AB145" s="2"/>
      <c r="AC145" s="2"/>
      <c r="AD145" s="2"/>
    </row>
    <row r="146" spans="2:30" ht="16" x14ac:dyDescent="0.2"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2"/>
      <c r="X146" s="2"/>
      <c r="Y146" s="2"/>
      <c r="Z146" s="2"/>
      <c r="AA146" s="2"/>
      <c r="AB146" s="2"/>
      <c r="AC146" s="2"/>
      <c r="AD146" s="2"/>
    </row>
    <row r="147" spans="2:30" ht="16" x14ac:dyDescent="0.2">
      <c r="B147" s="136"/>
      <c r="C147" s="174" t="s">
        <v>36</v>
      </c>
      <c r="D147" s="174"/>
      <c r="E147" s="174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8"/>
      <c r="V147" s="55"/>
      <c r="W147" s="2"/>
      <c r="X147" s="2"/>
      <c r="Y147" s="2"/>
      <c r="Z147" s="2"/>
      <c r="AA147" s="2"/>
      <c r="AB147" s="2"/>
      <c r="AC147" s="2"/>
      <c r="AD147" s="2"/>
    </row>
    <row r="148" spans="2:30" ht="16" x14ac:dyDescent="0.2">
      <c r="B148" s="41" t="s">
        <v>0</v>
      </c>
      <c r="C148" s="160" t="s">
        <v>15</v>
      </c>
      <c r="D148" s="161" t="s">
        <v>34</v>
      </c>
      <c r="E148" s="161" t="s">
        <v>17</v>
      </c>
      <c r="F148" s="161" t="s">
        <v>18</v>
      </c>
      <c r="G148" s="161" t="s">
        <v>19</v>
      </c>
      <c r="H148" s="161" t="s">
        <v>20</v>
      </c>
      <c r="I148" s="161" t="s">
        <v>21</v>
      </c>
      <c r="J148" s="161" t="s">
        <v>22</v>
      </c>
      <c r="K148" s="161" t="s">
        <v>23</v>
      </c>
      <c r="L148" s="161" t="s">
        <v>24</v>
      </c>
      <c r="M148" s="161" t="s">
        <v>25</v>
      </c>
      <c r="N148" s="161" t="s">
        <v>26</v>
      </c>
      <c r="O148" s="161" t="s">
        <v>27</v>
      </c>
      <c r="P148" s="161" t="s">
        <v>28</v>
      </c>
      <c r="Q148" s="161" t="s">
        <v>29</v>
      </c>
      <c r="R148" s="161" t="s">
        <v>30</v>
      </c>
      <c r="S148" s="161" t="s">
        <v>31</v>
      </c>
      <c r="T148" s="161" t="s">
        <v>32</v>
      </c>
      <c r="U148" s="162" t="s">
        <v>33</v>
      </c>
      <c r="V148" s="55"/>
      <c r="W148" s="2"/>
      <c r="X148" s="2"/>
      <c r="Y148" s="2"/>
      <c r="Z148" s="2"/>
      <c r="AA148" s="2"/>
      <c r="AB148" s="2"/>
      <c r="AC148" s="2"/>
      <c r="AD148" s="2"/>
    </row>
    <row r="149" spans="2:30" ht="16" x14ac:dyDescent="0.2">
      <c r="B149" s="139">
        <v>-13</v>
      </c>
      <c r="C149" s="163">
        <f t="shared" ref="C149:C193" si="3">AVERAGE(D149,E149,F149,G149,H149,I149,J149,K149,L149,M149,N149,O149,P149,Q149,R149,S149,T149,U149,W149,Y149,AA149)</f>
        <v>-6.685017695635076E-2</v>
      </c>
      <c r="D149" s="141"/>
      <c r="E149" s="141"/>
      <c r="F149" s="141"/>
      <c r="G149" s="141"/>
      <c r="H149" s="141"/>
      <c r="I149" s="141"/>
      <c r="J149" s="141"/>
      <c r="K149" s="143"/>
      <c r="L149" s="141"/>
      <c r="M149" s="141"/>
      <c r="N149" s="142">
        <v>-6.685017695635076E-2</v>
      </c>
      <c r="O149" s="141"/>
      <c r="P149" s="141"/>
      <c r="Q149" s="141"/>
      <c r="R149" s="141"/>
      <c r="S149" s="141"/>
      <c r="T149" s="141"/>
      <c r="U149" s="145"/>
      <c r="V149" s="55"/>
      <c r="W149" s="2"/>
      <c r="X149" s="2"/>
      <c r="Y149" s="2"/>
      <c r="Z149" s="2"/>
      <c r="AA149" s="2"/>
      <c r="AB149" s="2"/>
      <c r="AC149" s="2"/>
      <c r="AD149" s="2"/>
    </row>
    <row r="150" spans="2:30" ht="16" x14ac:dyDescent="0.2">
      <c r="B150" s="139">
        <v>-12</v>
      </c>
      <c r="C150" s="163">
        <f t="shared" si="3"/>
        <v>-6.3442128719360155E-2</v>
      </c>
      <c r="D150" s="141"/>
      <c r="E150" s="141"/>
      <c r="F150" s="141"/>
      <c r="G150" s="141"/>
      <c r="H150" s="141"/>
      <c r="I150" s="164"/>
      <c r="J150" s="164"/>
      <c r="K150" s="164"/>
      <c r="L150" s="141"/>
      <c r="M150" s="143"/>
      <c r="N150" s="142">
        <v>-6.3442128719360155E-2</v>
      </c>
      <c r="O150" s="141"/>
      <c r="P150" s="141"/>
      <c r="Q150" s="141"/>
      <c r="R150" s="141"/>
      <c r="S150" s="141"/>
      <c r="T150" s="141"/>
      <c r="U150" s="145"/>
      <c r="V150" s="55"/>
      <c r="W150" s="2"/>
      <c r="X150" s="2"/>
      <c r="Y150" s="2"/>
      <c r="Z150" s="2"/>
      <c r="AA150" s="2"/>
      <c r="AB150" s="2"/>
      <c r="AC150" s="2"/>
      <c r="AD150" s="2"/>
    </row>
    <row r="151" spans="2:30" ht="16" x14ac:dyDescent="0.2">
      <c r="B151" s="139">
        <v>-11</v>
      </c>
      <c r="C151" s="140">
        <f t="shared" si="3"/>
        <v>3.7111603427578424E-2</v>
      </c>
      <c r="D151" s="141"/>
      <c r="E151" s="164"/>
      <c r="F151" s="164"/>
      <c r="G151" s="141"/>
      <c r="H151" s="141"/>
      <c r="I151" s="142">
        <v>-0.10442561013584367</v>
      </c>
      <c r="J151" s="142">
        <v>0.19554857876870274</v>
      </c>
      <c r="K151" s="142">
        <v>8.9044509437134545E-2</v>
      </c>
      <c r="L151" s="141"/>
      <c r="M151" s="143"/>
      <c r="N151" s="146">
        <v>-3.1721064359679925E-2</v>
      </c>
      <c r="O151" s="141"/>
      <c r="P151" s="141"/>
      <c r="Q151" s="141"/>
      <c r="R151" s="141"/>
      <c r="S151" s="141"/>
      <c r="T151" s="141"/>
      <c r="U151" s="145"/>
      <c r="V151" s="55"/>
      <c r="W151" s="2"/>
      <c r="X151" s="2"/>
      <c r="Y151" s="2"/>
      <c r="Z151" s="2"/>
      <c r="AA151" s="2"/>
      <c r="AB151" s="2"/>
      <c r="AC151" s="2"/>
      <c r="AD151" s="2"/>
    </row>
    <row r="152" spans="2:30" ht="16" x14ac:dyDescent="0.2">
      <c r="B152" s="139">
        <v>-10</v>
      </c>
      <c r="C152" s="140">
        <f t="shared" si="3"/>
        <v>-3.5690173532634456E-2</v>
      </c>
      <c r="D152" s="142">
        <v>-1.0053006992619769E-3</v>
      </c>
      <c r="E152" s="142">
        <v>4.8606288809318566E-3</v>
      </c>
      <c r="F152" s="141"/>
      <c r="G152" s="142">
        <v>0.1381936606240555</v>
      </c>
      <c r="H152" s="141"/>
      <c r="I152" s="142">
        <v>-0.11966345548490821</v>
      </c>
      <c r="J152" s="142">
        <v>0.15867666237151937</v>
      </c>
      <c r="K152" s="142">
        <v>6.594018611634489E-2</v>
      </c>
      <c r="L152" s="142">
        <v>-0.17351490069262698</v>
      </c>
      <c r="M152" s="143"/>
      <c r="N152" s="142">
        <v>1.8875344081793276E-2</v>
      </c>
      <c r="O152" s="142">
        <v>-0.11298990693406742</v>
      </c>
      <c r="P152" s="141"/>
      <c r="Q152" s="142">
        <v>-0.17249967230305399</v>
      </c>
      <c r="R152" s="142">
        <v>-0.15074059509765367</v>
      </c>
      <c r="S152" s="141"/>
      <c r="T152" s="141"/>
      <c r="U152" s="147">
        <v>-8.4414733254686181E-2</v>
      </c>
      <c r="V152" s="55"/>
      <c r="W152" s="2"/>
      <c r="X152" s="2"/>
      <c r="Y152" s="2"/>
      <c r="Z152" s="2"/>
      <c r="AA152" s="2"/>
      <c r="AB152" s="2"/>
      <c r="AC152" s="2"/>
      <c r="AD152" s="2"/>
    </row>
    <row r="153" spans="2:30" ht="16" x14ac:dyDescent="0.2">
      <c r="B153" s="139">
        <v>-9</v>
      </c>
      <c r="C153" s="140">
        <f t="shared" si="3"/>
        <v>-1.4190021499785793E-2</v>
      </c>
      <c r="D153" s="142">
        <v>8.1052368878002067E-3</v>
      </c>
      <c r="E153" s="142">
        <v>-1.7064979369972365E-3</v>
      </c>
      <c r="F153" s="142">
        <v>-7.8767823038928542E-2</v>
      </c>
      <c r="G153" s="142">
        <v>0.13123446653341403</v>
      </c>
      <c r="H153" s="142">
        <v>-0.18349753663629922</v>
      </c>
      <c r="I153" s="146">
        <v>-8.341985202476361E-2</v>
      </c>
      <c r="J153" s="146">
        <v>0.23313174541061377</v>
      </c>
      <c r="K153" s="146">
        <v>0.24011607201873675</v>
      </c>
      <c r="L153" s="142">
        <v>-0.16853614897953179</v>
      </c>
      <c r="M153" s="142">
        <v>-8.6252286744934556E-2</v>
      </c>
      <c r="N153" s="142">
        <v>0.23436885568226495</v>
      </c>
      <c r="O153" s="142">
        <v>-0.10958185869707711</v>
      </c>
      <c r="P153" s="142">
        <v>-9.254161751212496E-2</v>
      </c>
      <c r="Q153" s="142">
        <v>-0.15100275265434529</v>
      </c>
      <c r="R153" s="142">
        <v>-8.7822781491676494E-2</v>
      </c>
      <c r="S153" s="142">
        <v>-3.1983221916371554E-2</v>
      </c>
      <c r="T153" s="142">
        <v>6.7374492069733727E-2</v>
      </c>
      <c r="U153" s="147">
        <v>-9.4638877965657411E-2</v>
      </c>
      <c r="V153" s="55"/>
      <c r="W153" s="2"/>
      <c r="X153" s="2"/>
      <c r="Y153" s="2"/>
      <c r="Z153" s="2"/>
      <c r="AA153" s="2"/>
      <c r="AB153" s="2"/>
      <c r="AC153" s="2"/>
      <c r="AD153" s="2"/>
    </row>
    <row r="154" spans="2:30" ht="16" x14ac:dyDescent="0.2">
      <c r="B154" s="139">
        <v>-8</v>
      </c>
      <c r="C154" s="148">
        <f t="shared" si="3"/>
        <v>0.12351918296251044</v>
      </c>
      <c r="D154" s="146">
        <v>0.45326495277976969</v>
      </c>
      <c r="E154" s="146">
        <v>0.23989741911664755</v>
      </c>
      <c r="F154" s="142">
        <v>-7.4020290486663559E-2</v>
      </c>
      <c r="G154" s="146">
        <v>0.38225051138389937</v>
      </c>
      <c r="H154" s="142">
        <v>-0.23744197215870011</v>
      </c>
      <c r="I154" s="142">
        <v>0.33894467051143939</v>
      </c>
      <c r="J154" s="142">
        <v>0.42100987984394717</v>
      </c>
      <c r="K154" s="142">
        <v>0.4838914385827876</v>
      </c>
      <c r="L154" s="146">
        <v>-9.8572246814390599E-2</v>
      </c>
      <c r="M154" s="142">
        <v>-0.1050690025833716</v>
      </c>
      <c r="N154" s="142">
        <v>0.40477126753178677</v>
      </c>
      <c r="O154" s="146">
        <v>6.2131340935902293E-2</v>
      </c>
      <c r="P154" s="142">
        <v>-0.135273299252851</v>
      </c>
      <c r="Q154" s="146">
        <v>-9.2279459955433019E-2</v>
      </c>
      <c r="R154" s="146">
        <v>2.3594180102240849E-3</v>
      </c>
      <c r="S154" s="142">
        <v>-8.6774151264910254E-2</v>
      </c>
      <c r="T154" s="142">
        <v>6.8423122296500244E-2</v>
      </c>
      <c r="U154" s="149">
        <v>0.1958316948486038</v>
      </c>
      <c r="V154" s="55"/>
      <c r="W154" s="2"/>
      <c r="X154" s="2"/>
      <c r="Y154" s="2"/>
      <c r="Z154" s="2"/>
      <c r="AA154" s="2"/>
      <c r="AB154" s="2"/>
      <c r="AC154" s="2"/>
      <c r="AD154" s="2"/>
    </row>
    <row r="155" spans="2:30" ht="16" x14ac:dyDescent="0.2">
      <c r="B155" s="139">
        <v>-7</v>
      </c>
      <c r="C155" s="140">
        <f t="shared" si="3"/>
        <v>0.37719126529169217</v>
      </c>
      <c r="D155" s="142">
        <v>1.0759859046788958</v>
      </c>
      <c r="E155" s="142">
        <v>0.54683331536358348</v>
      </c>
      <c r="F155" s="146">
        <v>-3.6130507131477731E-2</v>
      </c>
      <c r="G155" s="142">
        <v>0.62383432242355885</v>
      </c>
      <c r="H155" s="146">
        <v>-5.5575535906953542E-2</v>
      </c>
      <c r="I155" s="142">
        <v>0.87483026126005914</v>
      </c>
      <c r="J155" s="142">
        <v>0.71847835675558336</v>
      </c>
      <c r="K155" s="142">
        <v>0.61204465847296352</v>
      </c>
      <c r="L155" s="142">
        <v>0.47013389851338627</v>
      </c>
      <c r="M155" s="146">
        <v>4.211204629208682E-2</v>
      </c>
      <c r="N155" s="142">
        <v>0.66168567308952664</v>
      </c>
      <c r="O155" s="142">
        <v>0.27290601651592611</v>
      </c>
      <c r="P155" s="146">
        <v>1.5729453401494892E-3</v>
      </c>
      <c r="Q155" s="142">
        <v>5.2169353781622692E-2</v>
      </c>
      <c r="R155" s="142">
        <v>0.14942980731419581</v>
      </c>
      <c r="S155" s="146">
        <v>0.15991610958185867</v>
      </c>
      <c r="T155" s="146">
        <v>8.9395726831825978E-2</v>
      </c>
      <c r="U155" s="147">
        <v>0.52982042207366631</v>
      </c>
      <c r="V155" s="55"/>
      <c r="W155" s="2"/>
      <c r="X155" s="2"/>
      <c r="Y155" s="2"/>
      <c r="Z155" s="2"/>
      <c r="AA155" s="2"/>
      <c r="AB155" s="2"/>
      <c r="AC155" s="2"/>
      <c r="AD155" s="2"/>
    </row>
    <row r="156" spans="2:30" ht="16" x14ac:dyDescent="0.2">
      <c r="B156" s="139">
        <v>-6</v>
      </c>
      <c r="C156" s="140">
        <f t="shared" si="3"/>
        <v>0.72732176306876029</v>
      </c>
      <c r="D156" s="142">
        <v>1.6204818959166947</v>
      </c>
      <c r="E156" s="142">
        <v>0.78641909126345955</v>
      </c>
      <c r="F156" s="142">
        <v>0.37173255281787049</v>
      </c>
      <c r="G156" s="142">
        <v>0.92143851492959505</v>
      </c>
      <c r="H156" s="142">
        <v>0.35820120540580347</v>
      </c>
      <c r="I156" s="142">
        <v>1.3312543714872596</v>
      </c>
      <c r="J156" s="142">
        <v>0.93988075625755729</v>
      </c>
      <c r="K156" s="142">
        <v>0.87728570821800689</v>
      </c>
      <c r="L156" s="142">
        <v>1.0978989466710598</v>
      </c>
      <c r="M156" s="142">
        <v>0.62387453445152918</v>
      </c>
      <c r="N156" s="142">
        <v>0.8457202778870101</v>
      </c>
      <c r="O156" s="142">
        <v>0.55131734172237501</v>
      </c>
      <c r="P156" s="142">
        <v>0.49442915192030379</v>
      </c>
      <c r="Q156" s="142">
        <v>0.17748066588019409</v>
      </c>
      <c r="R156" s="142">
        <v>0.43465722899462589</v>
      </c>
      <c r="S156" s="142">
        <v>0.64018875344081794</v>
      </c>
      <c r="T156" s="142">
        <v>0.26687639271202007</v>
      </c>
      <c r="U156" s="147">
        <v>0.7526543452615021</v>
      </c>
      <c r="V156" s="55"/>
      <c r="W156" s="2"/>
      <c r="X156" s="2"/>
      <c r="Y156" s="2"/>
      <c r="Z156" s="2"/>
      <c r="AA156" s="2"/>
      <c r="AB156" s="2"/>
      <c r="AC156" s="2"/>
      <c r="AD156" s="2"/>
    </row>
    <row r="157" spans="2:30" ht="16" x14ac:dyDescent="0.2">
      <c r="B157" s="139">
        <v>-5</v>
      </c>
      <c r="C157" s="140">
        <f t="shared" si="3"/>
        <v>1.1114310934326896</v>
      </c>
      <c r="D157" s="142">
        <v>2.2326798627462958</v>
      </c>
      <c r="E157" s="142">
        <v>1.002523556080323</v>
      </c>
      <c r="F157" s="142">
        <v>0.83482683318467454</v>
      </c>
      <c r="G157" s="142">
        <v>1.2801901224682446</v>
      </c>
      <c r="H157" s="142">
        <v>0.6985884824206835</v>
      </c>
      <c r="I157" s="142">
        <v>2.0665237631722673</v>
      </c>
      <c r="J157" s="142">
        <v>1.3001202088311146</v>
      </c>
      <c r="K157" s="142">
        <v>1.1193369840828229</v>
      </c>
      <c r="L157" s="142">
        <v>1.6534507323489935</v>
      </c>
      <c r="M157" s="142">
        <v>1.113888254292823</v>
      </c>
      <c r="N157" s="142">
        <v>1.2137894874819766</v>
      </c>
      <c r="O157" s="142">
        <v>0.7597325992921744</v>
      </c>
      <c r="P157" s="142">
        <v>0.81426137108402141</v>
      </c>
      <c r="Q157" s="142">
        <v>0.2563900904443569</v>
      </c>
      <c r="R157" s="142">
        <v>0.57674662472145755</v>
      </c>
      <c r="S157" s="142">
        <v>1.2116922270284438</v>
      </c>
      <c r="T157" s="142">
        <v>0.78988071831170514</v>
      </c>
      <c r="U157" s="147">
        <v>1.0811377637960409</v>
      </c>
      <c r="V157" s="55"/>
      <c r="W157" s="2"/>
      <c r="X157" s="2"/>
      <c r="Y157" s="2"/>
      <c r="Z157" s="2"/>
      <c r="AA157" s="2"/>
      <c r="AB157" s="2"/>
      <c r="AC157" s="2"/>
      <c r="AD157" s="2"/>
    </row>
    <row r="158" spans="2:30" ht="16" x14ac:dyDescent="0.2">
      <c r="B158" s="139">
        <v>-4</v>
      </c>
      <c r="C158" s="140">
        <f t="shared" si="3"/>
        <v>1.4506520084267613</v>
      </c>
      <c r="D158" s="142">
        <v>2.8058872419550189</v>
      </c>
      <c r="E158" s="142">
        <v>1.1211414988379982</v>
      </c>
      <c r="F158" s="142">
        <v>1.2571586834481514</v>
      </c>
      <c r="G158" s="142">
        <v>1.500386161131104</v>
      </c>
      <c r="H158" s="142">
        <v>0.8544452763307735</v>
      </c>
      <c r="I158" s="142">
        <v>2.2600944128151719</v>
      </c>
      <c r="J158" s="142">
        <v>1.4494149024267711</v>
      </c>
      <c r="K158" s="142">
        <v>1.3154962830263275</v>
      </c>
      <c r="L158" s="142">
        <v>1.94752631940062</v>
      </c>
      <c r="M158" s="142">
        <v>1.703999764759637</v>
      </c>
      <c r="N158" s="146">
        <v>1.5024249573993966</v>
      </c>
      <c r="O158" s="142">
        <v>1.3228470310656706</v>
      </c>
      <c r="P158" s="142">
        <v>1.2418403460479748</v>
      </c>
      <c r="Q158" s="142">
        <v>0.44461921614890548</v>
      </c>
      <c r="R158" s="142">
        <v>0.91702713330711738</v>
      </c>
      <c r="S158" s="142">
        <v>1.8655131734172232</v>
      </c>
      <c r="T158" s="142">
        <v>1.483549613317604</v>
      </c>
      <c r="U158" s="147">
        <v>1.1183641368462443</v>
      </c>
      <c r="V158" s="55"/>
      <c r="W158" s="2"/>
      <c r="X158" s="2"/>
      <c r="Y158" s="2"/>
      <c r="Z158" s="2"/>
      <c r="AA158" s="2"/>
      <c r="AB158" s="2"/>
      <c r="AC158" s="2"/>
      <c r="AD158" s="2"/>
    </row>
    <row r="159" spans="2:30" ht="16" x14ac:dyDescent="0.2">
      <c r="B159" s="139">
        <v>-3</v>
      </c>
      <c r="C159" s="140">
        <f t="shared" si="3"/>
        <v>1.7832874344586136</v>
      </c>
      <c r="D159" s="142">
        <v>2.8332213679679539</v>
      </c>
      <c r="E159" s="142">
        <v>1.1986200237301232</v>
      </c>
      <c r="F159" s="142">
        <v>1.6881084739560517</v>
      </c>
      <c r="G159" s="142">
        <v>1.6182325356020966</v>
      </c>
      <c r="H159" s="142">
        <v>1.1045741433141596</v>
      </c>
      <c r="I159" s="142">
        <v>2.481358583470997</v>
      </c>
      <c r="J159" s="142">
        <v>1.4905744263063065</v>
      </c>
      <c r="K159" s="142">
        <v>1.8493938916421564</v>
      </c>
      <c r="L159" s="142">
        <v>2.3074289962399241</v>
      </c>
      <c r="M159" s="142">
        <v>2.1434694786937833</v>
      </c>
      <c r="N159" s="142">
        <v>1.8642023856337657</v>
      </c>
      <c r="O159" s="146">
        <v>1.9737842443308429</v>
      </c>
      <c r="P159" s="142">
        <v>1.6015205138288111</v>
      </c>
      <c r="Q159" s="146">
        <v>0.76156770218901548</v>
      </c>
      <c r="R159" s="146">
        <v>1.0751081399921349</v>
      </c>
      <c r="S159" s="142">
        <v>2.2687114956088603</v>
      </c>
      <c r="T159" s="142">
        <v>2.0893957268318255</v>
      </c>
      <c r="U159" s="149">
        <v>1.7499016909162401</v>
      </c>
      <c r="V159" s="55"/>
      <c r="W159" s="2"/>
      <c r="X159" s="2"/>
      <c r="Y159" s="2"/>
      <c r="Z159" s="2"/>
      <c r="AA159" s="2"/>
      <c r="AB159" s="2"/>
      <c r="AC159" s="2"/>
      <c r="AD159" s="2"/>
    </row>
    <row r="160" spans="2:30" ht="16" x14ac:dyDescent="0.2">
      <c r="B160" s="139">
        <v>-2</v>
      </c>
      <c r="C160" s="140">
        <f t="shared" si="3"/>
        <v>2.0298995709950343</v>
      </c>
      <c r="D160" s="142">
        <v>2.7437169334609064</v>
      </c>
      <c r="E160" s="142">
        <v>1.3844825302614363</v>
      </c>
      <c r="F160" s="142">
        <v>2.018105968244059</v>
      </c>
      <c r="G160" s="142">
        <v>1.8662879698932549</v>
      </c>
      <c r="H160" s="142">
        <v>1.2125811371911246</v>
      </c>
      <c r="I160" s="142">
        <v>2.4607423793808807</v>
      </c>
      <c r="J160" s="165">
        <v>1.5901469473164633</v>
      </c>
      <c r="K160" s="142">
        <v>2.2310487623617434</v>
      </c>
      <c r="L160" s="142">
        <v>2.5881064382221366</v>
      </c>
      <c r="M160" s="142">
        <v>2.7643783760824889</v>
      </c>
      <c r="N160" s="142">
        <v>2.1549351160047188</v>
      </c>
      <c r="O160" s="142">
        <v>2.7122820815309994</v>
      </c>
      <c r="P160" s="142">
        <v>1.9077205400445667</v>
      </c>
      <c r="Q160" s="142">
        <v>0.68029885961462833</v>
      </c>
      <c r="R160" s="142">
        <v>1.38786210512518</v>
      </c>
      <c r="S160" s="142">
        <v>2.7078254030672433</v>
      </c>
      <c r="T160" s="146">
        <v>2.4073928430987017</v>
      </c>
      <c r="U160" s="147">
        <v>1.7202778870100928</v>
      </c>
      <c r="V160" s="55"/>
      <c r="W160" s="2"/>
      <c r="X160" s="2"/>
      <c r="Y160" s="2"/>
      <c r="Z160" s="2"/>
      <c r="AA160" s="2"/>
      <c r="AB160" s="2"/>
      <c r="AC160" s="2"/>
      <c r="AD160" s="2"/>
    </row>
    <row r="161" spans="2:30" ht="16" x14ac:dyDescent="0.2">
      <c r="B161" s="139">
        <v>-1</v>
      </c>
      <c r="C161" s="140">
        <f t="shared" si="3"/>
        <v>2.250037922036368</v>
      </c>
      <c r="D161" s="142">
        <v>2.8865952953435228</v>
      </c>
      <c r="E161" s="142">
        <v>1.5306356591718988</v>
      </c>
      <c r="F161" s="142">
        <v>2.0694064629274007</v>
      </c>
      <c r="G161" s="142">
        <v>1.861505251816516</v>
      </c>
      <c r="H161" s="142">
        <v>1.62802165116116</v>
      </c>
      <c r="I161" s="142">
        <v>2.6724662464007096</v>
      </c>
      <c r="J161" s="142">
        <v>1.5890838418269935</v>
      </c>
      <c r="K161" s="142">
        <v>2.3870915369011962</v>
      </c>
      <c r="L161" s="146">
        <v>3.006339174884372</v>
      </c>
      <c r="M161" s="146">
        <v>3.6127541494414679</v>
      </c>
      <c r="N161" s="142">
        <v>2.4241709267269629</v>
      </c>
      <c r="O161" s="142">
        <v>3.0651461528378552</v>
      </c>
      <c r="P161" s="142">
        <v>1.9541224275789746</v>
      </c>
      <c r="Q161" s="142">
        <v>1.4222047450517759</v>
      </c>
      <c r="R161" s="142">
        <v>1.244199764058199</v>
      </c>
      <c r="S161" s="142">
        <v>2.8732468213396247</v>
      </c>
      <c r="T161" s="142">
        <v>2.441997640581989</v>
      </c>
      <c r="U161" s="147">
        <v>1.8316948486040106</v>
      </c>
      <c r="V161" s="55"/>
      <c r="W161" s="2"/>
      <c r="X161" s="2"/>
      <c r="Y161" s="2"/>
      <c r="Z161" s="2"/>
      <c r="AA161" s="2"/>
      <c r="AB161" s="2"/>
      <c r="AC161" s="2"/>
      <c r="AD161" s="2"/>
    </row>
    <row r="162" spans="2:30" ht="16" x14ac:dyDescent="0.2">
      <c r="B162" s="139">
        <v>0</v>
      </c>
      <c r="C162" s="150">
        <f t="shared" si="3"/>
        <v>2.5714133305597553</v>
      </c>
      <c r="D162" s="151">
        <v>3.154193775228336</v>
      </c>
      <c r="E162" s="151">
        <v>1.6224296660215154</v>
      </c>
      <c r="F162" s="151">
        <v>2.1278043805475324</v>
      </c>
      <c r="G162" s="166">
        <v>2.1610521879238762</v>
      </c>
      <c r="H162" s="151">
        <v>1.7376622586744261</v>
      </c>
      <c r="I162" s="151">
        <v>2.7825718054873843</v>
      </c>
      <c r="J162" s="151">
        <v>1.6231459427697394</v>
      </c>
      <c r="K162" s="151">
        <v>2.4753318057789215</v>
      </c>
      <c r="L162" s="151">
        <v>3.5710567896878271</v>
      </c>
      <c r="M162" s="151">
        <v>4.5150517390571139</v>
      </c>
      <c r="N162" s="151">
        <v>2.4598243544370164</v>
      </c>
      <c r="O162" s="151">
        <v>3.4211561148250094</v>
      </c>
      <c r="P162" s="152">
        <v>2.4786996985188092</v>
      </c>
      <c r="Q162" s="151">
        <v>3.2945340149429798</v>
      </c>
      <c r="R162" s="151">
        <v>1.4350504653296625</v>
      </c>
      <c r="S162" s="152">
        <v>3.0121903263861576</v>
      </c>
      <c r="T162" s="151">
        <v>2.4999344606108269</v>
      </c>
      <c r="U162" s="153">
        <v>1.9137501638484726</v>
      </c>
      <c r="V162" s="55"/>
      <c r="W162" s="2"/>
      <c r="X162" s="2"/>
      <c r="Y162" s="2"/>
      <c r="Z162" s="2"/>
      <c r="AA162" s="2"/>
      <c r="AB162" s="2"/>
      <c r="AC162" s="2"/>
      <c r="AD162" s="2"/>
    </row>
    <row r="163" spans="2:30" ht="16" x14ac:dyDescent="0.2">
      <c r="B163" s="139">
        <v>1</v>
      </c>
      <c r="C163" s="140">
        <f t="shared" si="3"/>
        <v>2.3102059142535172</v>
      </c>
      <c r="D163" s="142">
        <v>2.8751298408684396</v>
      </c>
      <c r="E163" s="142">
        <v>1.5765301493449593</v>
      </c>
      <c r="F163" s="142">
        <v>2.0319363926141567</v>
      </c>
      <c r="G163" s="142">
        <v>1.7887239944416926</v>
      </c>
      <c r="H163" s="142">
        <v>1.5180040558856713</v>
      </c>
      <c r="I163" s="142">
        <v>2.7098282468887835</v>
      </c>
      <c r="J163" s="142">
        <v>1.5188937470045185</v>
      </c>
      <c r="K163" s="142">
        <v>2.428004762109413</v>
      </c>
      <c r="L163" s="142">
        <v>2.8056283770249584</v>
      </c>
      <c r="M163" s="142">
        <v>4.4610570384997503</v>
      </c>
      <c r="N163" s="142">
        <v>2.1211167911915063</v>
      </c>
      <c r="O163" s="142">
        <v>3.0520382750032762</v>
      </c>
      <c r="P163" s="142">
        <v>2.4210250360466636</v>
      </c>
      <c r="Q163" s="142">
        <v>2.3106567046795119</v>
      </c>
      <c r="R163" s="142">
        <v>1.4201074845982435</v>
      </c>
      <c r="S163" s="142">
        <v>2.4585135666535582</v>
      </c>
      <c r="T163" s="142">
        <v>2.2529820422073659</v>
      </c>
      <c r="U163" s="147">
        <v>1.8335299515008521</v>
      </c>
      <c r="V163" s="55"/>
      <c r="W163" s="2"/>
      <c r="X163" s="2"/>
      <c r="Y163" s="2"/>
      <c r="Z163" s="2"/>
      <c r="AA163" s="2"/>
      <c r="AB163" s="2"/>
      <c r="AC163" s="2"/>
      <c r="AD163" s="2"/>
    </row>
    <row r="164" spans="2:30" ht="16" x14ac:dyDescent="0.2">
      <c r="B164" s="139">
        <v>2</v>
      </c>
      <c r="C164" s="140">
        <f t="shared" si="3"/>
        <v>2.1269012209271718</v>
      </c>
      <c r="D164" s="142">
        <v>2.4204825996271846</v>
      </c>
      <c r="E164" s="142">
        <v>1.543747293542024</v>
      </c>
      <c r="F164" s="142">
        <v>1.9721235142598139</v>
      </c>
      <c r="G164" s="142">
        <v>1.5958620817917677</v>
      </c>
      <c r="H164" s="142">
        <v>1.0562568784558783</v>
      </c>
      <c r="I164" s="142">
        <v>2.5856836635369151</v>
      </c>
      <c r="J164" s="142">
        <v>1.4582137967970619</v>
      </c>
      <c r="K164" s="142">
        <v>2.2079645450549386</v>
      </c>
      <c r="L164" s="142">
        <v>2.4431772629130251</v>
      </c>
      <c r="M164" s="142">
        <v>4.0918100916608058</v>
      </c>
      <c r="N164" s="142">
        <v>1.8534539258094112</v>
      </c>
      <c r="O164" s="142">
        <v>2.9844016253768513</v>
      </c>
      <c r="P164" s="142">
        <v>2.5513173417223749</v>
      </c>
      <c r="Q164" s="142">
        <v>2.0450910997509499</v>
      </c>
      <c r="R164" s="142">
        <v>1.4366234106698126</v>
      </c>
      <c r="S164" s="142">
        <v>2.2548171451042074</v>
      </c>
      <c r="T164" s="142">
        <v>2.1735483025298201</v>
      </c>
      <c r="U164" s="147">
        <v>1.6096473980862493</v>
      </c>
      <c r="V164" s="55"/>
      <c r="W164" s="2"/>
      <c r="X164" s="2"/>
      <c r="Y164" s="2"/>
      <c r="Z164" s="2"/>
      <c r="AA164" s="2"/>
      <c r="AB164" s="2"/>
      <c r="AC164" s="2"/>
      <c r="AD164" s="2"/>
    </row>
    <row r="165" spans="2:30" ht="16" x14ac:dyDescent="0.2">
      <c r="B165" s="139">
        <v>3</v>
      </c>
      <c r="C165" s="140">
        <f t="shared" si="3"/>
        <v>1.9052718553886783</v>
      </c>
      <c r="D165" s="142">
        <v>2.1838901065593612</v>
      </c>
      <c r="E165" s="142">
        <v>1.5521742266535883</v>
      </c>
      <c r="F165" s="142">
        <v>1.7421534395483791</v>
      </c>
      <c r="G165" s="142">
        <v>1.3990141518692691</v>
      </c>
      <c r="H165" s="142">
        <v>1.2451277473297329</v>
      </c>
      <c r="I165" s="165">
        <v>2.6486607258421846</v>
      </c>
      <c r="J165" s="142">
        <v>1.460061036831956</v>
      </c>
      <c r="K165" s="142">
        <v>1.9557220333513536</v>
      </c>
      <c r="L165" s="142">
        <v>2.3988133430545915</v>
      </c>
      <c r="M165" s="142">
        <v>3.9583262648127922</v>
      </c>
      <c r="N165" s="142">
        <v>1.6117446585397821</v>
      </c>
      <c r="O165" s="142">
        <v>2.7578974963953331</v>
      </c>
      <c r="P165" s="142">
        <v>1.8786210512518022</v>
      </c>
      <c r="Q165" s="142">
        <v>1.6285227421680426</v>
      </c>
      <c r="R165" s="142">
        <v>0.99829597588150454</v>
      </c>
      <c r="S165" s="142">
        <v>1.5081924236466115</v>
      </c>
      <c r="T165" s="142">
        <v>1.933149823043649</v>
      </c>
      <c r="U165" s="147">
        <v>1.4345261502162798</v>
      </c>
      <c r="V165" s="55"/>
      <c r="W165" s="2"/>
      <c r="X165" s="2"/>
      <c r="Y165" s="2"/>
      <c r="Z165" s="2"/>
      <c r="AA165" s="2"/>
      <c r="AB165" s="2"/>
      <c r="AC165" s="2"/>
      <c r="AD165" s="2"/>
    </row>
    <row r="166" spans="2:30" ht="16" x14ac:dyDescent="0.2">
      <c r="B166" s="139">
        <v>4</v>
      </c>
      <c r="C166" s="140">
        <f t="shared" si="3"/>
        <v>1.7512351296789421</v>
      </c>
      <c r="D166" s="142">
        <v>1.9064899448567436</v>
      </c>
      <c r="E166" s="142">
        <v>1.4511691521469832</v>
      </c>
      <c r="F166" s="142">
        <v>1.6906041329419701</v>
      </c>
      <c r="G166" s="142">
        <v>1.0492524458337704</v>
      </c>
      <c r="H166" s="142">
        <v>1.1970618076462669</v>
      </c>
      <c r="I166" s="142">
        <v>2.591019296998248</v>
      </c>
      <c r="J166" s="142">
        <v>1.2557236166999548</v>
      </c>
      <c r="K166" s="142">
        <v>1.6458205000415946</v>
      </c>
      <c r="L166" s="142">
        <v>2.2913919368349469</v>
      </c>
      <c r="M166" s="142">
        <v>4.2622864709899133</v>
      </c>
      <c r="N166" s="142">
        <v>1.3482763140647527</v>
      </c>
      <c r="O166" s="142">
        <v>2.6262944029361646</v>
      </c>
      <c r="P166" s="142">
        <v>1.5954908900249045</v>
      </c>
      <c r="Q166" s="142">
        <v>2.102765762223096</v>
      </c>
      <c r="R166" s="142">
        <v>0.61371084021496913</v>
      </c>
      <c r="S166" s="142">
        <v>1.0171713199632979</v>
      </c>
      <c r="T166" s="142">
        <v>1.6547384978372002</v>
      </c>
      <c r="U166" s="147">
        <v>1.2229650019661815</v>
      </c>
      <c r="V166" s="55"/>
      <c r="W166" s="2"/>
      <c r="X166" s="2"/>
      <c r="Y166" s="2"/>
      <c r="Z166" s="2"/>
      <c r="AA166" s="2"/>
      <c r="AB166" s="2"/>
      <c r="AC166" s="2"/>
      <c r="AD166" s="2"/>
    </row>
    <row r="167" spans="2:30" ht="16" x14ac:dyDescent="0.2">
      <c r="B167" s="139">
        <v>5</v>
      </c>
      <c r="C167" s="140">
        <f t="shared" si="3"/>
        <v>1.5997830533154995</v>
      </c>
      <c r="D167" s="142">
        <v>1.8171765174825565</v>
      </c>
      <c r="E167" s="142">
        <v>1.4747233475306929</v>
      </c>
      <c r="F167" s="142">
        <v>1.5930899651135526</v>
      </c>
      <c r="G167" s="142">
        <v>0.94526665475385374</v>
      </c>
      <c r="H167" s="142">
        <v>1.0199378774432892</v>
      </c>
      <c r="I167" s="142">
        <v>2.4914543157433364</v>
      </c>
      <c r="J167" s="142">
        <v>1.3064485767329688</v>
      </c>
      <c r="K167" s="142">
        <v>1.3835274945971372</v>
      </c>
      <c r="L167" s="142">
        <v>1.769535317344529</v>
      </c>
      <c r="M167" s="142">
        <v>3.7850777688054693</v>
      </c>
      <c r="N167" s="142">
        <v>1.0918862236203957</v>
      </c>
      <c r="O167" s="142">
        <v>2.3588936951107615</v>
      </c>
      <c r="P167" s="142">
        <v>1.8322191637173937</v>
      </c>
      <c r="Q167" s="142">
        <v>2.1732861449731287</v>
      </c>
      <c r="R167" s="142">
        <v>0.44016253768514868</v>
      </c>
      <c r="S167" s="142">
        <v>0.65093721326517218</v>
      </c>
      <c r="T167" s="142">
        <v>1.6285227421680428</v>
      </c>
      <c r="U167" s="147">
        <v>1.0339494035915586</v>
      </c>
      <c r="V167" s="55"/>
      <c r="W167" s="2"/>
      <c r="X167" s="2"/>
      <c r="Y167" s="2"/>
      <c r="Z167" s="2"/>
      <c r="AA167" s="2"/>
      <c r="AB167" s="2"/>
      <c r="AC167" s="2"/>
      <c r="AD167" s="2"/>
    </row>
    <row r="168" spans="2:30" ht="16" x14ac:dyDescent="0.2">
      <c r="B168" s="139">
        <v>6</v>
      </c>
      <c r="C168" s="140">
        <f t="shared" si="3"/>
        <v>1.4518594652048413</v>
      </c>
      <c r="D168" s="142">
        <v>1.4801796170759376</v>
      </c>
      <c r="E168" s="142">
        <v>1.3086401322573602</v>
      </c>
      <c r="F168" s="142">
        <v>1.4138724962043618</v>
      </c>
      <c r="G168" s="142">
        <v>0.73525933867801463</v>
      </c>
      <c r="H168" s="142">
        <v>0.77248059706819128</v>
      </c>
      <c r="I168" s="142">
        <v>2.3722909973563109</v>
      </c>
      <c r="J168" s="142">
        <v>1.2518532090077961</v>
      </c>
      <c r="K168" s="142">
        <v>1.1248033066350605</v>
      </c>
      <c r="L168" s="142">
        <v>1.7493086672753762</v>
      </c>
      <c r="M168" s="142">
        <v>3.6356222270979317</v>
      </c>
      <c r="N168" s="142">
        <v>0.87246034866955013</v>
      </c>
      <c r="O168" s="142">
        <v>1.9795517105780576</v>
      </c>
      <c r="P168" s="142">
        <v>1.5488268449338052</v>
      </c>
      <c r="Q168" s="142">
        <v>2.2587495084545806</v>
      </c>
      <c r="R168" s="142">
        <v>0.35889369511076147</v>
      </c>
      <c r="S168" s="142">
        <v>0.73010879538602691</v>
      </c>
      <c r="T168" s="142">
        <v>1.5606239349849256</v>
      </c>
      <c r="U168" s="147">
        <v>0.97994494691309486</v>
      </c>
      <c r="V168" s="55"/>
      <c r="W168" s="2"/>
      <c r="X168" s="2"/>
      <c r="Y168" s="2"/>
      <c r="Z168" s="2"/>
      <c r="AA168" s="2"/>
      <c r="AB168" s="2"/>
      <c r="AC168" s="2"/>
      <c r="AD168" s="2"/>
    </row>
    <row r="169" spans="2:30" ht="16" x14ac:dyDescent="0.2">
      <c r="B169" s="139">
        <v>7</v>
      </c>
      <c r="C169" s="140">
        <f t="shared" si="3"/>
        <v>1.3009735722230114</v>
      </c>
      <c r="D169" s="142">
        <v>0.79456454017923039</v>
      </c>
      <c r="E169" s="142">
        <v>1.2633739550213388</v>
      </c>
      <c r="F169" s="142">
        <v>1.2489403502316843</v>
      </c>
      <c r="G169" s="142">
        <v>0.64172113511517881</v>
      </c>
      <c r="H169" s="142">
        <v>0.54575261711187673</v>
      </c>
      <c r="I169" s="142">
        <v>2.2827312713108046</v>
      </c>
      <c r="J169" s="142">
        <v>1.0843097944687856</v>
      </c>
      <c r="K169" s="142">
        <v>1.0043456635977355</v>
      </c>
      <c r="L169" s="142">
        <v>1.9292398996810434</v>
      </c>
      <c r="M169" s="142">
        <v>3.0682129196722019</v>
      </c>
      <c r="N169" s="142">
        <v>0.73115742561279318</v>
      </c>
      <c r="O169" s="142">
        <v>1.9664438327434786</v>
      </c>
      <c r="P169" s="142">
        <v>1.3207497706121378</v>
      </c>
      <c r="Q169" s="142">
        <v>2.3376589330187438</v>
      </c>
      <c r="R169" s="142">
        <v>0.31013238956612937</v>
      </c>
      <c r="S169" s="142">
        <v>0.78149167649757501</v>
      </c>
      <c r="T169" s="142">
        <v>1.4809280377506879</v>
      </c>
      <c r="U169" s="147">
        <v>0.62577008782278154</v>
      </c>
      <c r="V169" s="55"/>
      <c r="W169" s="2"/>
      <c r="X169" s="2"/>
      <c r="Y169" s="2"/>
      <c r="Z169" s="2"/>
      <c r="AA169" s="2"/>
      <c r="AB169" s="2"/>
      <c r="AC169" s="2"/>
      <c r="AD169" s="2"/>
    </row>
    <row r="170" spans="2:30" ht="16" x14ac:dyDescent="0.2">
      <c r="B170" s="139">
        <v>8</v>
      </c>
      <c r="C170" s="140">
        <f t="shared" si="3"/>
        <v>1.1414365934591924</v>
      </c>
      <c r="D170" s="142">
        <v>0.50139372375693947</v>
      </c>
      <c r="E170" s="142">
        <v>1.1172560116353507</v>
      </c>
      <c r="F170" s="142">
        <v>1.2653443443918928</v>
      </c>
      <c r="G170" s="142">
        <v>0.51587005382631279</v>
      </c>
      <c r="H170" s="142">
        <v>0.57587896581701192</v>
      </c>
      <c r="I170" s="142">
        <v>2.2049838284816272</v>
      </c>
      <c r="J170" s="142">
        <v>1.0391491738061867</v>
      </c>
      <c r="K170" s="142">
        <v>0.85010489056170946</v>
      </c>
      <c r="L170" s="142">
        <v>1.7176442085003705</v>
      </c>
      <c r="M170" s="142">
        <v>2.382037387635656</v>
      </c>
      <c r="N170" s="142">
        <v>0.67033687246034845</v>
      </c>
      <c r="O170" s="142">
        <v>2.0162537685148774</v>
      </c>
      <c r="P170" s="142">
        <v>0.67636649626425471</v>
      </c>
      <c r="Q170" s="142">
        <v>2.3158998558133432</v>
      </c>
      <c r="R170" s="142">
        <v>0.31721064359680162</v>
      </c>
      <c r="S170" s="142">
        <v>0.70782540306724329</v>
      </c>
      <c r="T170" s="142">
        <v>1.4313802595359812</v>
      </c>
      <c r="U170" s="147">
        <v>0.24092279459955424</v>
      </c>
      <c r="V170" s="55"/>
      <c r="W170" s="2"/>
      <c r="X170" s="2"/>
      <c r="Y170" s="2"/>
      <c r="Z170" s="2"/>
      <c r="AA170" s="2"/>
      <c r="AB170" s="2"/>
      <c r="AC170" s="2"/>
      <c r="AD170" s="2"/>
    </row>
    <row r="171" spans="2:30" ht="16" x14ac:dyDescent="0.2">
      <c r="B171" s="139">
        <v>9</v>
      </c>
      <c r="C171" s="140">
        <f t="shared" si="3"/>
        <v>0.93677438051196971</v>
      </c>
      <c r="D171" s="146">
        <v>0.23913590383695629</v>
      </c>
      <c r="E171" s="142">
        <v>0.89707505248297981</v>
      </c>
      <c r="F171" s="142">
        <v>1.0805474566017972</v>
      </c>
      <c r="G171" s="142">
        <v>0.4118164049491958</v>
      </c>
      <c r="H171" s="142">
        <v>0.66698685493938181</v>
      </c>
      <c r="I171" s="142">
        <v>2.0092140835590864</v>
      </c>
      <c r="J171" s="142">
        <v>1.0721456560077152</v>
      </c>
      <c r="K171" s="142">
        <v>0.68953574962382891</v>
      </c>
      <c r="L171" s="142">
        <v>1.5852058943795904</v>
      </c>
      <c r="M171" s="142">
        <v>1.532598508787208</v>
      </c>
      <c r="N171" s="142">
        <v>0.48079695897234226</v>
      </c>
      <c r="O171" s="142">
        <v>2.1056494953467033</v>
      </c>
      <c r="P171" s="142">
        <v>0.54869576615545956</v>
      </c>
      <c r="Q171" s="142">
        <v>1.7184427841132519</v>
      </c>
      <c r="R171" s="146">
        <v>0.18455891991086634</v>
      </c>
      <c r="S171" s="142">
        <v>0.43308428365447643</v>
      </c>
      <c r="T171" s="142">
        <v>1.2001572945340147</v>
      </c>
      <c r="U171" s="149">
        <v>6.2917813605979566E-3</v>
      </c>
      <c r="V171" s="55"/>
      <c r="W171" s="2"/>
      <c r="X171" s="2"/>
      <c r="Y171" s="2"/>
      <c r="Z171" s="2"/>
      <c r="AA171" s="2"/>
      <c r="AB171" s="2"/>
      <c r="AC171" s="2"/>
      <c r="AD171" s="2"/>
    </row>
    <row r="172" spans="2:30" ht="16" x14ac:dyDescent="0.2">
      <c r="B172" s="139">
        <v>10</v>
      </c>
      <c r="C172" s="140">
        <f t="shared" si="3"/>
        <v>0.77674091101211362</v>
      </c>
      <c r="D172" s="142">
        <v>0.2475854562142536</v>
      </c>
      <c r="E172" s="142">
        <v>0.91679653895075264</v>
      </c>
      <c r="F172" s="142">
        <v>0.96966781597669127</v>
      </c>
      <c r="G172" s="146">
        <v>0.34678852921743136</v>
      </c>
      <c r="H172" s="142">
        <v>0.58863371843889878</v>
      </c>
      <c r="I172" s="142">
        <v>1.8122228982869431</v>
      </c>
      <c r="J172" s="142">
        <v>1.0905552250629507</v>
      </c>
      <c r="K172" s="142">
        <v>0.5569742861673892</v>
      </c>
      <c r="L172" s="142">
        <v>1.0765111742942601</v>
      </c>
      <c r="M172" s="142">
        <v>0.81340387528340063</v>
      </c>
      <c r="N172" s="142">
        <v>0.34185345392580929</v>
      </c>
      <c r="O172" s="142">
        <v>1.9171582120854631</v>
      </c>
      <c r="P172" s="142">
        <v>0.32297810984401631</v>
      </c>
      <c r="Q172" s="142">
        <v>1.3217984008389041</v>
      </c>
      <c r="R172" s="142">
        <v>0.16384847293223226</v>
      </c>
      <c r="S172" s="142">
        <v>0.37776903919255445</v>
      </c>
      <c r="T172" s="142">
        <v>1.1542797221129897</v>
      </c>
      <c r="U172" s="147">
        <v>-3.7488530606894617E-2</v>
      </c>
      <c r="V172" s="55"/>
      <c r="W172" s="2"/>
      <c r="X172" s="2"/>
      <c r="Y172" s="2"/>
      <c r="Z172" s="2"/>
      <c r="AA172" s="2"/>
      <c r="AB172" s="2"/>
      <c r="AC172" s="2"/>
      <c r="AD172" s="2"/>
    </row>
    <row r="173" spans="2:30" ht="16" x14ac:dyDescent="0.2">
      <c r="B173" s="139">
        <v>11</v>
      </c>
      <c r="C173" s="140">
        <f t="shared" si="3"/>
        <v>0.69329530506955417</v>
      </c>
      <c r="D173" s="142">
        <v>0.22638366446681751</v>
      </c>
      <c r="E173" s="142">
        <v>0.75175632315290453</v>
      </c>
      <c r="F173" s="142">
        <v>0.85895153671521507</v>
      </c>
      <c r="G173" s="142">
        <v>0.28835291282107728</v>
      </c>
      <c r="H173" s="142">
        <v>0.51106974298733665</v>
      </c>
      <c r="I173" s="142">
        <v>1.6643456786772459</v>
      </c>
      <c r="J173" s="142">
        <v>1.408921390260496</v>
      </c>
      <c r="K173" s="142">
        <v>0.37000343561513982</v>
      </c>
      <c r="L173" s="142">
        <v>0.87171131584059869</v>
      </c>
      <c r="M173" s="142">
        <v>0.68288568549821094</v>
      </c>
      <c r="N173" s="142">
        <v>0.30934591689605451</v>
      </c>
      <c r="O173" s="142">
        <v>1.7150347358762612</v>
      </c>
      <c r="P173" s="142">
        <v>0.25350635732074955</v>
      </c>
      <c r="Q173" s="142">
        <v>1.2064490758946127</v>
      </c>
      <c r="R173" s="142">
        <v>0.1724996723030543</v>
      </c>
      <c r="S173" s="142">
        <v>0.26740070782540304</v>
      </c>
      <c r="T173" s="142">
        <v>0.93065932625507919</v>
      </c>
      <c r="U173" s="147">
        <v>-9.9619871542796015E-3</v>
      </c>
      <c r="V173" s="55"/>
      <c r="W173" s="2"/>
      <c r="X173" s="2"/>
      <c r="Y173" s="2"/>
      <c r="Z173" s="2"/>
      <c r="AA173" s="2"/>
      <c r="AB173" s="2"/>
      <c r="AC173" s="2"/>
      <c r="AD173" s="2"/>
    </row>
    <row r="174" spans="2:30" ht="16" x14ac:dyDescent="0.2">
      <c r="B174" s="139">
        <v>12</v>
      </c>
      <c r="C174" s="140">
        <f t="shared" si="3"/>
        <v>0.71264215322789026</v>
      </c>
      <c r="D174" s="141"/>
      <c r="E174" s="142">
        <v>0.69887499311997348</v>
      </c>
      <c r="F174" s="142">
        <v>0.70607545937843752</v>
      </c>
      <c r="G174" s="142">
        <v>0.21587073240428481</v>
      </c>
      <c r="H174" s="142">
        <v>0.47635419659007044</v>
      </c>
      <c r="I174" s="142">
        <v>1.5274538824587345</v>
      </c>
      <c r="J174" s="142">
        <v>1.4142595369735778</v>
      </c>
      <c r="K174" s="142">
        <v>0.26947336568893637</v>
      </c>
      <c r="L174" s="142">
        <v>0.64014281301733722</v>
      </c>
      <c r="M174" s="142">
        <v>0.65251806462525286</v>
      </c>
      <c r="N174" s="142">
        <v>0.28077074321667322</v>
      </c>
      <c r="O174" s="142">
        <v>1.4502556036177738</v>
      </c>
      <c r="P174" s="142">
        <v>0.30882160178267121</v>
      </c>
      <c r="Q174" s="142">
        <v>1.0376196093852403</v>
      </c>
      <c r="R174" s="141"/>
      <c r="S174" s="142">
        <v>0.25350635732074955</v>
      </c>
      <c r="T174" s="142">
        <v>0.75763533883864198</v>
      </c>
      <c r="U174" s="167"/>
      <c r="V174" s="55"/>
      <c r="W174" s="2"/>
      <c r="X174" s="2"/>
      <c r="Y174" s="2"/>
      <c r="Z174" s="2"/>
      <c r="AA174" s="2"/>
      <c r="AB174" s="2"/>
      <c r="AC174" s="2"/>
      <c r="AD174" s="2"/>
    </row>
    <row r="175" spans="2:30" ht="16" x14ac:dyDescent="0.2">
      <c r="B175" s="139">
        <v>13</v>
      </c>
      <c r="C175" s="140">
        <f t="shared" si="3"/>
        <v>0.6904120725898869</v>
      </c>
      <c r="D175" s="141"/>
      <c r="E175" s="142">
        <v>0.55423232851015203</v>
      </c>
      <c r="F175" s="142">
        <v>0.51626212109902481</v>
      </c>
      <c r="G175" s="141"/>
      <c r="H175" s="142">
        <v>0.42781827882969942</v>
      </c>
      <c r="I175" s="142">
        <v>1.4117437719736743</v>
      </c>
      <c r="J175" s="142">
        <v>1.395900232953305</v>
      </c>
      <c r="K175" s="142">
        <v>0.21323684457221798</v>
      </c>
      <c r="L175" s="142">
        <v>0.52303030805680673</v>
      </c>
      <c r="M175" s="142">
        <v>0.73941877032121117</v>
      </c>
      <c r="N175" s="142">
        <v>0.19819111285882818</v>
      </c>
      <c r="O175" s="142">
        <v>1.6036177742823436</v>
      </c>
      <c r="P175" s="142">
        <v>0.18272381701402551</v>
      </c>
      <c r="Q175" s="142">
        <v>1.0024904967885699</v>
      </c>
      <c r="R175" s="141"/>
      <c r="S175" s="146">
        <v>0.22991217721850812</v>
      </c>
      <c r="T175" s="142">
        <v>0.66719098178004976</v>
      </c>
      <c r="U175" s="167"/>
      <c r="V175" s="55"/>
      <c r="W175" s="2"/>
      <c r="X175" s="2"/>
      <c r="Y175" s="2"/>
      <c r="Z175" s="2"/>
      <c r="AA175" s="2"/>
      <c r="AB175" s="2"/>
      <c r="AC175" s="2"/>
      <c r="AD175" s="2"/>
    </row>
    <row r="176" spans="2:30" ht="16" x14ac:dyDescent="0.2">
      <c r="B176" s="139">
        <v>14</v>
      </c>
      <c r="C176" s="140">
        <f t="shared" si="3"/>
        <v>0.59835630614451951</v>
      </c>
      <c r="D176" s="141"/>
      <c r="E176" s="142">
        <v>0.49502514382711454</v>
      </c>
      <c r="F176" s="142">
        <v>0.45156850784976482</v>
      </c>
      <c r="G176" s="141"/>
      <c r="H176" s="142">
        <v>0.31255552715581097</v>
      </c>
      <c r="I176" s="142">
        <v>1.0882003081749292</v>
      </c>
      <c r="J176" s="142">
        <v>1.4096653127779499</v>
      </c>
      <c r="K176" s="142">
        <v>5.8458235662087257E-2</v>
      </c>
      <c r="L176" s="142">
        <v>0.37017936323751049</v>
      </c>
      <c r="M176" s="142">
        <v>0.73845870815341608</v>
      </c>
      <c r="N176" s="146">
        <v>0.14471097129374763</v>
      </c>
      <c r="O176" s="142">
        <v>1.6521169222702843</v>
      </c>
      <c r="P176" s="146">
        <v>5.8985450255603609E-2</v>
      </c>
      <c r="Q176" s="142">
        <v>0.81006685017695623</v>
      </c>
      <c r="R176" s="141"/>
      <c r="S176" s="142">
        <v>0.16987809673613857</v>
      </c>
      <c r="T176" s="142">
        <v>0.61711888845195983</v>
      </c>
      <c r="U176" s="167"/>
      <c r="V176" s="55"/>
      <c r="W176" s="2"/>
      <c r="X176" s="2"/>
      <c r="Y176" s="2"/>
      <c r="Z176" s="2"/>
      <c r="AA176" s="2"/>
      <c r="AB176" s="2"/>
      <c r="AC176" s="2"/>
      <c r="AD176" s="2"/>
    </row>
    <row r="177" spans="2:30" ht="16" x14ac:dyDescent="0.2">
      <c r="B177" s="139">
        <v>15</v>
      </c>
      <c r="C177" s="140">
        <f t="shared" si="3"/>
        <v>0.50563595965415142</v>
      </c>
      <c r="D177" s="141"/>
      <c r="E177" s="142">
        <v>0.47559268131037946</v>
      </c>
      <c r="F177" s="142">
        <v>0.35298620802838182</v>
      </c>
      <c r="G177" s="141"/>
      <c r="H177" s="142">
        <v>0.32292017736520262</v>
      </c>
      <c r="I177" s="142">
        <v>0.71357500259493245</v>
      </c>
      <c r="J177" s="142">
        <v>1.327806190088791</v>
      </c>
      <c r="K177" s="142">
        <v>2.7143118880074805E-2</v>
      </c>
      <c r="L177" s="142">
        <v>0.32951494995236136</v>
      </c>
      <c r="M177" s="142">
        <v>0.59398694466246915</v>
      </c>
      <c r="N177" s="142">
        <v>0.14392449862367304</v>
      </c>
      <c r="O177" s="142">
        <v>1.3682002883733124</v>
      </c>
      <c r="P177" s="142">
        <v>8.6511993708220415E-3</v>
      </c>
      <c r="Q177" s="142">
        <v>0.75684886616856706</v>
      </c>
      <c r="R177" s="141"/>
      <c r="S177" s="142">
        <v>0.13632192947961724</v>
      </c>
      <c r="T177" s="142">
        <v>0.52143138025953584</v>
      </c>
      <c r="U177" s="167"/>
      <c r="V177" s="55"/>
      <c r="W177" s="2"/>
      <c r="X177" s="2"/>
      <c r="Y177" s="2"/>
      <c r="Z177" s="2"/>
      <c r="AA177" s="2"/>
      <c r="AB177" s="2"/>
      <c r="AC177" s="2"/>
      <c r="AD177" s="2"/>
    </row>
    <row r="178" spans="2:30" ht="16" x14ac:dyDescent="0.2">
      <c r="B178" s="139">
        <v>16</v>
      </c>
      <c r="C178" s="148">
        <f t="shared" si="3"/>
        <v>0.42030512966085815</v>
      </c>
      <c r="D178" s="141"/>
      <c r="E178" s="142">
        <v>0.41390743040366113</v>
      </c>
      <c r="F178" s="142">
        <v>0.33828619855342262</v>
      </c>
      <c r="G178" s="141"/>
      <c r="H178" s="146">
        <v>0.12962095891109834</v>
      </c>
      <c r="I178" s="142">
        <v>0.5711691320409692</v>
      </c>
      <c r="J178" s="142">
        <v>1.2138880281001654</v>
      </c>
      <c r="K178" s="146">
        <v>8.6827821395261601E-2</v>
      </c>
      <c r="L178" s="146">
        <v>9.5566397723597346E-2</v>
      </c>
      <c r="M178" s="142">
        <v>0.37764372092953119</v>
      </c>
      <c r="N178" s="141"/>
      <c r="O178" s="142">
        <v>0.9560886092541615</v>
      </c>
      <c r="P178" s="142">
        <v>1.7564556298335417E-2</v>
      </c>
      <c r="Q178" s="142">
        <v>0.4404246952418403</v>
      </c>
      <c r="R178" s="141"/>
      <c r="S178" s="141"/>
      <c r="T178" s="142">
        <v>0.40267400707825401</v>
      </c>
      <c r="U178" s="167"/>
      <c r="V178" s="55"/>
      <c r="W178" s="2"/>
      <c r="X178" s="2"/>
      <c r="Y178" s="2"/>
      <c r="Z178" s="2"/>
      <c r="AA178" s="2"/>
      <c r="AB178" s="2"/>
      <c r="AC178" s="2"/>
      <c r="AD178" s="2"/>
    </row>
    <row r="179" spans="2:30" ht="16" x14ac:dyDescent="0.2">
      <c r="B179" s="139">
        <v>17</v>
      </c>
      <c r="C179" s="140">
        <f t="shared" si="3"/>
        <v>0.34473957201957739</v>
      </c>
      <c r="D179" s="141"/>
      <c r="E179" s="142">
        <v>0.42686826966889696</v>
      </c>
      <c r="F179" s="142">
        <v>0.23213147121484828</v>
      </c>
      <c r="G179" s="141"/>
      <c r="H179" s="142">
        <v>7.2444481640570157E-2</v>
      </c>
      <c r="I179" s="142">
        <v>0.42042429218662714</v>
      </c>
      <c r="J179" s="142">
        <v>0.97490040611634987</v>
      </c>
      <c r="K179" s="142">
        <v>4.9264760767336206E-2</v>
      </c>
      <c r="L179" s="142">
        <v>-3.3848474544152587E-2</v>
      </c>
      <c r="M179" s="146">
        <v>0.15774927247645038</v>
      </c>
      <c r="N179" s="141"/>
      <c r="O179" s="142">
        <v>0.8672171975357188</v>
      </c>
      <c r="P179" s="141"/>
      <c r="Q179" s="146">
        <v>0.29125704548433612</v>
      </c>
      <c r="R179" s="141"/>
      <c r="S179" s="141"/>
      <c r="T179" s="142">
        <v>0.33372656966837055</v>
      </c>
      <c r="U179" s="167"/>
      <c r="V179" s="55"/>
      <c r="W179" s="2"/>
      <c r="X179" s="2"/>
      <c r="Y179" s="2"/>
      <c r="Z179" s="2"/>
      <c r="AA179" s="2"/>
      <c r="AB179" s="2"/>
      <c r="AC179" s="2"/>
      <c r="AD179" s="2"/>
    </row>
    <row r="180" spans="2:30" ht="16" x14ac:dyDescent="0.2">
      <c r="B180" s="139">
        <v>18</v>
      </c>
      <c r="C180" s="140">
        <f t="shared" si="3"/>
        <v>0.22721467539356632</v>
      </c>
      <c r="D180" s="141"/>
      <c r="E180" s="142">
        <v>0.30854940386925167</v>
      </c>
      <c r="F180" s="142">
        <v>0.13978706223238585</v>
      </c>
      <c r="G180" s="141"/>
      <c r="H180" s="142">
        <v>9.643346957671035E-3</v>
      </c>
      <c r="I180" s="142">
        <v>0.26818155429038465</v>
      </c>
      <c r="J180" s="142">
        <v>0.984556319332762</v>
      </c>
      <c r="K180" s="142">
        <v>3.1056251851952314E-2</v>
      </c>
      <c r="L180" s="142">
        <v>-9.5066260625714299E-2</v>
      </c>
      <c r="M180" s="142">
        <v>9.0823891674828558E-2</v>
      </c>
      <c r="N180" s="141"/>
      <c r="O180" s="142">
        <v>0.42626818718049547</v>
      </c>
      <c r="P180" s="141"/>
      <c r="Q180" s="142">
        <v>8.703630882160189E-2</v>
      </c>
      <c r="R180" s="141"/>
      <c r="S180" s="141"/>
      <c r="T180" s="142">
        <v>0.24852536374361006</v>
      </c>
      <c r="U180" s="167"/>
      <c r="V180" s="55"/>
      <c r="W180" s="2"/>
      <c r="X180" s="2"/>
      <c r="Y180" s="2"/>
      <c r="Z180" s="2"/>
      <c r="AA180" s="2"/>
      <c r="AB180" s="2"/>
      <c r="AC180" s="2"/>
      <c r="AD180" s="2"/>
    </row>
    <row r="181" spans="2:30" ht="16" x14ac:dyDescent="0.2">
      <c r="B181" s="139">
        <v>19</v>
      </c>
      <c r="C181" s="140">
        <f t="shared" si="3"/>
        <v>0.23918612496660727</v>
      </c>
      <c r="D181" s="141"/>
      <c r="E181" s="142">
        <v>0.29300996831040876</v>
      </c>
      <c r="F181" s="142">
        <v>6.5246528633853912E-2</v>
      </c>
      <c r="G181" s="141"/>
      <c r="H181" s="141"/>
      <c r="I181" s="142">
        <v>8.5933103772918684E-2</v>
      </c>
      <c r="J181" s="142">
        <v>0.92009643849608058</v>
      </c>
      <c r="K181" s="141"/>
      <c r="L181" s="141"/>
      <c r="M181" s="142">
        <v>5.4773808599292172E-2</v>
      </c>
      <c r="N181" s="141"/>
      <c r="O181" s="142">
        <v>0.16935378162275533</v>
      </c>
      <c r="P181" s="141"/>
      <c r="Q181" s="142">
        <v>0.10145497443963804</v>
      </c>
      <c r="R181" s="141"/>
      <c r="S181" s="141"/>
      <c r="T181" s="142">
        <v>0.22362039585791077</v>
      </c>
      <c r="U181" s="167"/>
      <c r="V181" s="55"/>
      <c r="W181" s="2"/>
      <c r="X181" s="2"/>
      <c r="Y181" s="2"/>
      <c r="Z181" s="2"/>
      <c r="AA181" s="2"/>
      <c r="AB181" s="2"/>
      <c r="AC181" s="2"/>
      <c r="AD181" s="2"/>
    </row>
    <row r="182" spans="2:30" ht="16" x14ac:dyDescent="0.2">
      <c r="B182" s="139">
        <v>20</v>
      </c>
      <c r="C182" s="140">
        <f t="shared" si="3"/>
        <v>0.21342617834523334</v>
      </c>
      <c r="D182" s="141"/>
      <c r="E182" s="142">
        <v>0.16112205632247445</v>
      </c>
      <c r="F182" s="146">
        <v>-4.6821880068130652E-3</v>
      </c>
      <c r="G182" s="141"/>
      <c r="H182" s="141"/>
      <c r="I182" s="142">
        <v>3.4861314998659139E-2</v>
      </c>
      <c r="J182" s="142">
        <v>0.82971990563242359</v>
      </c>
      <c r="K182" s="141"/>
      <c r="L182" s="141"/>
      <c r="M182" s="141"/>
      <c r="N182" s="141"/>
      <c r="O182" s="146">
        <v>7.130685542010759E-2</v>
      </c>
      <c r="P182" s="141"/>
      <c r="Q182" s="141"/>
      <c r="R182" s="141"/>
      <c r="S182" s="141"/>
      <c r="T182" s="142">
        <v>0.18822912570454831</v>
      </c>
      <c r="U182" s="167"/>
      <c r="V182" s="55"/>
      <c r="W182" s="2"/>
      <c r="X182" s="2"/>
      <c r="Y182" s="2"/>
      <c r="Z182" s="2"/>
      <c r="AA182" s="2"/>
      <c r="AB182" s="2"/>
      <c r="AC182" s="2"/>
      <c r="AD182" s="2"/>
    </row>
    <row r="183" spans="2:30" ht="16" x14ac:dyDescent="0.2">
      <c r="B183" s="139">
        <v>21</v>
      </c>
      <c r="C183" s="140">
        <f t="shared" si="3"/>
        <v>0.1610574347198668</v>
      </c>
      <c r="D183" s="143"/>
      <c r="E183" s="142">
        <v>0.10391290677922016</v>
      </c>
      <c r="F183" s="142">
        <v>-7.5324668143956067E-2</v>
      </c>
      <c r="G183" s="141"/>
      <c r="H183" s="141"/>
      <c r="I183" s="146">
        <v>-7.9245340871078152E-2</v>
      </c>
      <c r="J183" s="142">
        <v>0.82955905752054149</v>
      </c>
      <c r="K183" s="141"/>
      <c r="L183" s="143"/>
      <c r="M183" s="141"/>
      <c r="N183" s="141"/>
      <c r="O183" s="142">
        <v>2.0972604535324534E-3</v>
      </c>
      <c r="P183" s="141"/>
      <c r="Q183" s="141"/>
      <c r="R183" s="141"/>
      <c r="S183" s="141"/>
      <c r="T183" s="146">
        <v>0.18534539258094093</v>
      </c>
      <c r="U183" s="167"/>
      <c r="V183" s="55"/>
      <c r="W183" s="2"/>
      <c r="X183" s="2"/>
      <c r="Y183" s="2"/>
      <c r="Z183" s="2"/>
      <c r="AA183" s="2"/>
      <c r="AB183" s="2"/>
      <c r="AC183" s="2"/>
      <c r="AD183" s="2"/>
    </row>
    <row r="184" spans="2:30" ht="16" x14ac:dyDescent="0.2">
      <c r="B184" s="139">
        <v>22</v>
      </c>
      <c r="C184" s="140">
        <f t="shared" si="3"/>
        <v>0.11259835071227094</v>
      </c>
      <c r="D184" s="143"/>
      <c r="E184" s="146">
        <v>9.2766635276152212E-2</v>
      </c>
      <c r="F184" s="142">
        <v>-4.3481768494831242E-2</v>
      </c>
      <c r="G184" s="141"/>
      <c r="H184" s="141"/>
      <c r="I184" s="142">
        <v>-0.11047752034540116</v>
      </c>
      <c r="J184" s="142">
        <v>0.52784318515452355</v>
      </c>
      <c r="K184" s="141"/>
      <c r="L184" s="143"/>
      <c r="M184" s="141"/>
      <c r="N184" s="141"/>
      <c r="O184" s="142">
        <v>3.1458906802988594E-2</v>
      </c>
      <c r="P184" s="141"/>
      <c r="Q184" s="141"/>
      <c r="R184" s="141"/>
      <c r="S184" s="141"/>
      <c r="T184" s="142">
        <v>0.17748066588019379</v>
      </c>
      <c r="U184" s="167"/>
      <c r="V184" s="55"/>
      <c r="W184" s="2"/>
      <c r="X184" s="2"/>
      <c r="Y184" s="2"/>
      <c r="Z184" s="2"/>
      <c r="AA184" s="2"/>
      <c r="AB184" s="2"/>
      <c r="AC184" s="2"/>
      <c r="AD184" s="2"/>
    </row>
    <row r="185" spans="2:30" ht="16" x14ac:dyDescent="0.2">
      <c r="B185" s="139">
        <v>23</v>
      </c>
      <c r="C185" s="140">
        <f t="shared" si="3"/>
        <v>0.14506852568026324</v>
      </c>
      <c r="D185" s="143"/>
      <c r="E185" s="142">
        <v>5.5324210732137974E-2</v>
      </c>
      <c r="F185" s="141"/>
      <c r="G185" s="141"/>
      <c r="H185" s="141"/>
      <c r="I185" s="142">
        <v>-9.2884758108315563E-2</v>
      </c>
      <c r="J185" s="142">
        <v>0.45739422540198854</v>
      </c>
      <c r="K185" s="141"/>
      <c r="L185" s="143"/>
      <c r="M185" s="141"/>
      <c r="N185" s="141"/>
      <c r="O185" s="143"/>
      <c r="P185" s="141"/>
      <c r="Q185" s="141"/>
      <c r="R185" s="141"/>
      <c r="S185" s="141"/>
      <c r="T185" s="142">
        <v>0.16044042469524195</v>
      </c>
      <c r="U185" s="167"/>
      <c r="V185" s="55"/>
      <c r="W185" s="2"/>
      <c r="X185" s="2"/>
      <c r="Y185" s="2"/>
      <c r="Z185" s="2"/>
      <c r="AA185" s="2"/>
      <c r="AB185" s="2"/>
      <c r="AC185" s="2"/>
      <c r="AD185" s="2"/>
    </row>
    <row r="186" spans="2:30" ht="16" x14ac:dyDescent="0.2">
      <c r="B186" s="139">
        <v>24</v>
      </c>
      <c r="C186" s="140">
        <f t="shared" si="3"/>
        <v>0.26747156067153077</v>
      </c>
      <c r="D186" s="143"/>
      <c r="E186" s="142">
        <v>4.0252239998451747E-2</v>
      </c>
      <c r="F186" s="141"/>
      <c r="G186" s="141"/>
      <c r="H186" s="141"/>
      <c r="I186" s="143"/>
      <c r="J186" s="142">
        <v>0.49469088134460981</v>
      </c>
      <c r="K186" s="141"/>
      <c r="L186" s="143"/>
      <c r="M186" s="141"/>
      <c r="N186" s="141"/>
      <c r="O186" s="143"/>
      <c r="P186" s="143"/>
      <c r="Q186" s="143"/>
      <c r="R186" s="143"/>
      <c r="S186" s="143"/>
      <c r="T186" s="143"/>
      <c r="U186" s="145"/>
      <c r="V186" s="55"/>
      <c r="W186" s="2"/>
      <c r="X186" s="2"/>
      <c r="Y186" s="2"/>
      <c r="Z186" s="2"/>
      <c r="AA186" s="2"/>
      <c r="AB186" s="2"/>
      <c r="AC186" s="2"/>
      <c r="AD186" s="2"/>
    </row>
    <row r="187" spans="2:30" ht="16" x14ac:dyDescent="0.2">
      <c r="B187" s="139">
        <v>25</v>
      </c>
      <c r="C187" s="163">
        <f t="shared" si="3"/>
        <v>0.40772985760669572</v>
      </c>
      <c r="D187" s="141"/>
      <c r="E187" s="141"/>
      <c r="F187" s="141"/>
      <c r="G187" s="141"/>
      <c r="H187" s="141"/>
      <c r="I187" s="141"/>
      <c r="J187" s="142">
        <v>0.40772985760669572</v>
      </c>
      <c r="K187" s="141"/>
      <c r="L187" s="141"/>
      <c r="M187" s="141"/>
      <c r="N187" s="141"/>
      <c r="O187" s="143"/>
      <c r="P187" s="143"/>
      <c r="Q187" s="143"/>
      <c r="R187" s="143"/>
      <c r="S187" s="143"/>
      <c r="T187" s="143"/>
      <c r="U187" s="145"/>
      <c r="V187" s="55"/>
      <c r="W187" s="2"/>
      <c r="X187" s="2"/>
      <c r="Y187" s="2"/>
      <c r="Z187" s="2"/>
      <c r="AA187" s="2"/>
      <c r="AB187" s="2"/>
      <c r="AC187" s="2"/>
      <c r="AD187" s="2"/>
    </row>
    <row r="188" spans="2:30" ht="16" x14ac:dyDescent="0.2">
      <c r="B188" s="139">
        <v>26</v>
      </c>
      <c r="C188" s="163">
        <f t="shared" si="3"/>
        <v>0.40542771900538582</v>
      </c>
      <c r="D188" s="141"/>
      <c r="E188" s="143"/>
      <c r="F188" s="141"/>
      <c r="G188" s="141"/>
      <c r="H188" s="141"/>
      <c r="I188" s="141"/>
      <c r="J188" s="142">
        <v>0.40542771900538582</v>
      </c>
      <c r="K188" s="141"/>
      <c r="L188" s="141"/>
      <c r="M188" s="143"/>
      <c r="N188" s="143"/>
      <c r="O188" s="143"/>
      <c r="P188" s="143"/>
      <c r="Q188" s="143"/>
      <c r="R188" s="143"/>
      <c r="S188" s="143"/>
      <c r="T188" s="143"/>
      <c r="U188" s="145"/>
      <c r="V188" s="55"/>
      <c r="W188" s="2"/>
      <c r="X188" s="2"/>
      <c r="Y188" s="2"/>
      <c r="Z188" s="2"/>
      <c r="AA188" s="2"/>
      <c r="AB188" s="2"/>
      <c r="AC188" s="2"/>
      <c r="AD188" s="2"/>
    </row>
    <row r="189" spans="2:30" ht="16" x14ac:dyDescent="0.2">
      <c r="B189" s="139">
        <v>27</v>
      </c>
      <c r="C189" s="163">
        <f t="shared" si="3"/>
        <v>0.37546975816737727</v>
      </c>
      <c r="D189" s="141"/>
      <c r="E189" s="143"/>
      <c r="F189" s="141"/>
      <c r="G189" s="143"/>
      <c r="H189" s="141"/>
      <c r="I189" s="141"/>
      <c r="J189" s="142">
        <v>0.37546975816737727</v>
      </c>
      <c r="K189" s="143"/>
      <c r="L189" s="141"/>
      <c r="M189" s="143"/>
      <c r="N189" s="143"/>
      <c r="O189" s="143"/>
      <c r="P189" s="143"/>
      <c r="Q189" s="143"/>
      <c r="R189" s="143"/>
      <c r="S189" s="143"/>
      <c r="T189" s="143"/>
      <c r="U189" s="145"/>
      <c r="V189" s="55"/>
      <c r="W189" s="2"/>
      <c r="X189" s="2"/>
      <c r="Y189" s="2"/>
      <c r="Z189" s="2"/>
      <c r="AA189" s="2"/>
      <c r="AB189" s="2"/>
      <c r="AC189" s="2"/>
      <c r="AD189" s="2"/>
    </row>
    <row r="190" spans="2:30" ht="16" x14ac:dyDescent="0.2">
      <c r="B190" s="139">
        <v>28</v>
      </c>
      <c r="C190" s="163">
        <f t="shared" si="3"/>
        <v>0.35433079771364473</v>
      </c>
      <c r="D190" s="143"/>
      <c r="E190" s="143"/>
      <c r="F190" s="141"/>
      <c r="G190" s="143"/>
      <c r="H190" s="141"/>
      <c r="I190" s="141"/>
      <c r="J190" s="142">
        <v>0.35433079771364473</v>
      </c>
      <c r="K190" s="143"/>
      <c r="L190" s="141"/>
      <c r="M190" s="143"/>
      <c r="N190" s="143"/>
      <c r="O190" s="143"/>
      <c r="P190" s="143"/>
      <c r="Q190" s="143"/>
      <c r="R190" s="143"/>
      <c r="S190" s="143"/>
      <c r="T190" s="143"/>
      <c r="U190" s="145"/>
      <c r="V190" s="55"/>
      <c r="W190" s="2"/>
      <c r="X190" s="2"/>
      <c r="Y190" s="2"/>
      <c r="Z190" s="2"/>
      <c r="AA190" s="2"/>
      <c r="AB190" s="2"/>
      <c r="AC190" s="2"/>
      <c r="AD190" s="2"/>
    </row>
    <row r="191" spans="2:30" ht="16" x14ac:dyDescent="0.2">
      <c r="B191" s="139">
        <v>29</v>
      </c>
      <c r="C191" s="163">
        <f t="shared" si="3"/>
        <v>0.33795947582616248</v>
      </c>
      <c r="D191" s="168"/>
      <c r="E191" s="143"/>
      <c r="F191" s="141"/>
      <c r="G191" s="143"/>
      <c r="H191" s="141"/>
      <c r="I191" s="141"/>
      <c r="J191" s="142">
        <v>0.33795947582616248</v>
      </c>
      <c r="K191" s="143"/>
      <c r="L191" s="141"/>
      <c r="M191" s="143"/>
      <c r="N191" s="143"/>
      <c r="O191" s="143"/>
      <c r="P191" s="143"/>
      <c r="Q191" s="143"/>
      <c r="R191" s="143"/>
      <c r="S191" s="143"/>
      <c r="T191" s="143"/>
      <c r="U191" s="145"/>
      <c r="V191" s="55"/>
      <c r="W191" s="2"/>
      <c r="X191" s="2"/>
      <c r="Y191" s="2"/>
      <c r="Z191" s="2"/>
      <c r="AA191" s="2"/>
      <c r="AB191" s="2"/>
      <c r="AC191" s="2"/>
      <c r="AD191" s="2"/>
    </row>
    <row r="192" spans="2:30" ht="16" x14ac:dyDescent="0.2">
      <c r="B192" s="139">
        <v>30</v>
      </c>
      <c r="C192" s="163">
        <f t="shared" si="3"/>
        <v>0.30633522907912708</v>
      </c>
      <c r="D192" s="169"/>
      <c r="E192" s="143"/>
      <c r="F192" s="141"/>
      <c r="G192" s="143"/>
      <c r="H192" s="141"/>
      <c r="I192" s="141"/>
      <c r="J192" s="146">
        <v>0.30633522907912708</v>
      </c>
      <c r="K192" s="141"/>
      <c r="L192" s="141"/>
      <c r="M192" s="143"/>
      <c r="N192" s="143"/>
      <c r="O192" s="143"/>
      <c r="P192" s="143"/>
      <c r="Q192" s="143"/>
      <c r="R192" s="143"/>
      <c r="S192" s="143"/>
      <c r="T192" s="143"/>
      <c r="U192" s="145"/>
      <c r="V192" s="55"/>
      <c r="W192" s="2"/>
      <c r="X192" s="2"/>
      <c r="Y192" s="2"/>
      <c r="Z192" s="2"/>
      <c r="AA192" s="2"/>
      <c r="AB192" s="2"/>
      <c r="AC192" s="2"/>
      <c r="AD192" s="2"/>
    </row>
    <row r="193" spans="2:30" ht="16" x14ac:dyDescent="0.2">
      <c r="B193" s="154">
        <v>31</v>
      </c>
      <c r="C193" s="155">
        <f t="shared" si="3"/>
        <v>0.29404291477890038</v>
      </c>
      <c r="D193" s="170"/>
      <c r="E193" s="170"/>
      <c r="F193" s="156"/>
      <c r="G193" s="156"/>
      <c r="H193" s="156"/>
      <c r="I193" s="156"/>
      <c r="J193" s="157">
        <v>0.29404291477890038</v>
      </c>
      <c r="K193" s="156"/>
      <c r="L193" s="156"/>
      <c r="M193" s="171"/>
      <c r="N193" s="171"/>
      <c r="O193" s="171"/>
      <c r="P193" s="171"/>
      <c r="Q193" s="171"/>
      <c r="R193" s="171"/>
      <c r="S193" s="171"/>
      <c r="T193" s="171"/>
      <c r="U193" s="172"/>
      <c r="V193" s="55"/>
      <c r="W193" s="2"/>
      <c r="X193" s="2"/>
      <c r="Y193" s="2"/>
      <c r="Z193" s="2"/>
      <c r="AA193" s="2"/>
      <c r="AB193" s="2"/>
      <c r="AC193" s="2"/>
      <c r="AD193" s="2"/>
    </row>
    <row r="194" spans="2:30" ht="16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2"/>
      <c r="X194" s="2"/>
      <c r="Y194" s="2"/>
      <c r="Z194" s="2"/>
      <c r="AA194" s="2"/>
      <c r="AB194" s="2"/>
      <c r="AC194" s="2"/>
      <c r="AD194" s="2"/>
    </row>
    <row r="195" spans="2:30" ht="16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2"/>
      <c r="X195" s="2"/>
      <c r="Y195" s="2"/>
      <c r="Z195" s="2"/>
      <c r="AA195" s="2"/>
      <c r="AB195" s="2"/>
      <c r="AC195" s="2"/>
      <c r="AD195" s="2"/>
    </row>
    <row r="196" spans="2:30" ht="16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2"/>
      <c r="X196" s="2"/>
      <c r="Y196" s="2"/>
      <c r="Z196" s="2"/>
      <c r="AA196" s="2"/>
      <c r="AB196" s="2"/>
      <c r="AC196" s="2"/>
      <c r="AD196" s="2"/>
    </row>
    <row r="197" spans="2:30" ht="16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2"/>
      <c r="X197" s="2"/>
      <c r="Y197" s="2"/>
      <c r="Z197" s="2"/>
      <c r="AA197" s="2"/>
      <c r="AB197" s="2"/>
      <c r="AC197" s="2"/>
      <c r="AD197" s="2"/>
    </row>
    <row r="198" spans="2:30" ht="16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2"/>
      <c r="X198" s="2"/>
      <c r="Y198" s="2"/>
      <c r="Z198" s="2"/>
      <c r="AA198" s="2"/>
      <c r="AB198" s="2"/>
      <c r="AC198" s="2"/>
      <c r="AD198" s="2"/>
    </row>
    <row r="199" spans="2:30" ht="16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2"/>
      <c r="X199" s="2"/>
      <c r="Y199" s="2"/>
      <c r="Z199" s="2"/>
      <c r="AA199" s="2"/>
      <c r="AB199" s="2"/>
      <c r="AC199" s="2"/>
      <c r="AD199" s="2"/>
    </row>
    <row r="200" spans="2:30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</sheetData>
  <mergeCells count="10">
    <mergeCell ref="C47:E47"/>
    <mergeCell ref="C79:E79"/>
    <mergeCell ref="C113:E113"/>
    <mergeCell ref="C147:E147"/>
    <mergeCell ref="C2:J2"/>
    <mergeCell ref="C3:D3"/>
    <mergeCell ref="E3:F3"/>
    <mergeCell ref="G3:H3"/>
    <mergeCell ref="I3:J3"/>
    <mergeCell ref="B45:J45"/>
  </mergeCells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682B-5251-4B8E-80BC-FD1846832A40}">
  <dimension ref="B1:E22"/>
  <sheetViews>
    <sheetView workbookViewId="0">
      <selection activeCell="F19" sqref="F19"/>
    </sheetView>
  </sheetViews>
  <sheetFormatPr baseColWidth="10" defaultColWidth="8.83203125" defaultRowHeight="15" x14ac:dyDescent="0.2"/>
  <cols>
    <col min="2" max="5" width="16.83203125" customWidth="1"/>
  </cols>
  <sheetData>
    <row r="1" spans="2:5" ht="16" thickBot="1" x14ac:dyDescent="0.25"/>
    <row r="2" spans="2:5" ht="16" thickBot="1" x14ac:dyDescent="0.25">
      <c r="B2" s="184" t="s">
        <v>12</v>
      </c>
      <c r="C2" s="185"/>
      <c r="D2" s="185"/>
      <c r="E2" s="186"/>
    </row>
    <row r="3" spans="2:5" x14ac:dyDescent="0.2">
      <c r="B3" s="37" t="s">
        <v>8</v>
      </c>
      <c r="C3" s="39" t="s">
        <v>10</v>
      </c>
      <c r="D3" s="38" t="s">
        <v>9</v>
      </c>
      <c r="E3" s="40" t="s">
        <v>11</v>
      </c>
    </row>
    <row r="4" spans="2:5" x14ac:dyDescent="0.2">
      <c r="B4" s="31">
        <v>8.5</v>
      </c>
      <c r="C4" s="32">
        <v>5.5</v>
      </c>
      <c r="D4" s="32">
        <v>4.5</v>
      </c>
      <c r="E4" s="33">
        <v>8.5</v>
      </c>
    </row>
    <row r="5" spans="2:5" x14ac:dyDescent="0.2">
      <c r="B5" s="31">
        <v>4.5</v>
      </c>
      <c r="C5" s="32">
        <v>5.5</v>
      </c>
      <c r="D5" s="32">
        <v>5.5</v>
      </c>
      <c r="E5" s="33">
        <v>8.5</v>
      </c>
    </row>
    <row r="6" spans="2:5" x14ac:dyDescent="0.2">
      <c r="B6" s="31">
        <v>3.5</v>
      </c>
      <c r="C6" s="32">
        <v>6.5</v>
      </c>
      <c r="D6" s="32">
        <v>5.5</v>
      </c>
      <c r="E6" s="33">
        <v>7.5</v>
      </c>
    </row>
    <row r="7" spans="2:5" x14ac:dyDescent="0.2">
      <c r="B7" s="31">
        <v>5.5</v>
      </c>
      <c r="C7" s="32">
        <v>5.5</v>
      </c>
      <c r="D7" s="32">
        <v>5.5</v>
      </c>
      <c r="E7" s="33">
        <v>8.5</v>
      </c>
    </row>
    <row r="8" spans="2:5" x14ac:dyDescent="0.2">
      <c r="B8" s="31">
        <v>5.5</v>
      </c>
      <c r="C8" s="32">
        <v>9.5</v>
      </c>
      <c r="D8" s="32">
        <v>5.5</v>
      </c>
      <c r="E8" s="33">
        <v>7.5</v>
      </c>
    </row>
    <row r="9" spans="2:5" x14ac:dyDescent="0.2">
      <c r="B9" s="31">
        <v>4.5</v>
      </c>
      <c r="C9" s="32">
        <v>6.5</v>
      </c>
      <c r="D9" s="32">
        <v>7.5</v>
      </c>
      <c r="E9" s="33">
        <v>9.5</v>
      </c>
    </row>
    <row r="10" spans="2:5" x14ac:dyDescent="0.2">
      <c r="B10" s="31">
        <v>4.5</v>
      </c>
      <c r="C10" s="32">
        <v>6.5</v>
      </c>
      <c r="D10" s="32">
        <v>5.5</v>
      </c>
      <c r="E10" s="33">
        <v>9.5</v>
      </c>
    </row>
    <row r="11" spans="2:5" x14ac:dyDescent="0.2">
      <c r="B11" s="31">
        <v>4.5</v>
      </c>
      <c r="C11" s="32">
        <v>6.5</v>
      </c>
      <c r="D11" s="32">
        <v>5.5</v>
      </c>
      <c r="E11" s="33">
        <v>9.5</v>
      </c>
    </row>
    <row r="12" spans="2:5" x14ac:dyDescent="0.2">
      <c r="B12" s="31">
        <v>4.5</v>
      </c>
      <c r="C12" s="32">
        <v>5.5</v>
      </c>
      <c r="D12" s="32">
        <v>7.5</v>
      </c>
      <c r="E12" s="33">
        <v>8.5</v>
      </c>
    </row>
    <row r="13" spans="2:5" x14ac:dyDescent="0.2">
      <c r="B13" s="31">
        <v>4.5</v>
      </c>
      <c r="C13" s="32">
        <v>6.5</v>
      </c>
      <c r="D13" s="32">
        <v>5.5</v>
      </c>
      <c r="E13" s="33">
        <v>7.5</v>
      </c>
    </row>
    <row r="14" spans="2:5" x14ac:dyDescent="0.2">
      <c r="B14" s="31">
        <v>4.5</v>
      </c>
      <c r="C14" s="32">
        <v>7.5</v>
      </c>
      <c r="D14" s="32">
        <v>6.5</v>
      </c>
      <c r="E14" s="33">
        <v>11.5</v>
      </c>
    </row>
    <row r="15" spans="2:5" x14ac:dyDescent="0.2">
      <c r="B15" s="31">
        <v>4.5</v>
      </c>
      <c r="C15" s="32">
        <v>8.5</v>
      </c>
      <c r="D15" s="32">
        <v>6.5</v>
      </c>
      <c r="E15" s="33">
        <v>8.5</v>
      </c>
    </row>
    <row r="16" spans="2:5" x14ac:dyDescent="0.2">
      <c r="B16" s="31">
        <v>6.5</v>
      </c>
      <c r="C16" s="32">
        <v>6.5</v>
      </c>
      <c r="D16" s="32">
        <v>3.5</v>
      </c>
      <c r="E16" s="33">
        <v>7.5</v>
      </c>
    </row>
    <row r="17" spans="2:5" x14ac:dyDescent="0.2">
      <c r="B17" s="31">
        <v>5.5</v>
      </c>
      <c r="C17" s="32">
        <v>8.5</v>
      </c>
      <c r="D17" s="32">
        <v>3.5</v>
      </c>
      <c r="E17" s="33">
        <v>8.5</v>
      </c>
    </row>
    <row r="18" spans="2:5" x14ac:dyDescent="0.2">
      <c r="B18" s="31">
        <v>7.5</v>
      </c>
      <c r="C18" s="32">
        <v>5.5</v>
      </c>
      <c r="D18" s="32">
        <v>5.5</v>
      </c>
      <c r="E18" s="33">
        <v>8.5</v>
      </c>
    </row>
    <row r="19" spans="2:5" x14ac:dyDescent="0.2">
      <c r="B19" s="31">
        <v>4.5</v>
      </c>
      <c r="C19" s="32">
        <v>9.5</v>
      </c>
      <c r="D19" s="32">
        <v>4.5</v>
      </c>
      <c r="E19" s="33">
        <v>7.5</v>
      </c>
    </row>
    <row r="20" spans="2:5" x14ac:dyDescent="0.2">
      <c r="B20" s="31">
        <v>4.5</v>
      </c>
      <c r="C20" s="32">
        <v>6.5</v>
      </c>
      <c r="D20" s="32"/>
      <c r="E20" s="33">
        <v>7.5</v>
      </c>
    </row>
    <row r="21" spans="2:5" ht="16" thickBot="1" x14ac:dyDescent="0.25">
      <c r="B21" s="34">
        <v>4.5</v>
      </c>
      <c r="C21" s="35">
        <v>4.5</v>
      </c>
      <c r="D21" s="35"/>
      <c r="E21" s="36">
        <v>8.5</v>
      </c>
    </row>
    <row r="22" spans="2:5" x14ac:dyDescent="0.2">
      <c r="B22" s="2"/>
      <c r="C22" s="2"/>
      <c r="D22" s="2"/>
      <c r="E22" s="2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48F6-B6E3-4639-85B6-68D324214984}">
  <dimension ref="B1:I57"/>
  <sheetViews>
    <sheetView workbookViewId="0">
      <selection activeCell="I19" sqref="I19"/>
    </sheetView>
  </sheetViews>
  <sheetFormatPr baseColWidth="10" defaultColWidth="8.83203125" defaultRowHeight="15" x14ac:dyDescent="0.2"/>
  <cols>
    <col min="2" max="5" width="16.83203125" customWidth="1"/>
    <col min="6" max="6" width="23.1640625" customWidth="1"/>
    <col min="8" max="9" width="10.83203125" customWidth="1"/>
  </cols>
  <sheetData>
    <row r="1" spans="2:9" x14ac:dyDescent="0.2">
      <c r="B1" s="32"/>
      <c r="C1" s="32"/>
      <c r="D1" s="32"/>
      <c r="E1" s="32"/>
    </row>
    <row r="2" spans="2:9" x14ac:dyDescent="0.2">
      <c r="B2" s="1"/>
      <c r="C2" s="1"/>
      <c r="D2" s="1"/>
      <c r="E2" s="1"/>
    </row>
    <row r="3" spans="2:9" ht="16" thickBot="1" x14ac:dyDescent="0.25"/>
    <row r="4" spans="2:9" x14ac:dyDescent="0.2">
      <c r="B4" s="187" t="s">
        <v>41</v>
      </c>
      <c r="C4" s="187"/>
      <c r="D4" s="187"/>
      <c r="E4" s="187"/>
      <c r="F4" s="187"/>
      <c r="H4" s="188" t="s">
        <v>45</v>
      </c>
      <c r="I4" s="189"/>
    </row>
    <row r="5" spans="2:9" ht="16" thickBot="1" x14ac:dyDescent="0.25">
      <c r="H5" s="190" t="s">
        <v>46</v>
      </c>
      <c r="I5" s="191"/>
    </row>
    <row r="6" spans="2:9" ht="17" thickBot="1" x14ac:dyDescent="0.25">
      <c r="B6" s="19"/>
      <c r="C6" s="20" t="s">
        <v>37</v>
      </c>
      <c r="D6" s="20" t="s">
        <v>0</v>
      </c>
      <c r="E6" s="20" t="s">
        <v>38</v>
      </c>
      <c r="F6" s="21" t="s">
        <v>39</v>
      </c>
    </row>
    <row r="7" spans="2:9" ht="16" x14ac:dyDescent="0.2">
      <c r="B7" s="8" t="s">
        <v>8</v>
      </c>
      <c r="C7" s="6">
        <v>18</v>
      </c>
      <c r="D7" s="6">
        <v>20</v>
      </c>
      <c r="E7" s="6">
        <v>7132</v>
      </c>
      <c r="F7" s="9">
        <f>C7/D7/E7*225</f>
        <v>2.8393157599551317E-2</v>
      </c>
    </row>
    <row r="8" spans="2:9" x14ac:dyDescent="0.2">
      <c r="B8" s="10"/>
      <c r="C8" s="6">
        <v>21</v>
      </c>
      <c r="D8" s="6">
        <v>20</v>
      </c>
      <c r="E8" s="6">
        <v>8791</v>
      </c>
      <c r="F8" s="9">
        <f>C8/D8/E8*225</f>
        <v>2.6874075759299284E-2</v>
      </c>
    </row>
    <row r="9" spans="2:9" x14ac:dyDescent="0.2">
      <c r="B9" s="10"/>
      <c r="C9" s="6">
        <v>15</v>
      </c>
      <c r="D9" s="6">
        <v>20</v>
      </c>
      <c r="E9" s="6">
        <v>6309</v>
      </c>
      <c r="F9" s="9">
        <f>C9/D9/E9*225</f>
        <v>2.6747503566333809E-2</v>
      </c>
    </row>
    <row r="10" spans="2:9" x14ac:dyDescent="0.2">
      <c r="B10" s="10"/>
      <c r="C10" s="6">
        <v>17</v>
      </c>
      <c r="D10" s="6">
        <v>20</v>
      </c>
      <c r="E10" s="6">
        <v>6646</v>
      </c>
      <c r="F10" s="9">
        <f t="shared" ref="F10:F16" si="0">C10/D10/E10*225</f>
        <v>2.8776707794161898E-2</v>
      </c>
    </row>
    <row r="11" spans="2:9" x14ac:dyDescent="0.2">
      <c r="B11" s="10"/>
      <c r="C11" s="6">
        <v>19</v>
      </c>
      <c r="D11" s="6">
        <v>20</v>
      </c>
      <c r="E11" s="6">
        <v>5337</v>
      </c>
      <c r="F11" s="9">
        <f t="shared" si="0"/>
        <v>4.0050590219224282E-2</v>
      </c>
    </row>
    <row r="12" spans="2:9" x14ac:dyDescent="0.2">
      <c r="B12" s="10"/>
      <c r="C12" s="192">
        <v>19</v>
      </c>
      <c r="D12" s="192">
        <v>20</v>
      </c>
      <c r="E12" s="192">
        <v>9309</v>
      </c>
      <c r="F12" s="193">
        <f t="shared" si="0"/>
        <v>2.2961650016113437E-2</v>
      </c>
    </row>
    <row r="13" spans="2:9" x14ac:dyDescent="0.2">
      <c r="B13" s="10"/>
      <c r="C13" s="192">
        <v>23</v>
      </c>
      <c r="D13" s="192">
        <v>20</v>
      </c>
      <c r="E13" s="192">
        <v>6783</v>
      </c>
      <c r="F13" s="193">
        <f t="shared" si="0"/>
        <v>3.8146837682441391E-2</v>
      </c>
    </row>
    <row r="14" spans="2:9" x14ac:dyDescent="0.2">
      <c r="B14" s="10"/>
      <c r="C14" s="192">
        <v>19</v>
      </c>
      <c r="D14" s="192">
        <v>20</v>
      </c>
      <c r="E14" s="192">
        <v>6409</v>
      </c>
      <c r="F14" s="193">
        <f t="shared" si="0"/>
        <v>3.3351536901232638E-2</v>
      </c>
    </row>
    <row r="15" spans="2:9" x14ac:dyDescent="0.2">
      <c r="B15" s="10"/>
      <c r="C15" s="192">
        <v>18</v>
      </c>
      <c r="D15" s="192">
        <v>20</v>
      </c>
      <c r="E15" s="192">
        <v>6807</v>
      </c>
      <c r="F15" s="193">
        <f t="shared" si="0"/>
        <v>2.9748788012340242E-2</v>
      </c>
    </row>
    <row r="16" spans="2:9" x14ac:dyDescent="0.2">
      <c r="B16" s="10"/>
      <c r="C16" s="192">
        <v>21</v>
      </c>
      <c r="D16" s="192">
        <v>20</v>
      </c>
      <c r="E16" s="192">
        <v>10172</v>
      </c>
      <c r="F16" s="193">
        <f t="shared" si="0"/>
        <v>2.3225521038143924E-2</v>
      </c>
    </row>
    <row r="17" spans="2:6" x14ac:dyDescent="0.2">
      <c r="B17" s="10"/>
      <c r="C17" s="6"/>
      <c r="D17" s="6"/>
      <c r="E17" s="6"/>
      <c r="F17" s="9"/>
    </row>
    <row r="18" spans="2:6" ht="16" x14ac:dyDescent="0.2">
      <c r="B18" s="11" t="s">
        <v>40</v>
      </c>
      <c r="C18" s="7"/>
      <c r="D18" s="7"/>
      <c r="E18" s="7"/>
      <c r="F18" s="17">
        <f>AVERAGE(F7:F16)</f>
        <v>2.9827636858884222E-2</v>
      </c>
    </row>
    <row r="19" spans="2:6" x14ac:dyDescent="0.2">
      <c r="B19" s="2"/>
      <c r="C19" s="2"/>
      <c r="D19" s="2"/>
      <c r="E19" s="2"/>
      <c r="F19" s="4"/>
    </row>
    <row r="20" spans="2:6" x14ac:dyDescent="0.2">
      <c r="B20" s="12" t="s">
        <v>10</v>
      </c>
      <c r="C20" s="13">
        <v>13</v>
      </c>
      <c r="D20" s="13">
        <v>20</v>
      </c>
      <c r="E20" s="13">
        <v>8532</v>
      </c>
      <c r="F20" s="14">
        <f>C20/D20/E20*225</f>
        <v>1.7141350210970463E-2</v>
      </c>
    </row>
    <row r="21" spans="2:6" x14ac:dyDescent="0.2">
      <c r="B21" s="10"/>
      <c r="C21" s="6">
        <v>15</v>
      </c>
      <c r="D21" s="6">
        <v>20</v>
      </c>
      <c r="E21" s="6">
        <v>7831</v>
      </c>
      <c r="F21" s="9">
        <f t="shared" ref="F21:F29" si="1">C21/D21/E21*225</f>
        <v>2.1548972034222961E-2</v>
      </c>
    </row>
    <row r="22" spans="2:6" ht="16" x14ac:dyDescent="0.2">
      <c r="B22" s="10"/>
      <c r="C22" s="6">
        <v>15</v>
      </c>
      <c r="D22" s="6">
        <v>20</v>
      </c>
      <c r="E22" s="15">
        <v>9353</v>
      </c>
      <c r="F22" s="9">
        <f t="shared" si="1"/>
        <v>1.8042339356356251E-2</v>
      </c>
    </row>
    <row r="23" spans="2:6" ht="16" x14ac:dyDescent="0.2">
      <c r="B23" s="10"/>
      <c r="C23" s="6">
        <v>12</v>
      </c>
      <c r="D23" s="6">
        <v>20</v>
      </c>
      <c r="E23" s="15">
        <v>9616</v>
      </c>
      <c r="F23" s="9">
        <f t="shared" si="1"/>
        <v>1.4039101497504159E-2</v>
      </c>
    </row>
    <row r="24" spans="2:6" ht="16" x14ac:dyDescent="0.2">
      <c r="B24" s="10"/>
      <c r="C24" s="6">
        <v>15</v>
      </c>
      <c r="D24" s="6">
        <v>20</v>
      </c>
      <c r="E24" s="15">
        <v>8538</v>
      </c>
      <c r="F24" s="9">
        <f t="shared" si="1"/>
        <v>1.9764581869290233E-2</v>
      </c>
    </row>
    <row r="25" spans="2:6" ht="16" x14ac:dyDescent="0.2">
      <c r="B25" s="10"/>
      <c r="C25" s="192">
        <v>11</v>
      </c>
      <c r="D25" s="192">
        <v>20</v>
      </c>
      <c r="E25" s="194">
        <v>8865</v>
      </c>
      <c r="F25" s="193">
        <f t="shared" si="1"/>
        <v>1.3959390862944164E-2</v>
      </c>
    </row>
    <row r="26" spans="2:6" ht="16" x14ac:dyDescent="0.2">
      <c r="B26" s="10"/>
      <c r="C26" s="192">
        <v>11</v>
      </c>
      <c r="D26" s="192">
        <v>20</v>
      </c>
      <c r="E26" s="194">
        <v>7854</v>
      </c>
      <c r="F26" s="193">
        <f t="shared" si="1"/>
        <v>1.5756302521008406E-2</v>
      </c>
    </row>
    <row r="27" spans="2:6" ht="16" x14ac:dyDescent="0.2">
      <c r="B27" s="10"/>
      <c r="C27" s="192">
        <v>16</v>
      </c>
      <c r="D27" s="192">
        <v>20</v>
      </c>
      <c r="E27" s="194">
        <v>9827</v>
      </c>
      <c r="F27" s="193">
        <f t="shared" si="1"/>
        <v>1.8316882059631629E-2</v>
      </c>
    </row>
    <row r="28" spans="2:6" ht="16" x14ac:dyDescent="0.2">
      <c r="B28" s="10"/>
      <c r="C28" s="192">
        <v>14</v>
      </c>
      <c r="D28" s="192">
        <v>20</v>
      </c>
      <c r="E28" s="194">
        <v>6305</v>
      </c>
      <c r="F28" s="193">
        <f t="shared" si="1"/>
        <v>2.4980174464710545E-2</v>
      </c>
    </row>
    <row r="29" spans="2:6" ht="16" x14ac:dyDescent="0.2">
      <c r="B29" s="10"/>
      <c r="C29" s="192">
        <v>11</v>
      </c>
      <c r="D29" s="192">
        <v>20</v>
      </c>
      <c r="E29" s="194">
        <v>6588</v>
      </c>
      <c r="F29" s="193">
        <f t="shared" si="1"/>
        <v>1.8784153005464484E-2</v>
      </c>
    </row>
    <row r="30" spans="2:6" x14ac:dyDescent="0.2">
      <c r="B30" s="10"/>
      <c r="C30" s="192"/>
      <c r="D30" s="192"/>
      <c r="E30" s="192"/>
      <c r="F30" s="193"/>
    </row>
    <row r="31" spans="2:6" ht="16" x14ac:dyDescent="0.2">
      <c r="B31" s="11" t="s">
        <v>40</v>
      </c>
      <c r="C31" s="7"/>
      <c r="D31" s="7"/>
      <c r="E31" s="7"/>
      <c r="F31" s="17">
        <f>AVERAGE(F20:F29)</f>
        <v>1.8233324788210329E-2</v>
      </c>
    </row>
    <row r="32" spans="2:6" ht="16" x14ac:dyDescent="0.2">
      <c r="B32" s="2"/>
      <c r="C32" s="2"/>
      <c r="D32" s="2"/>
      <c r="E32" s="5"/>
      <c r="F32" s="4"/>
    </row>
    <row r="33" spans="2:6" x14ac:dyDescent="0.2">
      <c r="B33" s="16" t="s">
        <v>9</v>
      </c>
      <c r="C33" s="13">
        <v>7</v>
      </c>
      <c r="D33" s="13">
        <v>20</v>
      </c>
      <c r="E33" s="13">
        <v>7931</v>
      </c>
      <c r="F33" s="14">
        <f>C33/D33/E33*225</f>
        <v>9.9293909973521624E-3</v>
      </c>
    </row>
    <row r="34" spans="2:6" x14ac:dyDescent="0.2">
      <c r="B34" s="10"/>
      <c r="C34" s="6">
        <v>5</v>
      </c>
      <c r="D34" s="6">
        <v>20</v>
      </c>
      <c r="E34" s="6">
        <v>7918</v>
      </c>
      <c r="F34" s="9">
        <f t="shared" ref="F34:F42" si="2">C34/D34/E34*225</f>
        <v>7.1040666835059368E-3</v>
      </c>
    </row>
    <row r="35" spans="2:6" x14ac:dyDescent="0.2">
      <c r="B35" s="10"/>
      <c r="C35" s="6">
        <v>4</v>
      </c>
      <c r="D35" s="6">
        <v>20</v>
      </c>
      <c r="E35" s="6">
        <v>6493</v>
      </c>
      <c r="F35" s="9">
        <f t="shared" si="2"/>
        <v>6.9305405821654094E-3</v>
      </c>
    </row>
    <row r="36" spans="2:6" x14ac:dyDescent="0.2">
      <c r="B36" s="10"/>
      <c r="C36" s="6">
        <v>4</v>
      </c>
      <c r="D36" s="6">
        <v>20</v>
      </c>
      <c r="E36" s="6">
        <v>7640</v>
      </c>
      <c r="F36" s="9">
        <f t="shared" si="2"/>
        <v>5.8900523560209434E-3</v>
      </c>
    </row>
    <row r="37" spans="2:6" x14ac:dyDescent="0.2">
      <c r="B37" s="10"/>
      <c r="C37" s="6">
        <v>7</v>
      </c>
      <c r="D37" s="6">
        <v>20</v>
      </c>
      <c r="E37" s="6">
        <v>9650</v>
      </c>
      <c r="F37" s="9">
        <f t="shared" si="2"/>
        <v>8.1606217616580316E-3</v>
      </c>
    </row>
    <row r="38" spans="2:6" x14ac:dyDescent="0.2">
      <c r="B38" s="10"/>
      <c r="C38" s="192">
        <v>3</v>
      </c>
      <c r="D38" s="192">
        <v>20</v>
      </c>
      <c r="E38" s="192">
        <v>10055</v>
      </c>
      <c r="F38" s="193">
        <f t="shared" si="2"/>
        <v>3.3565390353058177E-3</v>
      </c>
    </row>
    <row r="39" spans="2:6" x14ac:dyDescent="0.2">
      <c r="B39" s="10"/>
      <c r="C39" s="192">
        <v>5</v>
      </c>
      <c r="D39" s="192">
        <v>20</v>
      </c>
      <c r="E39" s="192">
        <v>6891</v>
      </c>
      <c r="F39" s="193">
        <f t="shared" si="2"/>
        <v>8.162821070962124E-3</v>
      </c>
    </row>
    <row r="40" spans="2:6" x14ac:dyDescent="0.2">
      <c r="B40" s="10"/>
      <c r="C40" s="192">
        <v>5</v>
      </c>
      <c r="D40" s="192">
        <v>20</v>
      </c>
      <c r="E40" s="192">
        <v>6204</v>
      </c>
      <c r="F40" s="193">
        <f t="shared" si="2"/>
        <v>9.0667311411992257E-3</v>
      </c>
    </row>
    <row r="41" spans="2:6" x14ac:dyDescent="0.2">
      <c r="B41" s="10"/>
      <c r="C41" s="192">
        <v>3</v>
      </c>
      <c r="D41" s="192">
        <v>20</v>
      </c>
      <c r="E41" s="192">
        <v>9330</v>
      </c>
      <c r="F41" s="193">
        <f t="shared" si="2"/>
        <v>3.6173633440514468E-3</v>
      </c>
    </row>
    <row r="42" spans="2:6" x14ac:dyDescent="0.2">
      <c r="B42" s="10"/>
      <c r="C42" s="192">
        <v>8</v>
      </c>
      <c r="D42" s="192">
        <v>20</v>
      </c>
      <c r="E42" s="192">
        <v>7174</v>
      </c>
      <c r="F42" s="193">
        <f t="shared" si="2"/>
        <v>1.2545302481182047E-2</v>
      </c>
    </row>
    <row r="43" spans="2:6" x14ac:dyDescent="0.2">
      <c r="B43" s="10"/>
      <c r="C43" s="6"/>
      <c r="D43" s="6"/>
      <c r="E43" s="6"/>
      <c r="F43" s="9"/>
    </row>
    <row r="44" spans="2:6" ht="16" x14ac:dyDescent="0.2">
      <c r="B44" s="11" t="s">
        <v>40</v>
      </c>
      <c r="C44" s="7"/>
      <c r="D44" s="7"/>
      <c r="E44" s="7"/>
      <c r="F44" s="17">
        <f>AVERAGE(F33:F42)</f>
        <v>7.4763429453403142E-3</v>
      </c>
    </row>
    <row r="45" spans="2:6" x14ac:dyDescent="0.2">
      <c r="B45" s="2"/>
      <c r="C45" s="2"/>
      <c r="D45" s="2"/>
      <c r="E45" s="2"/>
      <c r="F45" s="4"/>
    </row>
    <row r="46" spans="2:6" x14ac:dyDescent="0.2">
      <c r="B46" s="12" t="s">
        <v>11</v>
      </c>
      <c r="C46" s="13">
        <v>3</v>
      </c>
      <c r="D46" s="13">
        <v>20</v>
      </c>
      <c r="E46" s="13">
        <v>8891</v>
      </c>
      <c r="F46" s="14">
        <f>C46/D46/E46*225</f>
        <v>3.795973456304128E-3</v>
      </c>
    </row>
    <row r="47" spans="2:6" x14ac:dyDescent="0.2">
      <c r="B47" s="10"/>
      <c r="C47" s="6">
        <v>5</v>
      </c>
      <c r="D47" s="6">
        <v>20</v>
      </c>
      <c r="E47" s="6">
        <v>8255</v>
      </c>
      <c r="F47" s="9">
        <f>C47/D47/E47*225</f>
        <v>6.8140520896426407E-3</v>
      </c>
    </row>
    <row r="48" spans="2:6" x14ac:dyDescent="0.2">
      <c r="B48" s="10"/>
      <c r="C48" s="6">
        <v>8</v>
      </c>
      <c r="D48" s="6">
        <v>20</v>
      </c>
      <c r="E48" s="6">
        <v>8141</v>
      </c>
      <c r="F48" s="9">
        <f>C48/D48/E48*225</f>
        <v>1.1055152929615527E-2</v>
      </c>
    </row>
    <row r="49" spans="2:6" x14ac:dyDescent="0.2">
      <c r="B49" s="10"/>
      <c r="C49" s="6">
        <v>5</v>
      </c>
      <c r="D49" s="6">
        <v>20</v>
      </c>
      <c r="E49" s="6">
        <v>8016</v>
      </c>
      <c r="F49" s="9">
        <f>C49/D49/E49*225</f>
        <v>7.0172155688622753E-3</v>
      </c>
    </row>
    <row r="50" spans="2:6" x14ac:dyDescent="0.2">
      <c r="B50" s="10"/>
      <c r="C50" s="6">
        <v>8</v>
      </c>
      <c r="D50" s="6">
        <v>20</v>
      </c>
      <c r="E50" s="6">
        <v>8137</v>
      </c>
      <c r="F50" s="9">
        <f>C50/D50/E50*225</f>
        <v>1.1060587440088485E-2</v>
      </c>
    </row>
    <row r="51" spans="2:6" x14ac:dyDescent="0.2">
      <c r="B51" s="10"/>
      <c r="C51" s="195">
        <v>4</v>
      </c>
      <c r="D51" s="195">
        <v>20</v>
      </c>
      <c r="E51" s="195">
        <v>9193</v>
      </c>
      <c r="F51" s="196">
        <v>4.8999999999999998E-3</v>
      </c>
    </row>
    <row r="52" spans="2:6" x14ac:dyDescent="0.2">
      <c r="B52" s="10"/>
      <c r="C52" s="195">
        <v>3</v>
      </c>
      <c r="D52" s="195">
        <v>20</v>
      </c>
      <c r="E52" s="195">
        <v>9077</v>
      </c>
      <c r="F52" s="196">
        <v>3.7200000000000002E-3</v>
      </c>
    </row>
    <row r="53" spans="2:6" x14ac:dyDescent="0.2">
      <c r="B53" s="10"/>
      <c r="C53" s="195">
        <v>7</v>
      </c>
      <c r="D53" s="195">
        <v>20</v>
      </c>
      <c r="E53" s="195">
        <v>8602</v>
      </c>
      <c r="F53" s="196">
        <v>9.1500000000000001E-3</v>
      </c>
    </row>
    <row r="54" spans="2:6" x14ac:dyDescent="0.2">
      <c r="B54" s="10"/>
      <c r="C54" s="195">
        <v>3</v>
      </c>
      <c r="D54" s="195">
        <v>20</v>
      </c>
      <c r="E54" s="195">
        <v>10178</v>
      </c>
      <c r="F54" s="196">
        <v>3.32E-3</v>
      </c>
    </row>
    <row r="55" spans="2:6" x14ac:dyDescent="0.2">
      <c r="B55" s="10"/>
      <c r="C55" s="195">
        <v>4</v>
      </c>
      <c r="D55" s="195">
        <v>20</v>
      </c>
      <c r="E55" s="195">
        <v>7414</v>
      </c>
      <c r="F55" s="196">
        <v>6.0699999999999999E-3</v>
      </c>
    </row>
    <row r="56" spans="2:6" x14ac:dyDescent="0.2">
      <c r="B56" s="10"/>
      <c r="C56" s="6"/>
      <c r="D56" s="6"/>
      <c r="E56" s="6"/>
      <c r="F56" s="9"/>
    </row>
    <row r="57" spans="2:6" ht="16" x14ac:dyDescent="0.2">
      <c r="B57" s="11" t="s">
        <v>40</v>
      </c>
      <c r="C57" s="7"/>
      <c r="D57" s="7"/>
      <c r="E57" s="7"/>
      <c r="F57" s="17">
        <f>AVERAGE(F46:F55)</f>
        <v>6.6902981484513067E-3</v>
      </c>
    </row>
  </sheetData>
  <mergeCells count="3">
    <mergeCell ref="B4:F4"/>
    <mergeCell ref="H4:I4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2D9-7284-4B28-A8E8-D941A396F734}">
  <dimension ref="B4:H58"/>
  <sheetViews>
    <sheetView topLeftCell="A37" workbookViewId="0">
      <selection activeCell="K17" sqref="K17"/>
    </sheetView>
  </sheetViews>
  <sheetFormatPr baseColWidth="10" defaultColWidth="8.83203125" defaultRowHeight="15" x14ac:dyDescent="0.2"/>
  <cols>
    <col min="2" max="5" width="16.83203125" customWidth="1"/>
    <col min="7" max="8" width="10.83203125" customWidth="1"/>
  </cols>
  <sheetData>
    <row r="4" spans="2:8" ht="16" thickBot="1" x14ac:dyDescent="0.25">
      <c r="B4" s="187" t="s">
        <v>41</v>
      </c>
      <c r="C4" s="187"/>
      <c r="D4" s="187"/>
      <c r="E4" s="187"/>
    </row>
    <row r="5" spans="2:8" ht="16" thickBot="1" x14ac:dyDescent="0.25">
      <c r="G5" s="188" t="s">
        <v>45</v>
      </c>
      <c r="H5" s="189"/>
    </row>
    <row r="6" spans="2:8" ht="16" thickBot="1" x14ac:dyDescent="0.25">
      <c r="B6" s="22"/>
      <c r="C6" s="23" t="s">
        <v>44</v>
      </c>
      <c r="D6" s="23" t="s">
        <v>43</v>
      </c>
      <c r="E6" s="24" t="s">
        <v>42</v>
      </c>
      <c r="G6" s="190" t="s">
        <v>46</v>
      </c>
      <c r="H6" s="191"/>
    </row>
    <row r="7" spans="2:8" x14ac:dyDescent="0.2">
      <c r="B7" s="28" t="s">
        <v>8</v>
      </c>
      <c r="C7" s="6"/>
      <c r="D7" s="6"/>
      <c r="E7" s="29"/>
    </row>
    <row r="8" spans="2:8" x14ac:dyDescent="0.2">
      <c r="B8" s="10">
        <v>1</v>
      </c>
      <c r="C8" s="6">
        <v>5635</v>
      </c>
      <c r="D8" s="6">
        <v>26</v>
      </c>
      <c r="E8" s="25">
        <f>225*D8/C8</f>
        <v>1.0381543921916592</v>
      </c>
    </row>
    <row r="9" spans="2:8" x14ac:dyDescent="0.2">
      <c r="B9" s="10">
        <v>2</v>
      </c>
      <c r="C9" s="6">
        <v>6633</v>
      </c>
      <c r="D9" s="6">
        <v>33</v>
      </c>
      <c r="E9" s="25">
        <f>225*D9/C9</f>
        <v>1.1194029850746268</v>
      </c>
    </row>
    <row r="10" spans="2:8" x14ac:dyDescent="0.2">
      <c r="B10" s="10">
        <v>3</v>
      </c>
      <c r="C10" s="6">
        <v>7039</v>
      </c>
      <c r="D10" s="6">
        <v>39</v>
      </c>
      <c r="E10" s="25">
        <f>225*D10/C10</f>
        <v>1.2466259411848273</v>
      </c>
    </row>
    <row r="11" spans="2:8" x14ac:dyDescent="0.2">
      <c r="B11" s="10">
        <v>4</v>
      </c>
      <c r="C11" s="6">
        <v>7081</v>
      </c>
      <c r="D11" s="6">
        <v>34</v>
      </c>
      <c r="E11" s="25">
        <f>225*D11/C11</f>
        <v>1.0803558819375794</v>
      </c>
    </row>
    <row r="12" spans="2:8" x14ac:dyDescent="0.2">
      <c r="B12" s="10">
        <v>5</v>
      </c>
      <c r="C12" s="6">
        <v>5806</v>
      </c>
      <c r="D12" s="6">
        <v>38</v>
      </c>
      <c r="E12" s="25">
        <f>225*D12/C12</f>
        <v>1.4726145366861867</v>
      </c>
    </row>
    <row r="13" spans="2:8" x14ac:dyDescent="0.2">
      <c r="B13" s="10">
        <v>6</v>
      </c>
      <c r="C13" s="6">
        <v>6383</v>
      </c>
      <c r="D13" s="6">
        <v>29</v>
      </c>
      <c r="E13" s="25">
        <v>1.0222465925113582</v>
      </c>
    </row>
    <row r="14" spans="2:8" x14ac:dyDescent="0.2">
      <c r="B14" s="10">
        <v>7</v>
      </c>
      <c r="C14" s="6">
        <v>5105</v>
      </c>
      <c r="D14" s="6">
        <v>34</v>
      </c>
      <c r="E14" s="25">
        <v>1.4985308521057787</v>
      </c>
    </row>
    <row r="15" spans="2:8" x14ac:dyDescent="0.2">
      <c r="B15" s="10">
        <v>8</v>
      </c>
      <c r="C15" s="6">
        <v>6967</v>
      </c>
      <c r="D15" s="6">
        <v>41</v>
      </c>
      <c r="E15" s="25">
        <v>1.3240993253911295</v>
      </c>
    </row>
    <row r="16" spans="2:8" x14ac:dyDescent="0.2">
      <c r="B16" s="10">
        <v>9</v>
      </c>
      <c r="C16" s="6">
        <v>7266</v>
      </c>
      <c r="D16" s="6">
        <v>35</v>
      </c>
      <c r="E16" s="25">
        <v>1.0838150289017341</v>
      </c>
    </row>
    <row r="17" spans="2:5" x14ac:dyDescent="0.2">
      <c r="B17" s="10">
        <v>10</v>
      </c>
      <c r="C17" s="6">
        <v>8844</v>
      </c>
      <c r="D17" s="6">
        <v>47</v>
      </c>
      <c r="E17" s="25">
        <v>1.1957259158751696</v>
      </c>
    </row>
    <row r="18" spans="2:5" x14ac:dyDescent="0.2">
      <c r="B18" s="10"/>
      <c r="C18" s="6"/>
      <c r="D18" s="6"/>
      <c r="E18" s="25"/>
    </row>
    <row r="19" spans="2:5" x14ac:dyDescent="0.2">
      <c r="B19" s="26" t="s">
        <v>40</v>
      </c>
      <c r="C19" s="7"/>
      <c r="D19" s="7"/>
      <c r="E19" s="27">
        <f>AVERAGE(E8:E17)</f>
        <v>1.2081571451860049</v>
      </c>
    </row>
    <row r="20" spans="2:5" x14ac:dyDescent="0.2">
      <c r="B20" s="2"/>
      <c r="C20" s="2"/>
      <c r="D20" s="2"/>
      <c r="E20" s="18"/>
    </row>
    <row r="21" spans="2:5" x14ac:dyDescent="0.2">
      <c r="B21" s="12" t="s">
        <v>10</v>
      </c>
      <c r="C21" s="13"/>
      <c r="D21" s="13"/>
      <c r="E21" s="30"/>
    </row>
    <row r="22" spans="2:5" x14ac:dyDescent="0.2">
      <c r="B22" s="10">
        <v>1</v>
      </c>
      <c r="C22" s="6">
        <v>7621</v>
      </c>
      <c r="D22" s="6">
        <v>38</v>
      </c>
      <c r="E22" s="25">
        <f>225*D22/C22</f>
        <v>1.1219000131216377</v>
      </c>
    </row>
    <row r="23" spans="2:5" x14ac:dyDescent="0.2">
      <c r="B23" s="10">
        <v>2</v>
      </c>
      <c r="C23" s="6">
        <v>7776</v>
      </c>
      <c r="D23" s="6">
        <v>37</v>
      </c>
      <c r="E23" s="25">
        <f>225*D23/C23</f>
        <v>1.0706018518518519</v>
      </c>
    </row>
    <row r="24" spans="2:5" x14ac:dyDescent="0.2">
      <c r="B24" s="10">
        <v>3</v>
      </c>
      <c r="C24" s="6">
        <v>6112</v>
      </c>
      <c r="D24" s="6">
        <v>31</v>
      </c>
      <c r="E24" s="25">
        <f>225*D24/C24</f>
        <v>1.1411976439790577</v>
      </c>
    </row>
    <row r="25" spans="2:5" x14ac:dyDescent="0.2">
      <c r="B25" s="10">
        <v>4</v>
      </c>
      <c r="C25" s="6">
        <v>6868</v>
      </c>
      <c r="D25" s="6">
        <v>40</v>
      </c>
      <c r="E25" s="25">
        <f>225*D25/C25</f>
        <v>1.3104251601630752</v>
      </c>
    </row>
    <row r="26" spans="2:5" x14ac:dyDescent="0.2">
      <c r="B26" s="10">
        <v>5</v>
      </c>
      <c r="C26" s="6">
        <v>7935</v>
      </c>
      <c r="D26" s="6">
        <v>37</v>
      </c>
      <c r="E26" s="25">
        <f>225*D26/C26</f>
        <v>1.0491493383742911</v>
      </c>
    </row>
    <row r="27" spans="2:5" x14ac:dyDescent="0.2">
      <c r="B27" s="10">
        <v>6</v>
      </c>
      <c r="C27" s="6">
        <v>5841</v>
      </c>
      <c r="D27" s="6">
        <v>30</v>
      </c>
      <c r="E27" s="25">
        <v>1.1556240369799693</v>
      </c>
    </row>
    <row r="28" spans="2:5" x14ac:dyDescent="0.2">
      <c r="B28" s="10">
        <v>7</v>
      </c>
      <c r="C28" s="6">
        <v>6290</v>
      </c>
      <c r="D28" s="6">
        <v>34</v>
      </c>
      <c r="E28" s="25">
        <v>1.2162162162162162</v>
      </c>
    </row>
    <row r="29" spans="2:5" x14ac:dyDescent="0.2">
      <c r="B29" s="10">
        <v>8</v>
      </c>
      <c r="C29" s="6">
        <v>5521</v>
      </c>
      <c r="D29" s="6">
        <v>31</v>
      </c>
      <c r="E29" s="25">
        <v>1.2633580873030248</v>
      </c>
    </row>
    <row r="30" spans="2:5" x14ac:dyDescent="0.2">
      <c r="B30" s="10">
        <v>9</v>
      </c>
      <c r="C30" s="6">
        <v>9598</v>
      </c>
      <c r="D30" s="6">
        <v>38</v>
      </c>
      <c r="E30" s="25">
        <v>0.89081058553865389</v>
      </c>
    </row>
    <row r="31" spans="2:5" x14ac:dyDescent="0.2">
      <c r="B31" s="10">
        <v>10</v>
      </c>
      <c r="C31" s="6">
        <v>5957</v>
      </c>
      <c r="D31" s="6">
        <v>32</v>
      </c>
      <c r="E31" s="25">
        <v>1.2086620782272957</v>
      </c>
    </row>
    <row r="32" spans="2:5" x14ac:dyDescent="0.2">
      <c r="B32" s="26" t="s">
        <v>40</v>
      </c>
      <c r="C32" s="7"/>
      <c r="D32" s="7"/>
      <c r="E32" s="27">
        <f>AVERAGE(E22:E31)</f>
        <v>1.1427945011755072</v>
      </c>
    </row>
    <row r="33" spans="2:5" x14ac:dyDescent="0.2">
      <c r="B33" s="2"/>
      <c r="C33" s="2"/>
      <c r="D33" s="2"/>
      <c r="E33" s="18"/>
    </row>
    <row r="34" spans="2:5" x14ac:dyDescent="0.2">
      <c r="B34" s="16" t="s">
        <v>9</v>
      </c>
      <c r="C34" s="13"/>
      <c r="D34" s="13"/>
      <c r="E34" s="30"/>
    </row>
    <row r="35" spans="2:5" x14ac:dyDescent="0.2">
      <c r="B35" s="10">
        <v>1</v>
      </c>
      <c r="C35" s="6">
        <v>6558</v>
      </c>
      <c r="D35" s="6">
        <v>7</v>
      </c>
      <c r="E35" s="25">
        <f>225*D35/C35</f>
        <v>0.24016468435498628</v>
      </c>
    </row>
    <row r="36" spans="2:5" x14ac:dyDescent="0.2">
      <c r="B36" s="10">
        <v>2</v>
      </c>
      <c r="C36" s="6">
        <v>8375</v>
      </c>
      <c r="D36" s="6">
        <v>12</v>
      </c>
      <c r="E36" s="25">
        <f>225*D36/C36</f>
        <v>0.32238805970149254</v>
      </c>
    </row>
    <row r="37" spans="2:5" x14ac:dyDescent="0.2">
      <c r="B37" s="10">
        <v>3</v>
      </c>
      <c r="C37" s="6">
        <v>6596</v>
      </c>
      <c r="D37" s="6">
        <v>16</v>
      </c>
      <c r="E37" s="25">
        <f>225*D37/C37</f>
        <v>0.54578532443905392</v>
      </c>
    </row>
    <row r="38" spans="2:5" x14ac:dyDescent="0.2">
      <c r="B38" s="10">
        <v>4</v>
      </c>
      <c r="C38" s="6">
        <v>8606</v>
      </c>
      <c r="D38" s="6">
        <v>13</v>
      </c>
      <c r="E38" s="25">
        <f t="shared" ref="E38:E39" si="0">225*D38/C38</f>
        <v>0.33987915407854985</v>
      </c>
    </row>
    <row r="39" spans="2:5" x14ac:dyDescent="0.2">
      <c r="B39" s="10">
        <v>5</v>
      </c>
      <c r="C39" s="6">
        <v>7914</v>
      </c>
      <c r="D39" s="6">
        <v>13</v>
      </c>
      <c r="E39" s="25">
        <f t="shared" si="0"/>
        <v>0.36959818043972709</v>
      </c>
    </row>
    <row r="40" spans="2:5" x14ac:dyDescent="0.2">
      <c r="B40" s="10">
        <v>6</v>
      </c>
      <c r="C40" s="6">
        <v>7140</v>
      </c>
      <c r="D40" s="6">
        <v>11</v>
      </c>
      <c r="E40" s="25">
        <v>0.34663865546218486</v>
      </c>
    </row>
    <row r="41" spans="2:5" x14ac:dyDescent="0.2">
      <c r="B41" s="10">
        <v>7</v>
      </c>
      <c r="C41" s="6">
        <v>6245</v>
      </c>
      <c r="D41" s="6">
        <v>14</v>
      </c>
      <c r="E41" s="25">
        <v>0.50440352281825462</v>
      </c>
    </row>
    <row r="42" spans="2:5" x14ac:dyDescent="0.2">
      <c r="B42" s="10">
        <v>8</v>
      </c>
      <c r="C42" s="6">
        <v>7698</v>
      </c>
      <c r="D42" s="6">
        <v>9</v>
      </c>
      <c r="E42" s="25">
        <v>0.26305533904910366</v>
      </c>
    </row>
    <row r="43" spans="2:5" x14ac:dyDescent="0.2">
      <c r="B43" s="10">
        <v>9</v>
      </c>
      <c r="C43" s="6">
        <v>8597</v>
      </c>
      <c r="D43" s="6">
        <v>12</v>
      </c>
      <c r="E43" s="25">
        <v>0.31406304524834244</v>
      </c>
    </row>
    <row r="44" spans="2:5" x14ac:dyDescent="0.2">
      <c r="B44" s="10">
        <v>10</v>
      </c>
      <c r="C44" s="6">
        <v>7390</v>
      </c>
      <c r="D44" s="6">
        <v>14</v>
      </c>
      <c r="E44" s="25">
        <v>0.42625169147496617</v>
      </c>
    </row>
    <row r="45" spans="2:5" x14ac:dyDescent="0.2">
      <c r="B45" s="26" t="s">
        <v>40</v>
      </c>
      <c r="C45" s="7"/>
      <c r="D45" s="7"/>
      <c r="E45" s="27">
        <f>AVERAGE(E35:E44)</f>
        <v>0.36722276570666612</v>
      </c>
    </row>
    <row r="46" spans="2:5" x14ac:dyDescent="0.2">
      <c r="B46" s="2"/>
      <c r="C46" s="2"/>
      <c r="D46" s="2"/>
      <c r="E46" s="2"/>
    </row>
    <row r="47" spans="2:5" x14ac:dyDescent="0.2">
      <c r="B47" s="12" t="s">
        <v>11</v>
      </c>
      <c r="C47" s="13"/>
      <c r="D47" s="13"/>
      <c r="E47" s="30"/>
    </row>
    <row r="48" spans="2:5" x14ac:dyDescent="0.2">
      <c r="B48" s="10">
        <v>1</v>
      </c>
      <c r="C48" s="6">
        <v>8099</v>
      </c>
      <c r="D48" s="6">
        <v>13</v>
      </c>
      <c r="E48" s="25">
        <f>225*D48/C48</f>
        <v>0.3611556982343499</v>
      </c>
    </row>
    <row r="49" spans="2:5" x14ac:dyDescent="0.2">
      <c r="B49" s="10">
        <v>2</v>
      </c>
      <c r="C49" s="6">
        <v>7344</v>
      </c>
      <c r="D49" s="6">
        <v>17</v>
      </c>
      <c r="E49" s="25">
        <f>225*D49/C49</f>
        <v>0.52083333333333337</v>
      </c>
    </row>
    <row r="50" spans="2:5" x14ac:dyDescent="0.2">
      <c r="B50" s="10">
        <v>3</v>
      </c>
      <c r="C50" s="6">
        <v>9538</v>
      </c>
      <c r="D50" s="6">
        <v>17</v>
      </c>
      <c r="E50" s="25">
        <f>225*D50/C50</f>
        <v>0.40102746907108411</v>
      </c>
    </row>
    <row r="51" spans="2:5" x14ac:dyDescent="0.2">
      <c r="B51" s="10">
        <v>4</v>
      </c>
      <c r="C51" s="6">
        <v>9239</v>
      </c>
      <c r="D51" s="6">
        <v>16</v>
      </c>
      <c r="E51" s="25">
        <f>225*D51/C51</f>
        <v>0.38965255980084423</v>
      </c>
    </row>
    <row r="52" spans="2:5" x14ac:dyDescent="0.2">
      <c r="B52" s="10">
        <v>5</v>
      </c>
      <c r="C52" s="6">
        <v>7700</v>
      </c>
      <c r="D52" s="6">
        <v>19</v>
      </c>
      <c r="E52" s="25">
        <f>225*D52/C52</f>
        <v>0.55519480519480524</v>
      </c>
    </row>
    <row r="53" spans="2:5" x14ac:dyDescent="0.2">
      <c r="B53" s="10">
        <v>6</v>
      </c>
      <c r="C53" s="6">
        <v>6040</v>
      </c>
      <c r="D53" s="6">
        <v>12</v>
      </c>
      <c r="E53" s="25">
        <v>0.44701986754966888</v>
      </c>
    </row>
    <row r="54" spans="2:5" x14ac:dyDescent="0.2">
      <c r="B54" s="10">
        <v>7</v>
      </c>
      <c r="C54" s="6">
        <v>9035</v>
      </c>
      <c r="D54" s="6">
        <v>15</v>
      </c>
      <c r="E54" s="25">
        <v>0.37354731599335916</v>
      </c>
    </row>
    <row r="55" spans="2:5" x14ac:dyDescent="0.2">
      <c r="B55" s="10">
        <v>8</v>
      </c>
      <c r="C55" s="6">
        <v>9401</v>
      </c>
      <c r="D55" s="6">
        <v>17</v>
      </c>
      <c r="E55" s="25">
        <v>0.40687160940325495</v>
      </c>
    </row>
    <row r="56" spans="2:5" x14ac:dyDescent="0.2">
      <c r="B56" s="10">
        <v>9</v>
      </c>
      <c r="C56" s="6">
        <v>6333</v>
      </c>
      <c r="D56" s="6">
        <v>15</v>
      </c>
      <c r="E56" s="25">
        <v>0.53292278540975846</v>
      </c>
    </row>
    <row r="57" spans="2:5" x14ac:dyDescent="0.2">
      <c r="B57" s="10">
        <v>10</v>
      </c>
      <c r="C57" s="6">
        <v>6961</v>
      </c>
      <c r="D57" s="6">
        <v>16</v>
      </c>
      <c r="E57" s="25">
        <v>0.51716707369630799</v>
      </c>
    </row>
    <row r="58" spans="2:5" x14ac:dyDescent="0.2">
      <c r="B58" s="26" t="s">
        <v>40</v>
      </c>
      <c r="C58" s="7"/>
      <c r="D58" s="7"/>
      <c r="E58" s="27">
        <f>AVERAGE(E48:E57)</f>
        <v>0.45053925176867671</v>
      </c>
    </row>
  </sheetData>
  <mergeCells count="3">
    <mergeCell ref="G5:H5"/>
    <mergeCell ref="G6:H6"/>
    <mergeCell ref="B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4072-0725-4C8A-A05D-7E09C7B17B18}">
  <dimension ref="B5:G80"/>
  <sheetViews>
    <sheetView tabSelected="1" topLeftCell="A80" workbookViewId="0">
      <selection activeCell="L11" sqref="L11"/>
    </sheetView>
  </sheetViews>
  <sheetFormatPr baseColWidth="10" defaultColWidth="8.83203125" defaultRowHeight="15" x14ac:dyDescent="0.2"/>
  <cols>
    <col min="2" max="3" width="16.83203125" customWidth="1"/>
    <col min="4" max="4" width="23" customWidth="1"/>
    <col min="5" max="5" width="23.6640625" customWidth="1"/>
    <col min="6" max="6" width="13.83203125" customWidth="1"/>
    <col min="7" max="7" width="13" customWidth="1"/>
  </cols>
  <sheetData>
    <row r="5" spans="2:7" x14ac:dyDescent="0.2">
      <c r="B5" s="187" t="s">
        <v>41</v>
      </c>
      <c r="C5" s="187"/>
      <c r="D5" s="187"/>
      <c r="E5" s="187"/>
      <c r="F5" s="187"/>
      <c r="G5" s="187"/>
    </row>
    <row r="6" spans="2:7" ht="16" thickBot="1" x14ac:dyDescent="0.25"/>
    <row r="7" spans="2:7" ht="17" thickBot="1" x14ac:dyDescent="0.25">
      <c r="B7" s="44" t="s">
        <v>53</v>
      </c>
      <c r="C7" s="45" t="s">
        <v>47</v>
      </c>
      <c r="D7" s="45" t="s">
        <v>48</v>
      </c>
      <c r="E7" s="46" t="s">
        <v>49</v>
      </c>
      <c r="F7" s="47" t="s">
        <v>50</v>
      </c>
      <c r="G7" s="48" t="s">
        <v>51</v>
      </c>
    </row>
    <row r="8" spans="2:7" ht="16" x14ac:dyDescent="0.2">
      <c r="B8" s="8" t="s">
        <v>8</v>
      </c>
      <c r="C8" s="6">
        <v>1</v>
      </c>
      <c r="D8" s="6">
        <v>12</v>
      </c>
      <c r="E8" s="6">
        <v>12</v>
      </c>
      <c r="F8" s="6">
        <v>0</v>
      </c>
      <c r="G8" s="197">
        <v>100</v>
      </c>
    </row>
    <row r="9" spans="2:7" ht="16" x14ac:dyDescent="0.2">
      <c r="B9" s="8"/>
      <c r="C9" s="6">
        <v>2</v>
      </c>
      <c r="D9" s="6">
        <v>12</v>
      </c>
      <c r="E9" s="6">
        <v>12</v>
      </c>
      <c r="F9" s="6">
        <v>0</v>
      </c>
      <c r="G9" s="197">
        <v>100</v>
      </c>
    </row>
    <row r="10" spans="2:7" ht="16" x14ac:dyDescent="0.2">
      <c r="B10" s="8"/>
      <c r="C10" s="6">
        <v>3</v>
      </c>
      <c r="D10" s="6">
        <v>10</v>
      </c>
      <c r="E10" s="6">
        <v>10</v>
      </c>
      <c r="F10" s="6">
        <v>0</v>
      </c>
      <c r="G10" s="197">
        <v>100</v>
      </c>
    </row>
    <row r="11" spans="2:7" ht="16" x14ac:dyDescent="0.2">
      <c r="B11" s="8"/>
      <c r="C11" s="6">
        <v>4</v>
      </c>
      <c r="D11" s="6">
        <v>12</v>
      </c>
      <c r="E11" s="6">
        <v>12</v>
      </c>
      <c r="F11" s="6">
        <v>0</v>
      </c>
      <c r="G11" s="197">
        <v>100</v>
      </c>
    </row>
    <row r="12" spans="2:7" ht="16" x14ac:dyDescent="0.2">
      <c r="B12" s="8"/>
      <c r="C12" s="6">
        <v>5</v>
      </c>
      <c r="D12" s="6">
        <v>14</v>
      </c>
      <c r="E12" s="6">
        <v>14</v>
      </c>
      <c r="F12" s="6">
        <v>0</v>
      </c>
      <c r="G12" s="197">
        <v>100</v>
      </c>
    </row>
    <row r="13" spans="2:7" ht="16" x14ac:dyDescent="0.2">
      <c r="B13" s="8"/>
      <c r="C13" s="6">
        <v>6</v>
      </c>
      <c r="D13" s="6">
        <v>16</v>
      </c>
      <c r="E13" s="6">
        <v>15</v>
      </c>
      <c r="F13" s="6">
        <v>1</v>
      </c>
      <c r="G13" s="197">
        <v>93.75</v>
      </c>
    </row>
    <row r="14" spans="2:7" ht="16" x14ac:dyDescent="0.2">
      <c r="B14" s="8"/>
      <c r="C14" s="6">
        <v>7</v>
      </c>
      <c r="D14" s="6">
        <v>10</v>
      </c>
      <c r="E14" s="6">
        <v>10</v>
      </c>
      <c r="F14" s="6">
        <v>0</v>
      </c>
      <c r="G14" s="197">
        <v>100</v>
      </c>
    </row>
    <row r="15" spans="2:7" ht="16" x14ac:dyDescent="0.2">
      <c r="B15" s="8"/>
      <c r="C15" s="6">
        <v>8</v>
      </c>
      <c r="D15" s="6">
        <v>12</v>
      </c>
      <c r="E15" s="6">
        <v>11</v>
      </c>
      <c r="F15" s="6">
        <v>1</v>
      </c>
      <c r="G15" s="197">
        <v>91.666666666666657</v>
      </c>
    </row>
    <row r="16" spans="2:7" ht="16" x14ac:dyDescent="0.2">
      <c r="B16" s="8"/>
      <c r="C16" s="6">
        <v>9</v>
      </c>
      <c r="D16" s="6">
        <v>13</v>
      </c>
      <c r="E16" s="6">
        <v>13</v>
      </c>
      <c r="F16" s="6">
        <v>0</v>
      </c>
      <c r="G16" s="197">
        <v>100</v>
      </c>
    </row>
    <row r="17" spans="2:7" ht="16" x14ac:dyDescent="0.2">
      <c r="B17" s="8"/>
      <c r="C17" s="6">
        <v>10</v>
      </c>
      <c r="D17" s="6">
        <v>12</v>
      </c>
      <c r="E17" s="6">
        <v>12</v>
      </c>
      <c r="F17" s="6">
        <v>0</v>
      </c>
      <c r="G17" s="197">
        <v>100</v>
      </c>
    </row>
    <row r="18" spans="2:7" ht="16" x14ac:dyDescent="0.2">
      <c r="B18" s="8"/>
      <c r="C18" s="6"/>
      <c r="D18" s="6"/>
      <c r="E18" s="6"/>
      <c r="F18" s="6"/>
      <c r="G18" s="197"/>
    </row>
    <row r="19" spans="2:7" ht="16" x14ac:dyDescent="0.2">
      <c r="B19" s="41"/>
      <c r="C19" s="42" t="s">
        <v>52</v>
      </c>
      <c r="D19" s="43">
        <f>SUM(D8:D18)</f>
        <v>123</v>
      </c>
      <c r="E19" s="43">
        <f>SUM(E8:E18)</f>
        <v>121</v>
      </c>
      <c r="F19" s="43">
        <f>SUM(F8:F18)</f>
        <v>2</v>
      </c>
      <c r="G19" s="198">
        <f t="shared" ref="G19" si="0">E19/D19*100</f>
        <v>98.373983739837399</v>
      </c>
    </row>
    <row r="20" spans="2:7" ht="16" x14ac:dyDescent="0.2">
      <c r="B20" s="3"/>
      <c r="C20" s="2"/>
      <c r="D20" s="2"/>
      <c r="E20" s="2"/>
      <c r="F20" s="2"/>
      <c r="G20" s="199"/>
    </row>
    <row r="21" spans="2:7" x14ac:dyDescent="0.2">
      <c r="B21" s="12" t="s">
        <v>10</v>
      </c>
      <c r="C21" s="13">
        <v>1</v>
      </c>
      <c r="D21" s="13">
        <v>15</v>
      </c>
      <c r="E21" s="13">
        <v>5</v>
      </c>
      <c r="F21" s="13">
        <v>10</v>
      </c>
      <c r="G21" s="200">
        <v>33.333333333333329</v>
      </c>
    </row>
    <row r="22" spans="2:7" ht="16" x14ac:dyDescent="0.2">
      <c r="B22" s="8"/>
      <c r="C22" s="6">
        <v>2</v>
      </c>
      <c r="D22" s="6">
        <v>12</v>
      </c>
      <c r="E22" s="6">
        <v>6</v>
      </c>
      <c r="F22" s="6">
        <v>6</v>
      </c>
      <c r="G22" s="197">
        <v>50</v>
      </c>
    </row>
    <row r="23" spans="2:7" ht="16" x14ac:dyDescent="0.2">
      <c r="B23" s="8"/>
      <c r="C23" s="6">
        <v>3</v>
      </c>
      <c r="D23" s="6">
        <v>12</v>
      </c>
      <c r="E23" s="6">
        <v>7</v>
      </c>
      <c r="F23" s="6">
        <v>5</v>
      </c>
      <c r="G23" s="197">
        <v>58.333333333333336</v>
      </c>
    </row>
    <row r="24" spans="2:7" ht="16" x14ac:dyDescent="0.2">
      <c r="B24" s="8"/>
      <c r="C24" s="6">
        <v>4</v>
      </c>
      <c r="D24" s="6">
        <v>7</v>
      </c>
      <c r="E24" s="6">
        <v>4</v>
      </c>
      <c r="F24" s="6">
        <v>3</v>
      </c>
      <c r="G24" s="197">
        <v>57.142857142857139</v>
      </c>
    </row>
    <row r="25" spans="2:7" ht="16" x14ac:dyDescent="0.2">
      <c r="B25" s="8"/>
      <c r="C25" s="6">
        <v>5</v>
      </c>
      <c r="D25" s="6">
        <v>14</v>
      </c>
      <c r="E25" s="6">
        <v>6</v>
      </c>
      <c r="F25" s="6">
        <v>8</v>
      </c>
      <c r="G25" s="197">
        <v>42.857142857142854</v>
      </c>
    </row>
    <row r="26" spans="2:7" ht="16" x14ac:dyDescent="0.2">
      <c r="B26" s="8"/>
      <c r="C26" s="6">
        <f>C25+1</f>
        <v>6</v>
      </c>
      <c r="D26" s="6">
        <v>12</v>
      </c>
      <c r="E26" s="6">
        <v>6</v>
      </c>
      <c r="F26" s="6">
        <v>6</v>
      </c>
      <c r="G26" s="197">
        <v>50</v>
      </c>
    </row>
    <row r="27" spans="2:7" ht="16" x14ac:dyDescent="0.2">
      <c r="B27" s="8"/>
      <c r="C27" s="6">
        <f t="shared" ref="C27:C30" si="1">C26+1</f>
        <v>7</v>
      </c>
      <c r="D27" s="6">
        <v>10</v>
      </c>
      <c r="E27" s="6">
        <v>2</v>
      </c>
      <c r="F27" s="6">
        <v>8</v>
      </c>
      <c r="G27" s="197">
        <v>20</v>
      </c>
    </row>
    <row r="28" spans="2:7" ht="16" x14ac:dyDescent="0.2">
      <c r="B28" s="8"/>
      <c r="C28" s="6">
        <f t="shared" si="1"/>
        <v>8</v>
      </c>
      <c r="D28" s="6">
        <v>8</v>
      </c>
      <c r="E28" s="6">
        <v>1</v>
      </c>
      <c r="F28" s="6">
        <v>7</v>
      </c>
      <c r="G28" s="197">
        <v>12.5</v>
      </c>
    </row>
    <row r="29" spans="2:7" ht="16" x14ac:dyDescent="0.2">
      <c r="B29" s="8"/>
      <c r="C29" s="6">
        <f t="shared" si="1"/>
        <v>9</v>
      </c>
      <c r="D29" s="6">
        <v>13</v>
      </c>
      <c r="E29" s="6">
        <v>5</v>
      </c>
      <c r="F29" s="6">
        <v>8</v>
      </c>
      <c r="G29" s="197">
        <v>38.461538461538467</v>
      </c>
    </row>
    <row r="30" spans="2:7" ht="16" x14ac:dyDescent="0.2">
      <c r="B30" s="8"/>
      <c r="C30" s="6">
        <f t="shared" si="1"/>
        <v>10</v>
      </c>
      <c r="D30" s="6">
        <v>15</v>
      </c>
      <c r="E30" s="6">
        <v>7</v>
      </c>
      <c r="F30" s="6">
        <v>8</v>
      </c>
      <c r="G30" s="197">
        <v>46.666666666666664</v>
      </c>
    </row>
    <row r="31" spans="2:7" ht="16" x14ac:dyDescent="0.2">
      <c r="B31" s="8"/>
      <c r="C31" s="6"/>
      <c r="D31" s="6"/>
      <c r="E31" s="6"/>
      <c r="F31" s="6"/>
      <c r="G31" s="197"/>
    </row>
    <row r="32" spans="2:7" ht="16" x14ac:dyDescent="0.2">
      <c r="B32" s="41"/>
      <c r="C32" s="42" t="s">
        <v>52</v>
      </c>
      <c r="D32" s="43">
        <f>SUM(D21:D30)</f>
        <v>118</v>
      </c>
      <c r="E32" s="43">
        <f>SUM(E21:E30)</f>
        <v>49</v>
      </c>
      <c r="F32" s="43">
        <f t="shared" ref="F32" si="2">SUM(F21:F26)</f>
        <v>38</v>
      </c>
      <c r="G32" s="198">
        <f>E32/D32*100</f>
        <v>41.525423728813557</v>
      </c>
    </row>
    <row r="33" spans="2:7" ht="16" x14ac:dyDescent="0.2">
      <c r="B33" s="3"/>
      <c r="C33" s="2"/>
      <c r="D33" s="2"/>
      <c r="E33" s="2"/>
      <c r="F33" s="2"/>
      <c r="G33" s="199"/>
    </row>
    <row r="34" spans="2:7" x14ac:dyDescent="0.2">
      <c r="B34" s="16" t="s">
        <v>9</v>
      </c>
      <c r="C34" s="13">
        <v>1</v>
      </c>
      <c r="D34" s="13">
        <v>6</v>
      </c>
      <c r="E34" s="13">
        <v>6</v>
      </c>
      <c r="F34" s="13">
        <v>0</v>
      </c>
      <c r="G34" s="200">
        <v>100</v>
      </c>
    </row>
    <row r="35" spans="2:7" ht="16" x14ac:dyDescent="0.2">
      <c r="B35" s="8"/>
      <c r="C35" s="6">
        <v>2</v>
      </c>
      <c r="D35" s="6">
        <v>4</v>
      </c>
      <c r="E35" s="6">
        <v>3</v>
      </c>
      <c r="F35" s="6">
        <v>1</v>
      </c>
      <c r="G35" s="197">
        <v>75</v>
      </c>
    </row>
    <row r="36" spans="2:7" ht="16" x14ac:dyDescent="0.2">
      <c r="B36" s="8"/>
      <c r="C36" s="6">
        <v>3</v>
      </c>
      <c r="D36" s="6">
        <v>3</v>
      </c>
      <c r="E36" s="6">
        <v>3</v>
      </c>
      <c r="F36" s="6">
        <v>0</v>
      </c>
      <c r="G36" s="197">
        <v>100</v>
      </c>
    </row>
    <row r="37" spans="2:7" ht="16" x14ac:dyDescent="0.2">
      <c r="B37" s="8"/>
      <c r="C37" s="6">
        <v>4</v>
      </c>
      <c r="D37" s="6">
        <v>10</v>
      </c>
      <c r="E37" s="6">
        <v>9</v>
      </c>
      <c r="F37" s="6">
        <v>1</v>
      </c>
      <c r="G37" s="197">
        <v>90</v>
      </c>
    </row>
    <row r="38" spans="2:7" ht="16" x14ac:dyDescent="0.2">
      <c r="B38" s="8"/>
      <c r="C38" s="6">
        <v>5</v>
      </c>
      <c r="D38" s="6">
        <v>5</v>
      </c>
      <c r="E38" s="6">
        <v>4</v>
      </c>
      <c r="F38" s="6">
        <v>1</v>
      </c>
      <c r="G38" s="197">
        <v>80</v>
      </c>
    </row>
    <row r="39" spans="2:7" ht="16" x14ac:dyDescent="0.2">
      <c r="B39" s="8"/>
      <c r="C39" s="6">
        <v>6</v>
      </c>
      <c r="D39" s="6">
        <v>5</v>
      </c>
      <c r="E39" s="6">
        <v>5</v>
      </c>
      <c r="F39" s="6">
        <v>0</v>
      </c>
      <c r="G39" s="197">
        <v>100</v>
      </c>
    </row>
    <row r="40" spans="2:7" ht="16" x14ac:dyDescent="0.2">
      <c r="B40" s="8"/>
      <c r="C40" s="6">
        <v>7</v>
      </c>
      <c r="D40" s="6">
        <v>4</v>
      </c>
      <c r="E40" s="6">
        <v>3</v>
      </c>
      <c r="F40" s="6">
        <v>1</v>
      </c>
      <c r="G40" s="197">
        <v>75</v>
      </c>
    </row>
    <row r="41" spans="2:7" ht="16" x14ac:dyDescent="0.2">
      <c r="B41" s="8"/>
      <c r="C41" s="6">
        <v>8</v>
      </c>
      <c r="D41" s="6">
        <v>5</v>
      </c>
      <c r="E41" s="6">
        <v>5</v>
      </c>
      <c r="F41" s="6">
        <v>0</v>
      </c>
      <c r="G41" s="197">
        <v>100</v>
      </c>
    </row>
    <row r="42" spans="2:7" ht="16" x14ac:dyDescent="0.2">
      <c r="B42" s="8"/>
      <c r="C42" s="6">
        <v>9</v>
      </c>
      <c r="D42" s="6">
        <v>5</v>
      </c>
      <c r="E42" s="6">
        <v>5</v>
      </c>
      <c r="F42" s="6">
        <v>0</v>
      </c>
      <c r="G42" s="197">
        <v>100</v>
      </c>
    </row>
    <row r="43" spans="2:7" ht="16" x14ac:dyDescent="0.2">
      <c r="B43" s="8"/>
      <c r="C43" s="6">
        <v>10</v>
      </c>
      <c r="D43" s="6">
        <v>2</v>
      </c>
      <c r="E43" s="6">
        <v>2</v>
      </c>
      <c r="F43" s="6">
        <v>0</v>
      </c>
      <c r="G43" s="197">
        <v>100</v>
      </c>
    </row>
    <row r="44" spans="2:7" ht="16" x14ac:dyDescent="0.2">
      <c r="B44" s="8"/>
      <c r="C44" s="6">
        <v>11</v>
      </c>
      <c r="D44" s="6">
        <v>4</v>
      </c>
      <c r="E44" s="6">
        <v>4</v>
      </c>
      <c r="F44" s="6">
        <v>0</v>
      </c>
      <c r="G44" s="197">
        <v>100</v>
      </c>
    </row>
    <row r="45" spans="2:7" ht="16" x14ac:dyDescent="0.2">
      <c r="B45" s="8"/>
      <c r="C45" s="6">
        <v>12</v>
      </c>
      <c r="D45" s="6">
        <v>8</v>
      </c>
      <c r="E45" s="6">
        <v>8</v>
      </c>
      <c r="F45" s="6">
        <v>0</v>
      </c>
      <c r="G45" s="197">
        <v>100</v>
      </c>
    </row>
    <row r="46" spans="2:7" ht="16" x14ac:dyDescent="0.2">
      <c r="B46" s="8"/>
      <c r="C46" s="6">
        <f>C45+1</f>
        <v>13</v>
      </c>
      <c r="D46" s="6">
        <v>6</v>
      </c>
      <c r="E46" s="6">
        <v>6</v>
      </c>
      <c r="F46" s="6">
        <v>0</v>
      </c>
      <c r="G46" s="197">
        <v>100</v>
      </c>
    </row>
    <row r="47" spans="2:7" ht="16" x14ac:dyDescent="0.2">
      <c r="B47" s="8"/>
      <c r="C47" s="6">
        <f t="shared" ref="C47:C55" si="3">C46+1</f>
        <v>14</v>
      </c>
      <c r="D47" s="6">
        <v>6</v>
      </c>
      <c r="E47" s="6">
        <v>6</v>
      </c>
      <c r="F47" s="6">
        <v>0</v>
      </c>
      <c r="G47" s="197">
        <v>100</v>
      </c>
    </row>
    <row r="48" spans="2:7" ht="16" x14ac:dyDescent="0.2">
      <c r="B48" s="8"/>
      <c r="C48" s="6">
        <f t="shared" si="3"/>
        <v>15</v>
      </c>
      <c r="D48" s="6">
        <v>8</v>
      </c>
      <c r="E48" s="6">
        <v>8</v>
      </c>
      <c r="F48" s="6">
        <v>0</v>
      </c>
      <c r="G48" s="197">
        <v>100</v>
      </c>
    </row>
    <row r="49" spans="2:7" ht="16" x14ac:dyDescent="0.2">
      <c r="B49" s="8"/>
      <c r="C49" s="6">
        <f t="shared" si="3"/>
        <v>16</v>
      </c>
      <c r="D49" s="6">
        <v>8</v>
      </c>
      <c r="E49" s="6">
        <v>7</v>
      </c>
      <c r="F49" s="6">
        <v>1</v>
      </c>
      <c r="G49" s="197">
        <v>87.5</v>
      </c>
    </row>
    <row r="50" spans="2:7" ht="16" x14ac:dyDescent="0.2">
      <c r="B50" s="8"/>
      <c r="C50" s="6">
        <f t="shared" si="3"/>
        <v>17</v>
      </c>
      <c r="D50" s="6">
        <v>3</v>
      </c>
      <c r="E50" s="6">
        <v>3</v>
      </c>
      <c r="F50" s="6">
        <v>0</v>
      </c>
      <c r="G50" s="197">
        <v>100</v>
      </c>
    </row>
    <row r="51" spans="2:7" ht="16" x14ac:dyDescent="0.2">
      <c r="B51" s="8"/>
      <c r="C51" s="6">
        <f t="shared" si="3"/>
        <v>18</v>
      </c>
      <c r="D51" s="6">
        <v>5</v>
      </c>
      <c r="E51" s="6">
        <v>5</v>
      </c>
      <c r="F51" s="6">
        <v>0</v>
      </c>
      <c r="G51" s="197">
        <v>100</v>
      </c>
    </row>
    <row r="52" spans="2:7" ht="16" x14ac:dyDescent="0.2">
      <c r="B52" s="8"/>
      <c r="C52" s="6">
        <f t="shared" si="3"/>
        <v>19</v>
      </c>
      <c r="D52" s="6">
        <v>3</v>
      </c>
      <c r="E52" s="6">
        <v>3</v>
      </c>
      <c r="F52" s="6">
        <v>0</v>
      </c>
      <c r="G52" s="197">
        <v>100</v>
      </c>
    </row>
    <row r="53" spans="2:7" ht="16" x14ac:dyDescent="0.2">
      <c r="B53" s="8"/>
      <c r="C53" s="6">
        <f t="shared" si="3"/>
        <v>20</v>
      </c>
      <c r="D53" s="6">
        <v>4</v>
      </c>
      <c r="E53" s="6">
        <v>3</v>
      </c>
      <c r="F53" s="6">
        <v>1</v>
      </c>
      <c r="G53" s="197">
        <v>75</v>
      </c>
    </row>
    <row r="54" spans="2:7" ht="16" x14ac:dyDescent="0.2">
      <c r="B54" s="8"/>
      <c r="C54" s="6">
        <f t="shared" si="3"/>
        <v>21</v>
      </c>
      <c r="D54" s="6">
        <v>4</v>
      </c>
      <c r="E54" s="6">
        <v>4</v>
      </c>
      <c r="F54" s="6">
        <v>0</v>
      </c>
      <c r="G54" s="197">
        <v>100</v>
      </c>
    </row>
    <row r="55" spans="2:7" ht="16" x14ac:dyDescent="0.2">
      <c r="B55" s="8"/>
      <c r="C55" s="6">
        <f t="shared" si="3"/>
        <v>22</v>
      </c>
      <c r="D55" s="6">
        <v>4</v>
      </c>
      <c r="E55" s="6">
        <v>4</v>
      </c>
      <c r="F55" s="6">
        <v>0</v>
      </c>
      <c r="G55" s="197">
        <v>100</v>
      </c>
    </row>
    <row r="56" spans="2:7" ht="16" x14ac:dyDescent="0.2">
      <c r="B56" s="8"/>
      <c r="C56" s="6"/>
      <c r="D56" s="6"/>
      <c r="E56" s="6"/>
      <c r="F56" s="6"/>
      <c r="G56" s="197"/>
    </row>
    <row r="57" spans="2:7" ht="16" x14ac:dyDescent="0.2">
      <c r="B57" s="41"/>
      <c r="C57" s="42" t="s">
        <v>52</v>
      </c>
      <c r="D57" s="43">
        <f>SUM(D34:D55)</f>
        <v>112</v>
      </c>
      <c r="E57" s="43">
        <f>SUM(E34:E55)</f>
        <v>106</v>
      </c>
      <c r="F57" s="43">
        <f t="shared" ref="F57" si="4">SUM(F34:F45)</f>
        <v>4</v>
      </c>
      <c r="G57" s="198">
        <f>E57/D57*100</f>
        <v>94.642857142857139</v>
      </c>
    </row>
    <row r="58" spans="2:7" ht="16" x14ac:dyDescent="0.2">
      <c r="B58" s="3"/>
      <c r="C58" s="2"/>
      <c r="D58" s="2"/>
      <c r="E58" s="2"/>
      <c r="F58" s="2"/>
      <c r="G58" s="199"/>
    </row>
    <row r="59" spans="2:7" x14ac:dyDescent="0.2">
      <c r="B59" s="12" t="s">
        <v>11</v>
      </c>
      <c r="C59" s="201">
        <v>1</v>
      </c>
      <c r="D59" s="201">
        <f>E59+F59</f>
        <v>5</v>
      </c>
      <c r="E59" s="201">
        <v>2</v>
      </c>
      <c r="F59" s="201">
        <v>3</v>
      </c>
      <c r="G59" s="200">
        <v>40</v>
      </c>
    </row>
    <row r="60" spans="2:7" ht="16" x14ac:dyDescent="0.2">
      <c r="B60" s="8"/>
      <c r="C60" s="192">
        <v>2</v>
      </c>
      <c r="D60" s="192">
        <f t="shared" ref="D60" si="5">E60+F60</f>
        <v>5</v>
      </c>
      <c r="E60" s="192">
        <v>4</v>
      </c>
      <c r="F60" s="192">
        <v>1</v>
      </c>
      <c r="G60" s="197">
        <v>80</v>
      </c>
    </row>
    <row r="61" spans="2:7" ht="16" x14ac:dyDescent="0.2">
      <c r="B61" s="8"/>
      <c r="C61" s="192">
        <v>3</v>
      </c>
      <c r="D61" s="192">
        <f>E61+F61</f>
        <v>9</v>
      </c>
      <c r="E61" s="192">
        <v>8</v>
      </c>
      <c r="F61" s="192">
        <v>1</v>
      </c>
      <c r="G61" s="197">
        <v>88.888888888888886</v>
      </c>
    </row>
    <row r="62" spans="2:7" ht="16" x14ac:dyDescent="0.2">
      <c r="B62" s="8"/>
      <c r="C62" s="192">
        <v>4</v>
      </c>
      <c r="D62" s="192">
        <f t="shared" ref="D62:D65" si="6">E62+F62</f>
        <v>3</v>
      </c>
      <c r="E62" s="192">
        <v>3</v>
      </c>
      <c r="F62" s="192">
        <v>0</v>
      </c>
      <c r="G62" s="197">
        <v>100</v>
      </c>
    </row>
    <row r="63" spans="2:7" ht="16" x14ac:dyDescent="0.2">
      <c r="B63" s="8"/>
      <c r="C63" s="192">
        <v>5</v>
      </c>
      <c r="D63" s="192">
        <f t="shared" si="6"/>
        <v>4</v>
      </c>
      <c r="E63" s="192">
        <v>2</v>
      </c>
      <c r="F63" s="192">
        <v>2</v>
      </c>
      <c r="G63" s="197">
        <v>50</v>
      </c>
    </row>
    <row r="64" spans="2:7" ht="16" x14ac:dyDescent="0.2">
      <c r="B64" s="8"/>
      <c r="C64" s="192">
        <v>6</v>
      </c>
      <c r="D64" s="192">
        <f t="shared" si="6"/>
        <v>6</v>
      </c>
      <c r="E64" s="192">
        <v>3</v>
      </c>
      <c r="F64" s="192">
        <v>3</v>
      </c>
      <c r="G64" s="197">
        <v>50</v>
      </c>
    </row>
    <row r="65" spans="2:7" ht="16" x14ac:dyDescent="0.2">
      <c r="B65" s="8"/>
      <c r="C65" s="192">
        <v>7</v>
      </c>
      <c r="D65" s="192">
        <f t="shared" si="6"/>
        <v>2</v>
      </c>
      <c r="E65" s="192">
        <v>1</v>
      </c>
      <c r="F65" s="192">
        <v>1</v>
      </c>
      <c r="G65" s="197">
        <v>50</v>
      </c>
    </row>
    <row r="66" spans="2:7" ht="16" x14ac:dyDescent="0.2">
      <c r="B66" s="8"/>
      <c r="C66" s="192">
        <v>8</v>
      </c>
      <c r="D66" s="192">
        <f>E66+F66</f>
        <v>3</v>
      </c>
      <c r="E66" s="192">
        <v>0</v>
      </c>
      <c r="F66" s="192">
        <v>3</v>
      </c>
      <c r="G66" s="197">
        <v>0</v>
      </c>
    </row>
    <row r="67" spans="2:7" ht="16" x14ac:dyDescent="0.2">
      <c r="B67" s="8"/>
      <c r="C67" s="192">
        <v>9</v>
      </c>
      <c r="D67" s="192">
        <f t="shared" ref="D67:D68" si="7">E67+F67</f>
        <v>8</v>
      </c>
      <c r="E67" s="192">
        <v>3</v>
      </c>
      <c r="F67" s="192">
        <v>5</v>
      </c>
      <c r="G67" s="197">
        <v>37.5</v>
      </c>
    </row>
    <row r="68" spans="2:7" ht="16" x14ac:dyDescent="0.2">
      <c r="B68" s="8"/>
      <c r="C68" s="192">
        <v>10</v>
      </c>
      <c r="D68" s="192">
        <f t="shared" si="7"/>
        <v>3</v>
      </c>
      <c r="E68" s="192">
        <v>1</v>
      </c>
      <c r="F68" s="192">
        <v>2</v>
      </c>
      <c r="G68" s="197">
        <v>33.333333333333329</v>
      </c>
    </row>
    <row r="69" spans="2:7" ht="16" x14ac:dyDescent="0.2">
      <c r="B69" s="8"/>
      <c r="C69" s="192">
        <v>1</v>
      </c>
      <c r="D69" s="192">
        <f>E69+F69</f>
        <v>6</v>
      </c>
      <c r="E69" s="192">
        <v>5</v>
      </c>
      <c r="F69" s="192">
        <v>1</v>
      </c>
      <c r="G69" s="197">
        <v>83.333333333333343</v>
      </c>
    </row>
    <row r="70" spans="2:7" ht="16" x14ac:dyDescent="0.2">
      <c r="B70" s="8"/>
      <c r="C70" s="192">
        <v>2</v>
      </c>
      <c r="D70" s="192">
        <f t="shared" ref="D70" si="8">E70+F70</f>
        <v>6</v>
      </c>
      <c r="E70" s="192">
        <v>2</v>
      </c>
      <c r="F70" s="192">
        <v>4</v>
      </c>
      <c r="G70" s="197">
        <v>33.333333333333329</v>
      </c>
    </row>
    <row r="71" spans="2:7" ht="16" x14ac:dyDescent="0.2">
      <c r="B71" s="8"/>
      <c r="C71" s="192">
        <v>3</v>
      </c>
      <c r="D71" s="192">
        <f>E71+F71</f>
        <v>5</v>
      </c>
      <c r="E71" s="192">
        <v>2</v>
      </c>
      <c r="F71" s="192">
        <v>3</v>
      </c>
      <c r="G71" s="197">
        <v>40</v>
      </c>
    </row>
    <row r="72" spans="2:7" ht="16" x14ac:dyDescent="0.2">
      <c r="B72" s="8"/>
      <c r="C72" s="192">
        <v>4</v>
      </c>
      <c r="D72" s="192">
        <f t="shared" ref="D72:D75" si="9">E72+F72</f>
        <v>5</v>
      </c>
      <c r="E72" s="192">
        <v>4</v>
      </c>
      <c r="F72" s="192">
        <v>1</v>
      </c>
      <c r="G72" s="197">
        <v>80</v>
      </c>
    </row>
    <row r="73" spans="2:7" ht="16" x14ac:dyDescent="0.2">
      <c r="B73" s="8"/>
      <c r="C73" s="192">
        <v>5</v>
      </c>
      <c r="D73" s="192">
        <f t="shared" si="9"/>
        <v>5</v>
      </c>
      <c r="E73" s="192">
        <v>5</v>
      </c>
      <c r="F73" s="192">
        <v>0</v>
      </c>
      <c r="G73" s="197">
        <v>100</v>
      </c>
    </row>
    <row r="74" spans="2:7" ht="16" x14ac:dyDescent="0.2">
      <c r="B74" s="8"/>
      <c r="C74" s="192">
        <v>6</v>
      </c>
      <c r="D74" s="192">
        <f t="shared" si="9"/>
        <v>6</v>
      </c>
      <c r="E74" s="192">
        <v>5</v>
      </c>
      <c r="F74" s="192">
        <v>1</v>
      </c>
      <c r="G74" s="197">
        <v>83.333333333333343</v>
      </c>
    </row>
    <row r="75" spans="2:7" ht="16" x14ac:dyDescent="0.2">
      <c r="B75" s="8"/>
      <c r="C75" s="192">
        <v>7</v>
      </c>
      <c r="D75" s="192">
        <f t="shared" si="9"/>
        <v>3</v>
      </c>
      <c r="E75" s="192">
        <v>2</v>
      </c>
      <c r="F75" s="192">
        <v>1</v>
      </c>
      <c r="G75" s="197">
        <v>66.666666666666657</v>
      </c>
    </row>
    <row r="76" spans="2:7" ht="16" x14ac:dyDescent="0.2">
      <c r="B76" s="8"/>
      <c r="C76" s="192">
        <v>8</v>
      </c>
      <c r="D76" s="192">
        <f>E76+F76</f>
        <v>2</v>
      </c>
      <c r="E76" s="192">
        <v>2</v>
      </c>
      <c r="F76" s="192">
        <v>0</v>
      </c>
      <c r="G76" s="197">
        <v>100</v>
      </c>
    </row>
    <row r="77" spans="2:7" ht="16" x14ac:dyDescent="0.2">
      <c r="B77" s="8"/>
      <c r="C77" s="192">
        <v>9</v>
      </c>
      <c r="D77" s="192">
        <f t="shared" ref="D77:D78" si="10">E77+F77</f>
        <v>4</v>
      </c>
      <c r="E77" s="192">
        <v>3</v>
      </c>
      <c r="F77" s="192">
        <v>1</v>
      </c>
      <c r="G77" s="197">
        <v>75</v>
      </c>
    </row>
    <row r="78" spans="2:7" ht="16" x14ac:dyDescent="0.2">
      <c r="B78" s="8"/>
      <c r="C78" s="192">
        <v>10</v>
      </c>
      <c r="D78" s="192">
        <f t="shared" si="10"/>
        <v>3</v>
      </c>
      <c r="E78" s="192">
        <v>2</v>
      </c>
      <c r="F78" s="192">
        <v>1</v>
      </c>
      <c r="G78" s="197">
        <v>66.666666666666657</v>
      </c>
    </row>
    <row r="79" spans="2:7" ht="16" x14ac:dyDescent="0.2">
      <c r="B79" s="8"/>
      <c r="C79" s="6"/>
      <c r="D79" s="6"/>
      <c r="E79" s="6"/>
      <c r="F79" s="6"/>
      <c r="G79" s="197"/>
    </row>
    <row r="80" spans="2:7" ht="16" x14ac:dyDescent="0.2">
      <c r="B80" s="41"/>
      <c r="C80" s="42" t="s">
        <v>52</v>
      </c>
      <c r="D80" s="43">
        <f>SUM(D59:D70)</f>
        <v>60</v>
      </c>
      <c r="E80" s="43">
        <f t="shared" ref="E80:F80" si="11">SUM(E59:E70)</f>
        <v>34</v>
      </c>
      <c r="F80" s="43">
        <f t="shared" si="11"/>
        <v>26</v>
      </c>
      <c r="G80" s="198">
        <f t="shared" ref="G80" si="12">E80/D80*100</f>
        <v>56.666666666666664</v>
      </c>
    </row>
  </sheetData>
  <mergeCells count="1"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B</vt:lpstr>
      <vt:lpstr>Panel C</vt:lpstr>
      <vt:lpstr>Panel D</vt:lpstr>
      <vt:lpstr>Panel E</vt:lpstr>
      <vt:lpstr>Panel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</dc:creator>
  <cp:lastModifiedBy>Brad Nolen</cp:lastModifiedBy>
  <dcterms:created xsi:type="dcterms:W3CDTF">2020-06-29T22:24:09Z</dcterms:created>
  <dcterms:modified xsi:type="dcterms:W3CDTF">2020-11-19T23:52:08Z</dcterms:modified>
</cp:coreProperties>
</file>