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ANUSCRIPTS\2020_Lupanga et al\Re-Submission elife November\"/>
    </mc:Choice>
  </mc:AlternateContent>
  <bookViews>
    <workbookView xWindow="0" yWindow="0" windowWidth="17292" windowHeight="8592" activeTab="7"/>
  </bookViews>
  <sheets>
    <sheet name="Legend to Supplemental tables" sheetId="1" r:id="rId1"/>
    <sheet name="Table 1" sheetId="2" r:id="rId2"/>
    <sheet name="Table 2" sheetId="14" r:id="rId3"/>
    <sheet name="Table 3" sheetId="3" r:id="rId4"/>
    <sheet name="Table 4" sheetId="4" r:id="rId5"/>
    <sheet name="Table 5" sheetId="5" r:id="rId6"/>
    <sheet name="Table 6" sheetId="13" r:id="rId7"/>
    <sheet name="Table 7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C29" i="4"/>
  <c r="C26" i="4"/>
  <c r="C21" i="4"/>
  <c r="C19" i="4"/>
  <c r="C18" i="4"/>
  <c r="C16" i="4"/>
  <c r="C11" i="4"/>
  <c r="C10" i="4"/>
  <c r="C9" i="4"/>
  <c r="C8" i="4"/>
  <c r="C6" i="4"/>
</calcChain>
</file>

<file path=xl/sharedStrings.xml><?xml version="1.0" encoding="utf-8"?>
<sst xmlns="http://schemas.openxmlformats.org/spreadsheetml/2006/main" count="820" uniqueCount="410">
  <si>
    <t>Supplemental Tables</t>
  </si>
  <si>
    <t>Subunit a N-terminal domain</t>
  </si>
  <si>
    <t>Template</t>
  </si>
  <si>
    <t>C-Score</t>
  </si>
  <si>
    <t>TM-Score</t>
  </si>
  <si>
    <t>VHA-a1NT</t>
  </si>
  <si>
    <t>PDB: 607U:a</t>
  </si>
  <si>
    <t>VHA-a3NT</t>
  </si>
  <si>
    <t>PDB: 607T:a</t>
  </si>
  <si>
    <t>Table 1.</t>
  </si>
  <si>
    <t>Table 2.</t>
  </si>
  <si>
    <t>means of analysis</t>
  </si>
  <si>
    <t>number of analyzed plants</t>
  </si>
  <si>
    <t xml:space="preserve">CRISPR gRNAs 1+2 </t>
  </si>
  <si>
    <t xml:space="preserve">in Col-0 </t>
  </si>
  <si>
    <t xml:space="preserve">PCR to detect deletion between CRISPR site 1 and 2 </t>
  </si>
  <si>
    <t>number of plants with pollen phenotype</t>
  </si>
  <si>
    <t>comments</t>
  </si>
  <si>
    <t>CRISPR gRNA 4</t>
  </si>
  <si>
    <t>CRISPR gRNAs 1+2</t>
  </si>
  <si>
    <t>in Col-0</t>
  </si>
  <si>
    <t>Table 3.</t>
  </si>
  <si>
    <t xml:space="preserve">Observed </t>
  </si>
  <si>
    <t>Expected</t>
  </si>
  <si>
    <t xml:space="preserve"> </t>
  </si>
  <si>
    <t>Absolute experimental values [number of plants]</t>
  </si>
  <si>
    <t>Relative experimental values [%]</t>
  </si>
  <si>
    <t xml:space="preserve">wildtype </t>
  </si>
  <si>
    <t xml:space="preserve">vha-a1-1 </t>
  </si>
  <si>
    <t>vha-a1-1/+</t>
  </si>
  <si>
    <t>wildtype; VHA-a1-GFP</t>
  </si>
  <si>
    <t>vha-a1-1; VHA-a1-GFP</t>
  </si>
  <si>
    <t>vha-a1-1/+; VHA-a1-GFP</t>
  </si>
  <si>
    <t>Observed</t>
  </si>
  <si>
    <t>wildtype</t>
  </si>
  <si>
    <t>vha-a1-1</t>
  </si>
  <si>
    <t>Table 4.</t>
  </si>
  <si>
    <t>Unique overhangs for VHA-a1/VHA-a3 Chimeras</t>
  </si>
  <si>
    <t>Chimera</t>
  </si>
  <si>
    <t>Unique Overhang</t>
  </si>
  <si>
    <t>-CTTA</t>
  </si>
  <si>
    <t>-AAGC</t>
  </si>
  <si>
    <t>-TATA</t>
  </si>
  <si>
    <t>-CAGG</t>
  </si>
  <si>
    <t>-TCAT</t>
  </si>
  <si>
    <t>a1NT35*a3-GFP</t>
  </si>
  <si>
    <t>a1NT85*a3-GFP</t>
  </si>
  <si>
    <t>a1NT131*a3-GFP</t>
  </si>
  <si>
    <t>a1NT179*a3-GFP</t>
  </si>
  <si>
    <t>a1NT288*a3-GFP</t>
  </si>
  <si>
    <t>No</t>
  </si>
  <si>
    <t>PCR fragment</t>
  </si>
  <si>
    <t>5' to 3'</t>
  </si>
  <si>
    <t>Sequence</t>
  </si>
  <si>
    <t>VHA-a1 NT 35 aa</t>
  </si>
  <si>
    <t>Forward</t>
  </si>
  <si>
    <t>GAT CGG TCT CGA ACA ATG GAG GAA TTC TTA GAT AA</t>
  </si>
  <si>
    <t>Reverse</t>
  </si>
  <si>
    <t>GAA CGG TCT CGT AAG TGA TGG AAC GAT GAG CGG AT</t>
  </si>
  <si>
    <t>VHA-a1 NT 85 aa</t>
  </si>
  <si>
    <t>GAA CGG TCT CGG CTT TGT CAA TTT GAT CTT TAA AA</t>
  </si>
  <si>
    <t>VHA-a1 NT 131 aa</t>
  </si>
  <si>
    <t>GAA CGG TCT CGT ATA TGT CTG CCG AAG CTT TTC AC</t>
  </si>
  <si>
    <t>VHA-a1 NT 179 aa</t>
  </si>
  <si>
    <t>GAA CGG TCT CGC CTG CTC AAG TAA AGA GGC AGT CT</t>
  </si>
  <si>
    <t>VHA-a1 NT 228 aa</t>
  </si>
  <si>
    <t>GAA CGG TCT CGA TGA TTT CCT CAT CAG AGG TTG TT</t>
  </si>
  <si>
    <t>VHA-a3 CT 2352 aa</t>
  </si>
  <si>
    <t>GAT CGG TCT CGC TTA CCT TGG AGA TCT TGG CCT CG</t>
  </si>
  <si>
    <t>GAA CGG TCT CGC TGA CTC GTC TTC GTT TGC CGT GA</t>
  </si>
  <si>
    <t>VHA-a3 CT 2214 aa</t>
  </si>
  <si>
    <t>GAT CGG TCT CGA AGC AGG AGT TCC AGC CAA GGA AA</t>
  </si>
  <si>
    <t>VHA-a3 CT 2077 aa</t>
  </si>
  <si>
    <t>GAT CGG TCT CGT ATA ATG AGC TTA TGG AGT ACA AG</t>
  </si>
  <si>
    <t>VHA-a3 CT 1936 aa</t>
  </si>
  <si>
    <t>GAT CGG TCT CGC AGG AAG AGA AGT CCA TTG ATT CG</t>
  </si>
  <si>
    <t>VHA-a3 CT 1782 aa</t>
  </si>
  <si>
    <t>GAT CGG TCT CGT CAT TGA TCC CAA CTC TGG GGA GA</t>
  </si>
  <si>
    <t>E156Q</t>
  </si>
  <si>
    <t>CTC ATG CAA TTG GAG AAC AAA TTG AAC TAC ATG AAA GC</t>
  </si>
  <si>
    <t>GCT TTC ATG TAG TTC AAT TTG TTC TCC AAT TGC ATG AG</t>
  </si>
  <si>
    <t>E161S</t>
  </si>
  <si>
    <t>GAA GAA ATT GAA CTA CAT TCA AGC ACC TAC TCG AAT AAC GG</t>
  </si>
  <si>
    <t>CCG TTA TTC GAG TAG GTG CTT GAA TGT AGT TCA ATT TCT TC</t>
  </si>
  <si>
    <t>F134Y</t>
  </si>
  <si>
    <t>CAT ATA ACG AAC TTC TAG AAT ACA AGA TAG TTC TTG AAA AGG</t>
  </si>
  <si>
    <t>CCT TTT CAA GAA CTA TCT TGT ATT CTA GAA GTT CGT TAT ATG</t>
  </si>
  <si>
    <t>L159T</t>
  </si>
  <si>
    <t>GGA GAA GAA ATT GAA ACA CAT GAA AGC ACC TAC TCG</t>
  </si>
  <si>
    <t>CGA GTA GGT GCT TTC ATG TGT TTC AAT TTC TTC TCC</t>
  </si>
  <si>
    <t>E156Q + E161S + L159T</t>
  </si>
  <si>
    <t>GCA ATT GGA GAA CAA ATT GAA ACA CAT TCA AGC ACC TAC TCG</t>
  </si>
  <si>
    <t>CGA GTA GGT GCT TGA ATG TGT TTC AAT TTG TTC TCC AAT TGC</t>
  </si>
  <si>
    <t>L159T + E156Q</t>
  </si>
  <si>
    <t>L159T + E161S</t>
  </si>
  <si>
    <t>AAT ACT CAT GCA ATT GGA GAA CTA CAT GAA AGC AC</t>
  </si>
  <si>
    <t>GTG CTT TCA TGT AGT TCT CCA ATT GCA TGA GTA TT</t>
  </si>
  <si>
    <t>No.</t>
  </si>
  <si>
    <t>Primers used to amplify different fragments of VHA-a1</t>
  </si>
  <si>
    <t>GAT CGG TCT CGC AGG AAA TGA ATC CTG GAC ACT CT</t>
  </si>
  <si>
    <t>AAC AGG TCT CAC GTA AGC ATC AAT AAT CTC CTG GAA</t>
  </si>
  <si>
    <t>Intron 10</t>
  </si>
  <si>
    <t>AAC AGG TCT CAT ACG GGT TAG TTC CAC TTT TGA TCA</t>
  </si>
  <si>
    <t>AAC AGG TCT CAG CAA CAC TGC CAA GTA AGT ATC ATG</t>
  </si>
  <si>
    <t>AAC AGG TCT CAT TGC GAG ATA TCA AGA GGC AAA CC</t>
  </si>
  <si>
    <t>GAA CGG TCT CGC TGA GAT TAA AGC GAA AGA GAA AG</t>
  </si>
  <si>
    <t>VHA-a3 N-terminus</t>
  </si>
  <si>
    <t>TAT GGT CTC AGG CTC AAC AAT GGC GGA AAG TGG CGG TGG</t>
  </si>
  <si>
    <t>AAC AGG TCT CAC CTT CTG AAG AAC CAA CTT GTA CT</t>
  </si>
  <si>
    <t>a1-TD</t>
  </si>
  <si>
    <t>AAC AGG TCT CAA AGG CAA GTG GTT TCC TTG TCT CA</t>
  </si>
  <si>
    <t>AAC AGG TCT CAA AAG AGG CAG TCT CAA TAA AAC CG</t>
  </si>
  <si>
    <t>VHA-a3 C-terminus</t>
  </si>
  <si>
    <t>AAC AGG TCT CAC TTT GTT AC AGG AAG AGA AGT CCA</t>
  </si>
  <si>
    <t>AAC AGG TCT CAG GCT CAA CAA TGT TCT TGG TAG ATT GGT T</t>
  </si>
  <si>
    <t>GAA CGG TCT CGC TGA CTT GAT ATA CTG AGA CAT CC</t>
  </si>
  <si>
    <t>Primers used to for Site directed mutagenesis of VHA-a1  and VHA-a3</t>
  </si>
  <si>
    <t>CCATAGATTCAGGTAAGAAGCGGTGTTGGAAACAGCTCC</t>
  </si>
  <si>
    <t>Sar1BH74L</t>
  </si>
  <si>
    <t>MpVHA-a</t>
  </si>
  <si>
    <t>CACCATGGTGCAAATGGAGCTTTTCCGCTCG</t>
  </si>
  <si>
    <t>ATCATCTTCTTCCGAGAGGGTGGCAAAAG</t>
  </si>
  <si>
    <t>AAGGGTGGGCGCGCCATGGTGAGCAAGGGCGAGGAG</t>
  </si>
  <si>
    <t>AGCTGGGTCGGCGCGTTACTTGTACAGCTCGTCCATGC</t>
  </si>
  <si>
    <t>0.67 ± 0.13</t>
  </si>
  <si>
    <t>0.70 ± 0.12</t>
  </si>
  <si>
    <t>MpVHA-a NT</t>
  </si>
  <si>
    <t>AACAGGTCTCATTGCACGATACCAGGAGGCCAAT</t>
  </si>
  <si>
    <t>AACAGGTCTCACGTAGGCATCGACGATCTCCTGG</t>
  </si>
  <si>
    <t>AACAGGTCTCAGGCTCAACAATGGTGCAAATGGAGCTTTTC</t>
  </si>
  <si>
    <t>AACAGGTCTCACTGAATCATCTTCTTCCGAGAGG</t>
  </si>
  <si>
    <t>MpVHA-a CT</t>
  </si>
  <si>
    <t>A.trichopoda-VHA-a-NT</t>
  </si>
  <si>
    <t>P.taeda-VHA-aNT</t>
  </si>
  <si>
    <t>Primers used to amplify Amborella, Pine and Sellaginella VHA-a N-termini</t>
  </si>
  <si>
    <t>AACAGGTCTCAGGCTCAACAATGAATTTGCTCAAGGATT</t>
  </si>
  <si>
    <t>AACAGGTCTCAGGCTCAACAATGGGAGGCAGCAGAAGC</t>
  </si>
  <si>
    <t>AACAGGTCTCAGGCTCAACAATGCCGAAGATGCATCTGT</t>
  </si>
  <si>
    <t>GAACGGTCTCGATGACTCGCTCGTCAAGTGGTAC</t>
  </si>
  <si>
    <t>GAACGGTCTCGATGACATGTTCCTCAACTGCTAC</t>
  </si>
  <si>
    <t>GAACGGTCTCGATGACATATTCGTCAAGAGGTGC</t>
  </si>
  <si>
    <t>S.moellendorffii-VHA-aNT</t>
  </si>
  <si>
    <t>VHA-a1 dodo</t>
  </si>
  <si>
    <t>AACAGGTCTCATCATGGATCCTTCAACATCAGAAATG</t>
  </si>
  <si>
    <t>AACAGGTCTCACGTAAGCATCAATAATCTCCTGGAA</t>
  </si>
  <si>
    <t>gRNA1</t>
  </si>
  <si>
    <t>GTCTCATGTCAGTTGTCGAC</t>
  </si>
  <si>
    <t>gRNA2</t>
  </si>
  <si>
    <t>GAGCTCGCCGAGATAAGTGA</t>
  </si>
  <si>
    <t>gRNA3</t>
  </si>
  <si>
    <t>GATCACCTGCTCAAGTAAAG</t>
  </si>
  <si>
    <t>gRNA4</t>
  </si>
  <si>
    <t>GAATTGCTATCCTGTCCCCG</t>
  </si>
  <si>
    <t xml:space="preserve">Genotyping PCRs </t>
  </si>
  <si>
    <t>Forward primer</t>
  </si>
  <si>
    <t>Reverse primer</t>
  </si>
  <si>
    <t>PCR product length (bp)</t>
  </si>
  <si>
    <t>CCACCAGACTTATACCGGACG</t>
  </si>
  <si>
    <t>GCAACACCAATTGAAATCCGC</t>
  </si>
  <si>
    <t>CTGAGTTTTTCTGATTAACAAACA</t>
  </si>
  <si>
    <t>CGTGGTGAACATCTTAGACC</t>
  </si>
  <si>
    <t>GACGGGAACAAAAACTGAACTC</t>
  </si>
  <si>
    <t>CRISPR site 3</t>
  </si>
  <si>
    <t>CCTTGTCTCAAGTAATACTCATG</t>
  </si>
  <si>
    <t>GATGTTGAAGGATCCATGATTTC</t>
  </si>
  <si>
    <t>CRISPR site 4</t>
  </si>
  <si>
    <t>GAAATCATGGATCCTTCAACATC</t>
  </si>
  <si>
    <t>TTAAGCTATAGCCAACAGAATTAAG</t>
  </si>
  <si>
    <t>AACCCCATTAATGCGTCAGGCG</t>
  </si>
  <si>
    <t>GTCAATGTACCCAGCGTAGCCG</t>
  </si>
  <si>
    <t>CTCTCTCCATGATCGTCTCTCTCG</t>
  </si>
  <si>
    <t>GCGGTAGCACTTCTATGGGCTG</t>
  </si>
  <si>
    <t>GCGTGGACCGCTTGCTGCAACT</t>
  </si>
  <si>
    <t>GAACGAACGATGGCG GAAAG</t>
  </si>
  <si>
    <t>TGAATGTACCTGTGCTGCGT</t>
  </si>
  <si>
    <t>Primers for genotyping PCRs</t>
  </si>
  <si>
    <t xml:space="preserve">Primers used to amplify the  VHA-a1 N-termini  and VHA-a3 C-termini </t>
  </si>
  <si>
    <t>this study</t>
  </si>
  <si>
    <t>Lampropoulos et al., 2013</t>
  </si>
  <si>
    <t>Entry modules</t>
  </si>
  <si>
    <t>pGGN000</t>
  </si>
  <si>
    <t>intermediate vector</t>
  </si>
  <si>
    <t>pGGA006</t>
  </si>
  <si>
    <t>pGGA016</t>
  </si>
  <si>
    <t>Schürholz et al., 2018</t>
  </si>
  <si>
    <t>Reference</t>
  </si>
  <si>
    <t>SulfR</t>
  </si>
  <si>
    <t>BastaR</t>
  </si>
  <si>
    <t>destination vector</t>
  </si>
  <si>
    <t>intermediate vector M</t>
  </si>
  <si>
    <t>intermediate vector N</t>
  </si>
  <si>
    <t>pGGC-VHA-a1-intron 10</t>
  </si>
  <si>
    <t>pGGC-VHA-a3</t>
  </si>
  <si>
    <t>GSL-mVenus</t>
  </si>
  <si>
    <t>GSL-pmScarlet-I</t>
  </si>
  <si>
    <t>pGGC-ST</t>
  </si>
  <si>
    <t>pGGZ001</t>
  </si>
  <si>
    <t>pGGZ003</t>
  </si>
  <si>
    <t>pGGZ004</t>
  </si>
  <si>
    <t>pGGB003</t>
  </si>
  <si>
    <t>pGGG001</t>
  </si>
  <si>
    <t>pGGG002</t>
  </si>
  <si>
    <t>pGGD004</t>
  </si>
  <si>
    <t>linker-CFP</t>
  </si>
  <si>
    <t>GSL-mCherry</t>
  </si>
  <si>
    <t>pGGM000</t>
  </si>
  <si>
    <t>pGGF001</t>
  </si>
  <si>
    <t>pGGF012</t>
  </si>
  <si>
    <t>pGGF005</t>
  </si>
  <si>
    <t>HygR_pNos</t>
  </si>
  <si>
    <t>KanR</t>
  </si>
  <si>
    <t>pGGF007</t>
  </si>
  <si>
    <t>rbcS terminator</t>
  </si>
  <si>
    <t>Lampropoulos et al., 2018</t>
  </si>
  <si>
    <t>pGGE001</t>
  </si>
  <si>
    <t>pKSC012</t>
  </si>
  <si>
    <t>pKSC013</t>
  </si>
  <si>
    <t>pKSC003</t>
  </si>
  <si>
    <t>pGGD001</t>
  </si>
  <si>
    <t>pGGD011</t>
  </si>
  <si>
    <t xml:space="preserve">UBQ10 promoter </t>
  </si>
  <si>
    <t xml:space="preserve">pOp6 </t>
  </si>
  <si>
    <t xml:space="preserve">B-Dummy </t>
  </si>
  <si>
    <t xml:space="preserve">linker GFP </t>
  </si>
  <si>
    <t>UBQ10:GR-LHG4:trbcS</t>
  </si>
  <si>
    <t>pGGC018</t>
  </si>
  <si>
    <t xml:space="preserve">GR-LhG4 </t>
  </si>
  <si>
    <t>Entry modules name</t>
  </si>
  <si>
    <t>pGGD002</t>
  </si>
  <si>
    <t xml:space="preserve">D-dummy </t>
  </si>
  <si>
    <t>HSP18.2M terminator</t>
  </si>
  <si>
    <t xml:space="preserve">B-dummy </t>
  </si>
  <si>
    <t xml:space="preserve">rbcS term </t>
  </si>
  <si>
    <t xml:space="preserve">F-H adapter </t>
  </si>
  <si>
    <t xml:space="preserve">H-A adapter </t>
  </si>
  <si>
    <t>VHA-a1-CT</t>
  </si>
  <si>
    <t>HygR_pUbq10</t>
  </si>
  <si>
    <t>UBQ10:VHA-a1-VHA-a3-GFP</t>
  </si>
  <si>
    <t>(Chimeras)</t>
  </si>
  <si>
    <t>VHA-a3-NT</t>
  </si>
  <si>
    <t>VHA-a1-NT*</t>
  </si>
  <si>
    <t>UBQ10:VHA-a1-intron10*-GFP</t>
  </si>
  <si>
    <t>pOP6:Sar1BH74L-CFP</t>
  </si>
  <si>
    <t xml:space="preserve">linker CFP </t>
  </si>
  <si>
    <t>Dex:Sar1BH74L-CFP</t>
  </si>
  <si>
    <t>pKSM002</t>
  </si>
  <si>
    <t>pKSN009</t>
  </si>
  <si>
    <t xml:space="preserve">F-A adapter </t>
  </si>
  <si>
    <t xml:space="preserve">Table 6. </t>
  </si>
  <si>
    <t>* various lengths</t>
  </si>
  <si>
    <t>UBQ10:MpVHA-a-mVenus</t>
  </si>
  <si>
    <t>VHA-a1-intron10</t>
  </si>
  <si>
    <t>HSP18.2M</t>
  </si>
  <si>
    <t>A.trichopoda-VHA-a-NT-VHA-a1-mCherry</t>
  </si>
  <si>
    <t>MpVHA-a-NT</t>
  </si>
  <si>
    <t>MpVHA-a-CT</t>
  </si>
  <si>
    <t>P.taeda-VHA-a-NT-VHA-a1-mVenus</t>
  </si>
  <si>
    <t>S.moellendorffii-VHA-a-NT-VHA-a1-mCherry</t>
  </si>
  <si>
    <t>P.taeda-VHA-a-NT</t>
  </si>
  <si>
    <t>S.moellendorffii-VHA-a-NT</t>
  </si>
  <si>
    <t>-</t>
  </si>
  <si>
    <t>ST</t>
  </si>
  <si>
    <t>Primers used to amplify VHA-a3 to create pGGC-VHA-a3 (pKSC003)</t>
  </si>
  <si>
    <t>VHA-a3</t>
  </si>
  <si>
    <t>VHA-a1 CT</t>
  </si>
  <si>
    <t>VHA-a1 NT (Y5)</t>
  </si>
  <si>
    <t>GAT CGG TCT CGG GCT CAA CAA TGG AGG AAT TCT TAG ATA A</t>
  </si>
  <si>
    <t>TAT GGT CTC AGG CTA TGG CGG AAA GTG GCG GTG G</t>
  </si>
  <si>
    <t>TGT GGT CTC ACT GAT CCC TCG TCT TCG TTT GCC GTG AAA</t>
  </si>
  <si>
    <t>AAC AGG TCT CAG GCT CAA CAA TGA TTC ATA CCA ACT TGA A</t>
  </si>
  <si>
    <t>AAC AGG TCT CTC TGA CAT GGC CAC TTT CTC CTG GC</t>
  </si>
  <si>
    <t>Primers used to amplify rat sialyltransferase (ST) to create pGGC-ST (pKSC013)</t>
  </si>
  <si>
    <t>Eco31I-w-AG-Fw</t>
  </si>
  <si>
    <t>ACCAGGTACCACCTTGAGACCGAATTCGCTCGATCGCTCGAGGGTCTCAGTATTCTAGACCAAGCA</t>
  </si>
  <si>
    <t>Eco31I-w-AG-Rv</t>
  </si>
  <si>
    <t>pGGZ004SDM1-Fw</t>
  </si>
  <si>
    <t>AAGGTCGAAAAGGTGTCTTTCCTGTGGATAGCACG</t>
  </si>
  <si>
    <t>pGGZ004SDM1-Rv</t>
  </si>
  <si>
    <t>CGTGCTATCCACAGGAAAGACACCTTTTCGACCTT</t>
  </si>
  <si>
    <t>Purpose</t>
  </si>
  <si>
    <t>pGGC000</t>
  </si>
  <si>
    <t>pGGC-VHA-a1-intron10</t>
  </si>
  <si>
    <t>UBQ:VHA-a1-GFP</t>
  </si>
  <si>
    <t>GFP (A206K)</t>
  </si>
  <si>
    <t xml:space="preserve">GFP (A206K) no linker </t>
  </si>
  <si>
    <t>UBQ:VHA-a3-pmScarlet-I</t>
  </si>
  <si>
    <t>VHA-a1-intron 10</t>
  </si>
  <si>
    <t>UBQ:ST-GFP</t>
  </si>
  <si>
    <t>entry module C</t>
  </si>
  <si>
    <t>Overview T1 analysis CRISPR/Cas9 VHA-a1 lines</t>
  </si>
  <si>
    <t xml:space="preserve">Chimeric proteins overhangs and primers </t>
  </si>
  <si>
    <t>GreenGate modules and constructs</t>
  </si>
  <si>
    <t>CRISPR/Cas9 gRNA sequences and genotyping primers</t>
  </si>
  <si>
    <t>Quality of predicted model</t>
  </si>
  <si>
    <t xml:space="preserve">gRNA sequences CRISPR VHA-a1 </t>
  </si>
  <si>
    <t>Waadt et al., 2017</t>
  </si>
  <si>
    <t>pmScarlet-I</t>
  </si>
  <si>
    <t>GreenGate reactions</t>
  </si>
  <si>
    <t>p2456</t>
  </si>
  <si>
    <t>p1324</t>
  </si>
  <si>
    <t>p2897</t>
  </si>
  <si>
    <t>p1296</t>
  </si>
  <si>
    <t>p1317</t>
  </si>
  <si>
    <t>AAC AGG TCT CTC TGA CTT GTA CAG CTC GTC CAT G</t>
  </si>
  <si>
    <t>AAC AGG TCT CAT CAG GTG CTA GCG GTG GCA GCG GTG GCA CTA GTG GTG GAG GCG GAT CCA TGG TGA GCA AGG GCG AGG</t>
  </si>
  <si>
    <t>Primers used to amplify pmScarlet-I and mVenus to create pGGD-GSL-pmScarlet-I and pGGD-GSL-mVenus</t>
  </si>
  <si>
    <t>pmScarlet-I/mVenus</t>
  </si>
  <si>
    <t>* template was No.4</t>
  </si>
  <si>
    <t xml:space="preserve">* template was No.6 </t>
  </si>
  <si>
    <t>TAC TCA TGC AAT TGG AGA AAT TGA ACT ACA TGA AAG C</t>
  </si>
  <si>
    <t>GCT TTC ATG TAG TTC AAT TTC TCC AAT TGC ATG AGT A</t>
  </si>
  <si>
    <t>TAC TCA TGC AAT TGG AAT TGA ACT ACA TGA AAG C</t>
  </si>
  <si>
    <t>GCT TTC ATG TAG TTC AAT TCC AAT TGC ATG AGT A</t>
  </si>
  <si>
    <t>E156 deletion</t>
  </si>
  <si>
    <t>GGA GAA CAA ATT GAA ACA CAT GAA AGC ACC TAC TCG</t>
  </si>
  <si>
    <t>CGA GTA GGT GCT TTC ATG TGT TTC AAT TTG TTC TCC</t>
  </si>
  <si>
    <t>GGA GAA GAA ATT GAA ACA CAT TCA AGC ACC TAC TCG</t>
  </si>
  <si>
    <t>CGA GTA GGT GCT TGA ATG TGT TTC AAT TTC TTC TCC</t>
  </si>
  <si>
    <t>E155 + E156 deletion</t>
  </si>
  <si>
    <t>E155 + E156 + I157 deletion</t>
  </si>
  <si>
    <t>VHA-a1 Y2</t>
  </si>
  <si>
    <t xml:space="preserve">observation of pollen phenotype </t>
  </si>
  <si>
    <t>Classification</t>
  </si>
  <si>
    <t>Species</t>
  </si>
  <si>
    <t>Number of VHA-a isoforms</t>
  </si>
  <si>
    <t>Ferns</t>
  </si>
  <si>
    <t>Azolla filliculoides</t>
  </si>
  <si>
    <t>Salvinia cucullata</t>
  </si>
  <si>
    <t>Lycophyte</t>
  </si>
  <si>
    <t>Selaginella moellendorffii</t>
  </si>
  <si>
    <t>Bryophytes</t>
  </si>
  <si>
    <t>Anthocerous angustus</t>
  </si>
  <si>
    <t>Physcomitrella patens</t>
  </si>
  <si>
    <t>Sphagnum fallax</t>
  </si>
  <si>
    <t>Marchantia polymorpha</t>
  </si>
  <si>
    <t>Charophytes</t>
  </si>
  <si>
    <t>Klebsormidium nitens</t>
  </si>
  <si>
    <t>Chara braunii</t>
  </si>
  <si>
    <t>Chlorophytes</t>
  </si>
  <si>
    <t>Chlamydomonas reinhardtii</t>
  </si>
  <si>
    <t>Volvox carteri</t>
  </si>
  <si>
    <t>Coccomyxa subellipsoidea</t>
  </si>
  <si>
    <t>Dunaliella salina</t>
  </si>
  <si>
    <t>Micromonas pusilla</t>
  </si>
  <si>
    <t>Micromonas sp RCC299</t>
  </si>
  <si>
    <t>Ostreococcus lucimarinus</t>
  </si>
  <si>
    <t>Table 5.</t>
  </si>
  <si>
    <t xml:space="preserve">Table 7. </t>
  </si>
  <si>
    <t>Overview of the number of VHA-a isoforms in plants with VHA-a isoforms that do not contain the a1-TD</t>
  </si>
  <si>
    <r>
      <t xml:space="preserve">Segregation of </t>
    </r>
    <r>
      <rPr>
        <i/>
        <sz val="10"/>
        <color theme="1"/>
        <rFont val="Arial"/>
        <family val="2"/>
      </rPr>
      <t>vha-a1-1</t>
    </r>
  </si>
  <si>
    <r>
      <t xml:space="preserve">in </t>
    </r>
    <r>
      <rPr>
        <i/>
        <sz val="10"/>
        <color theme="1"/>
        <rFont val="Arial"/>
        <family val="2"/>
      </rPr>
      <t>VHA-a1:VHA-a1-GFP</t>
    </r>
  </si>
  <si>
    <r>
      <t xml:space="preserve">in </t>
    </r>
    <r>
      <rPr>
        <i/>
        <sz val="10"/>
        <color theme="1"/>
        <rFont val="Arial"/>
        <family val="2"/>
      </rPr>
      <t>UBQ10:VHA-a1-GFP</t>
    </r>
  </si>
  <si>
    <r>
      <t xml:space="preserve">1 plant: homozygous </t>
    </r>
    <r>
      <rPr>
        <b/>
        <i/>
        <sz val="10"/>
        <color theme="1"/>
        <rFont val="Arial"/>
        <family val="2"/>
      </rPr>
      <t>vha-a1-3</t>
    </r>
  </si>
  <si>
    <r>
      <t xml:space="preserve">1 plant: homozygous </t>
    </r>
    <r>
      <rPr>
        <b/>
        <i/>
        <sz val="10"/>
        <color theme="1"/>
        <rFont val="Arial"/>
        <family val="2"/>
      </rPr>
      <t>vha-a1-4</t>
    </r>
  </si>
  <si>
    <t>Supplemental Table 2: Overview of the number of VHA-a isoforms in plants with VHA-a isoforms that do not contain the a1-TD</t>
  </si>
  <si>
    <t>Statistical support for the predicted structural homology models obtained from I-TASSER</t>
  </si>
  <si>
    <t>Supplemental Table 1: Statistical support for the predicted structural homology models obtained from I-TASSER</t>
  </si>
  <si>
    <t>Supplemental Table 3: Overview T1 analysis CRISPR/Cas9 VHA-a1 lines</t>
  </si>
  <si>
    <r>
      <t xml:space="preserve">number of plants with deletion in one allele of endogenous </t>
    </r>
    <r>
      <rPr>
        <b/>
        <i/>
        <sz val="10"/>
        <color theme="1"/>
        <rFont val="Arial"/>
        <family val="2"/>
      </rPr>
      <t>VHA-a1</t>
    </r>
  </si>
  <si>
    <r>
      <t xml:space="preserve">number of plants with deletion in both alleles of endogenous </t>
    </r>
    <r>
      <rPr>
        <b/>
        <i/>
        <sz val="10"/>
        <color theme="1"/>
        <rFont val="Arial"/>
        <family val="2"/>
      </rPr>
      <t>VHA-a1</t>
    </r>
  </si>
  <si>
    <t>CRISPR gRNA 3</t>
  </si>
  <si>
    <r>
      <t>Supplemental Table 4: Segregation of</t>
    </r>
    <r>
      <rPr>
        <b/>
        <i/>
        <sz val="10"/>
        <color theme="1"/>
        <rFont val="Arial"/>
        <family val="2"/>
      </rPr>
      <t xml:space="preserve"> vha-a1-1</t>
    </r>
  </si>
  <si>
    <r>
      <t xml:space="preserve">Inheritance of </t>
    </r>
    <r>
      <rPr>
        <i/>
        <sz val="10"/>
        <color theme="1"/>
        <rFont val="Arial"/>
        <family val="2"/>
      </rPr>
      <t xml:space="preserve">vha-a1-1 </t>
    </r>
    <r>
      <rPr>
        <sz val="10"/>
        <color theme="1"/>
        <rFont val="Arial"/>
        <family val="2"/>
      </rPr>
      <t>via both gametophytes [%]</t>
    </r>
  </si>
  <si>
    <r>
      <t xml:space="preserve">Inheritance of </t>
    </r>
    <r>
      <rPr>
        <i/>
        <sz val="10"/>
        <color theme="1"/>
        <rFont val="Arial"/>
        <family val="2"/>
      </rPr>
      <t xml:space="preserve">vha-a1-1 </t>
    </r>
    <r>
      <rPr>
        <sz val="10"/>
        <color theme="1"/>
        <rFont val="Arial"/>
        <family val="2"/>
      </rPr>
      <t>only via one gametophyte [%]</t>
    </r>
  </si>
  <si>
    <r>
      <t xml:space="preserve">Inheritance of </t>
    </r>
    <r>
      <rPr>
        <i/>
        <sz val="10"/>
        <color theme="1"/>
        <rFont val="Arial"/>
        <family val="2"/>
      </rPr>
      <t>vha-a1-1</t>
    </r>
    <r>
      <rPr>
        <sz val="10"/>
        <color theme="1"/>
        <rFont val="Arial"/>
        <family val="2"/>
      </rPr>
      <t xml:space="preserve"> via both gametophytes [%]</t>
    </r>
  </si>
  <si>
    <r>
      <t>Inheritance of</t>
    </r>
    <r>
      <rPr>
        <i/>
        <sz val="10"/>
        <color theme="1"/>
        <rFont val="Arial"/>
        <family val="2"/>
      </rPr>
      <t xml:space="preserve"> vha-a1-1 </t>
    </r>
    <r>
      <rPr>
        <sz val="10"/>
        <color theme="1"/>
        <rFont val="Arial"/>
        <family val="2"/>
      </rPr>
      <t>only via female gametophyte [%]</t>
    </r>
  </si>
  <si>
    <r>
      <t xml:space="preserve">Inheritance of </t>
    </r>
    <r>
      <rPr>
        <i/>
        <sz val="10"/>
        <color theme="1"/>
        <rFont val="Arial"/>
        <family val="2"/>
      </rPr>
      <t>vha-a1-1</t>
    </r>
    <r>
      <rPr>
        <sz val="10"/>
        <color theme="1"/>
        <rFont val="Arial"/>
        <family val="2"/>
      </rPr>
      <t xml:space="preserve"> only via female gametophyte [%]</t>
    </r>
  </si>
  <si>
    <t>F2 analyses</t>
  </si>
  <si>
    <t>F1 analyses</t>
  </si>
  <si>
    <r>
      <rPr>
        <b/>
        <sz val="10"/>
        <color theme="1"/>
        <rFont val="Arial"/>
        <family val="2"/>
      </rPr>
      <t>wildtype</t>
    </r>
    <r>
      <rPr>
        <b/>
        <i/>
        <sz val="10"/>
        <color theme="1"/>
        <rFont val="Arial"/>
        <family val="2"/>
      </rPr>
      <t xml:space="preserve"> x VHA-a1-GFP in vha-a1-1</t>
    </r>
  </si>
  <si>
    <r>
      <rPr>
        <b/>
        <sz val="10"/>
        <color theme="1"/>
        <rFont val="Arial"/>
        <family val="2"/>
      </rPr>
      <t xml:space="preserve">wildtype </t>
    </r>
    <r>
      <rPr>
        <b/>
        <i/>
        <sz val="10"/>
        <color theme="1"/>
        <rFont val="Arial"/>
        <family val="2"/>
      </rPr>
      <t>x (</t>
    </r>
    <r>
      <rPr>
        <b/>
        <sz val="10"/>
        <color theme="1"/>
        <rFont val="Arial"/>
        <family val="2"/>
      </rPr>
      <t>wildtype</t>
    </r>
    <r>
      <rPr>
        <b/>
        <i/>
        <sz val="10"/>
        <color theme="1"/>
        <rFont val="Arial"/>
        <family val="2"/>
      </rPr>
      <t xml:space="preserve"> x VHA-a1-GFP </t>
    </r>
    <r>
      <rPr>
        <b/>
        <sz val="10"/>
        <color theme="1"/>
        <rFont val="Arial"/>
        <family val="2"/>
      </rPr>
      <t>in</t>
    </r>
    <r>
      <rPr>
        <b/>
        <i/>
        <sz val="10"/>
        <color theme="1"/>
        <rFont val="Arial"/>
        <family val="2"/>
      </rPr>
      <t xml:space="preserve"> vha-a1-1)</t>
    </r>
  </si>
  <si>
    <r>
      <t>(</t>
    </r>
    <r>
      <rPr>
        <b/>
        <sz val="10"/>
        <color theme="1"/>
        <rFont val="Arial"/>
        <family val="2"/>
      </rPr>
      <t xml:space="preserve">wildtype </t>
    </r>
    <r>
      <rPr>
        <b/>
        <i/>
        <sz val="10"/>
        <color theme="1"/>
        <rFont val="Arial"/>
        <family val="2"/>
      </rPr>
      <t xml:space="preserve">x VHA-a1-GFP </t>
    </r>
    <r>
      <rPr>
        <b/>
        <sz val="10"/>
        <color theme="1"/>
        <rFont val="Arial"/>
        <family val="2"/>
      </rPr>
      <t>in</t>
    </r>
    <r>
      <rPr>
        <b/>
        <i/>
        <sz val="10"/>
        <color theme="1"/>
        <rFont val="Arial"/>
        <family val="2"/>
      </rPr>
      <t xml:space="preserve"> vha-a1-1) x </t>
    </r>
    <r>
      <rPr>
        <b/>
        <sz val="10"/>
        <color theme="1"/>
        <rFont val="Arial"/>
        <family val="2"/>
      </rPr>
      <t>wildtype</t>
    </r>
  </si>
  <si>
    <t xml:space="preserve">Supplemental Table 5: Chimeric proteins overhangs and primers </t>
  </si>
  <si>
    <t>Primers used to generate destination vector pGGZ004</t>
  </si>
  <si>
    <r>
      <t>mVenus-</t>
    </r>
    <r>
      <rPr>
        <i/>
        <sz val="10"/>
        <color theme="1"/>
        <rFont val="Arial"/>
        <family val="2"/>
      </rPr>
      <t>Asc</t>
    </r>
    <r>
      <rPr>
        <sz val="10"/>
        <color theme="1"/>
        <rFont val="Arial"/>
        <family val="2"/>
      </rPr>
      <t>I</t>
    </r>
  </si>
  <si>
    <r>
      <t>To introduce</t>
    </r>
    <r>
      <rPr>
        <i/>
        <sz val="10"/>
        <color theme="1"/>
        <rFont val="Arial"/>
        <family val="2"/>
      </rPr>
      <t xml:space="preserve"> Eco</t>
    </r>
    <r>
      <rPr>
        <sz val="10"/>
        <color theme="1"/>
        <rFont val="Arial"/>
        <family val="2"/>
      </rPr>
      <t>31I sites</t>
    </r>
  </si>
  <si>
    <t>Primers used to amplify VHA-a3 N and C-terminal fragments and the a1-TD</t>
  </si>
  <si>
    <t>Primers used to amplify Sar1BH74L synthesized fragment</t>
  </si>
  <si>
    <t>Primers used to amplify MpVHA-a for expression in Arabidopsis</t>
  </si>
  <si>
    <t>Primers used to amplify MpVHA-a for expression in Marchantia</t>
  </si>
  <si>
    <t>Supplemental Table 6: GreenGate modules used to create constructs</t>
  </si>
  <si>
    <t>Plasmid ID</t>
  </si>
  <si>
    <t>Composition of entry and intermediate modules</t>
  </si>
  <si>
    <t>Composition of destination vectors</t>
  </si>
  <si>
    <t>Supplemental Table 7: CRISPR/Cas9 gRNA sequences and genotyping primers</t>
  </si>
  <si>
    <r>
      <t>CRISPR site 1 and 2 (</t>
    </r>
    <r>
      <rPr>
        <i/>
        <sz val="10"/>
        <color theme="1"/>
        <rFont val="Arial"/>
        <family val="2"/>
      </rPr>
      <t>VHA-a1</t>
    </r>
    <r>
      <rPr>
        <sz val="10"/>
        <color theme="1"/>
        <rFont val="Arial"/>
        <family val="2"/>
      </rPr>
      <t xml:space="preserve"> specific)</t>
    </r>
  </si>
  <si>
    <r>
      <t>CRISPR site 2 (</t>
    </r>
    <r>
      <rPr>
        <i/>
        <sz val="10"/>
        <color theme="1"/>
        <rFont val="Arial"/>
        <family val="2"/>
      </rPr>
      <t>VHA‑a1-GFP</t>
    </r>
    <r>
      <rPr>
        <sz val="10"/>
        <color theme="1"/>
        <rFont val="Arial"/>
        <family val="2"/>
      </rPr>
      <t xml:space="preserve"> specific)</t>
    </r>
  </si>
  <si>
    <r>
      <t>CRISPR site 2 (</t>
    </r>
    <r>
      <rPr>
        <i/>
        <sz val="10"/>
        <color theme="1"/>
        <rFont val="Arial"/>
        <family val="2"/>
      </rPr>
      <t>VHA‑a1</t>
    </r>
    <r>
      <rPr>
        <sz val="10"/>
        <color theme="1"/>
        <rFont val="Arial"/>
        <family val="2"/>
      </rPr>
      <t xml:space="preserve"> specific)</t>
    </r>
  </si>
  <si>
    <r>
      <rPr>
        <i/>
        <sz val="10"/>
        <color theme="1"/>
        <rFont val="Arial"/>
        <family val="2"/>
      </rPr>
      <t>Cas9</t>
    </r>
    <r>
      <rPr>
        <sz val="10"/>
        <color theme="1"/>
        <rFont val="Arial"/>
        <family val="2"/>
      </rPr>
      <t xml:space="preserve"> specific </t>
    </r>
  </si>
  <si>
    <r>
      <rPr>
        <i/>
        <sz val="10"/>
        <color theme="1"/>
        <rFont val="Arial"/>
        <family val="2"/>
      </rPr>
      <t>VHA-a2</t>
    </r>
    <r>
      <rPr>
        <sz val="10"/>
        <color theme="1"/>
        <rFont val="Arial"/>
        <family val="2"/>
      </rPr>
      <t xml:space="preserve"> specific</t>
    </r>
  </si>
  <si>
    <r>
      <rPr>
        <i/>
        <sz val="10"/>
        <color theme="1"/>
        <rFont val="Arial"/>
        <family val="2"/>
      </rPr>
      <t>vha-a2</t>
    </r>
    <r>
      <rPr>
        <sz val="10"/>
        <color theme="1"/>
        <rFont val="Arial"/>
        <family val="2"/>
      </rPr>
      <t xml:space="preserve"> specific</t>
    </r>
  </si>
  <si>
    <r>
      <rPr>
        <i/>
        <sz val="10"/>
        <color theme="1"/>
        <rFont val="Arial"/>
        <family val="2"/>
      </rPr>
      <t>VHA-a3</t>
    </r>
    <r>
      <rPr>
        <sz val="10"/>
        <color theme="1"/>
        <rFont val="Arial"/>
        <family val="2"/>
      </rPr>
      <t xml:space="preserve"> specific</t>
    </r>
  </si>
  <si>
    <r>
      <rPr>
        <i/>
        <sz val="10"/>
        <color theme="1"/>
        <rFont val="Arial"/>
        <family val="2"/>
      </rPr>
      <t>vha-a3</t>
    </r>
    <r>
      <rPr>
        <sz val="10"/>
        <color theme="1"/>
        <rFont val="Arial"/>
        <family val="2"/>
      </rPr>
      <t xml:space="preserve"> specific</t>
    </r>
  </si>
  <si>
    <t>Name</t>
  </si>
  <si>
    <t>=</t>
  </si>
  <si>
    <r>
      <t xml:space="preserve">VHA-a3 </t>
    </r>
    <r>
      <rPr>
        <i/>
        <sz val="10"/>
        <color theme="1"/>
        <rFont val="Arial"/>
        <family val="2"/>
      </rPr>
      <t>Sac</t>
    </r>
    <r>
      <rPr>
        <sz val="10"/>
        <color theme="1"/>
        <rFont val="Arial"/>
        <family val="2"/>
      </rPr>
      <t>I/</t>
    </r>
    <r>
      <rPr>
        <i/>
        <sz val="10"/>
        <color theme="1"/>
        <rFont val="Arial"/>
        <family val="2"/>
      </rPr>
      <t>Sal</t>
    </r>
    <r>
      <rPr>
        <sz val="10"/>
        <color theme="1"/>
        <rFont val="Arial"/>
        <family val="2"/>
      </rPr>
      <t>I</t>
    </r>
  </si>
  <si>
    <t>Primers used to create VHA-a3-R729N</t>
  </si>
  <si>
    <t>ATACCGCGGATGGCGGAAAGTGGCGGTG</t>
  </si>
  <si>
    <t>TCACGGCAAACGAAGACGAGAGTCGACTAT</t>
  </si>
  <si>
    <t>GGGCAAGACTGAGAGCCCATAGATTCAGGTAAG</t>
  </si>
  <si>
    <t>VHA-a3 R729N</t>
  </si>
  <si>
    <r>
      <t>GFP5-</t>
    </r>
    <r>
      <rPr>
        <i/>
        <sz val="10"/>
        <color rgb="FF000000"/>
        <rFont val="Arial"/>
        <family val="2"/>
      </rPr>
      <t>Sal</t>
    </r>
    <r>
      <rPr>
        <sz val="10"/>
        <color rgb="FF000000"/>
        <rFont val="Arial"/>
        <family val="2"/>
      </rPr>
      <t>I/</t>
    </r>
    <r>
      <rPr>
        <i/>
        <sz val="10"/>
        <color rgb="FF000000"/>
        <rFont val="Arial"/>
        <family val="2"/>
      </rPr>
      <t>Pst</t>
    </r>
    <r>
      <rPr>
        <sz val="10"/>
        <color rgb="FF000000"/>
        <rFont val="Arial"/>
        <family val="2"/>
      </rPr>
      <t>l</t>
    </r>
  </si>
  <si>
    <t>CCGGTCGACACCCGGGGATCCAAGGAGATATAATC</t>
  </si>
  <si>
    <t>TTACTGCAGCTCTTATTTGTATAGTTCATCCATGCC</t>
  </si>
  <si>
    <t>UBQ10:VHA-a3-a1-TD-GFP</t>
  </si>
  <si>
    <t>VHA-a3-CT*</t>
  </si>
  <si>
    <t>(*VHA-a1 with various mutations)</t>
  </si>
  <si>
    <t>VHA-a3-CT</t>
  </si>
  <si>
    <t>* The numbers refer to the length of the VHA-a1 sequence</t>
  </si>
  <si>
    <r>
      <t xml:space="preserve">To mutate an internal </t>
    </r>
    <r>
      <rPr>
        <i/>
        <sz val="10"/>
        <color theme="1"/>
        <rFont val="Arial"/>
        <family val="2"/>
      </rPr>
      <t>Eco31</t>
    </r>
    <r>
      <rPr>
        <sz val="10"/>
        <color theme="1"/>
        <rFont val="Arial"/>
        <family val="2"/>
      </rPr>
      <t>I 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</si>
</sst>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0" xfId="0" applyFont="1"/>
    <xf numFmtId="2" fontId="3" fillId="0" borderId="0" xfId="0" applyNumberFormat="1" applyFont="1"/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/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6" fillId="0" borderId="0" xfId="1" applyFont="1" applyFill="1" applyBorder="1" applyAlignment="1" applyProtection="1"/>
    <xf numFmtId="0" fontId="2" fillId="0" borderId="1" xfId="0" applyFont="1" applyBorder="1" applyAlignment="1"/>
    <xf numFmtId="0" fontId="3" fillId="0" borderId="1" xfId="0" applyFont="1" applyFill="1" applyBorder="1" applyAlignment="1"/>
    <xf numFmtId="0" fontId="3" fillId="0" borderId="1" xfId="0" applyFont="1" applyBorder="1" applyAlignment="1"/>
    <xf numFmtId="0" fontId="6" fillId="0" borderId="1" xfId="0" applyFont="1" applyFill="1" applyBorder="1" applyAlignment="1"/>
    <xf numFmtId="0" fontId="2" fillId="6" borderId="1" xfId="0" applyFont="1" applyFill="1" applyBorder="1" applyAlignment="1"/>
    <xf numFmtId="0" fontId="3" fillId="0" borderId="0" xfId="0" applyFont="1" applyFill="1" applyBorder="1" applyAlignment="1"/>
    <xf numFmtId="0" fontId="3" fillId="6" borderId="1" xfId="0" applyFont="1" applyFill="1" applyBorder="1" applyAlignment="1"/>
    <xf numFmtId="0" fontId="2" fillId="0" borderId="1" xfId="0" applyFont="1" applyFill="1" applyBorder="1" applyAlignment="1"/>
    <xf numFmtId="0" fontId="4" fillId="6" borderId="1" xfId="0" applyFont="1" applyFill="1" applyBorder="1" applyAlignment="1"/>
    <xf numFmtId="0" fontId="6" fillId="6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10" fillId="7" borderId="1" xfId="0" applyFont="1" applyFill="1" applyBorder="1"/>
    <xf numFmtId="0" fontId="10" fillId="0" borderId="1" xfId="0" applyFont="1" applyBorder="1"/>
    <xf numFmtId="0" fontId="3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/>
    <xf numFmtId="0" fontId="3" fillId="7" borderId="0" xfId="0" applyFont="1" applyFill="1" applyAlignment="1"/>
    <xf numFmtId="0" fontId="3" fillId="0" borderId="0" xfId="0" applyFont="1" applyAlignment="1"/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CC"/>
      <color rgb="FFDBEEF1"/>
      <color rgb="FFCCFFCC"/>
      <color rgb="FFCCFFFF"/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99059</xdr:rowOff>
    </xdr:from>
    <xdr:to>
      <xdr:col>4</xdr:col>
      <xdr:colOff>28575</xdr:colOff>
      <xdr:row>11</xdr:row>
      <xdr:rowOff>142875</xdr:rowOff>
    </xdr:to>
    <xdr:sp macro="" textlink="">
      <xdr:nvSpPr>
        <xdr:cNvPr id="2" name="TextBox 1"/>
        <xdr:cNvSpPr txBox="1"/>
      </xdr:nvSpPr>
      <xdr:spPr>
        <a:xfrm>
          <a:off x="0" y="1070609"/>
          <a:ext cx="5657850" cy="85344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The quality of the models generated using the online server I-TASSER is evaluated by using two criteria, C-score and the TM-score. The C-score is an estimate of the confidence of structure prediction, and ranges from − 5 to 2. Models with a higher score reflect a model of better quality. The TM-score is a measure of structural similarity between the predicted model and the template, and ranges from 0 to 1. A higher score indicates a better structural similarity (Roy et al., 2010).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15" sqref="B15"/>
    </sheetView>
  </sheetViews>
  <sheetFormatPr defaultColWidth="8.88671875" defaultRowHeight="13.2" x14ac:dyDescent="0.25"/>
  <cols>
    <col min="1" max="1" width="13.33203125" style="7" customWidth="1"/>
    <col min="2" max="2" width="8.88671875" style="7"/>
    <col min="3" max="3" width="12.6640625" style="7" customWidth="1"/>
    <col min="4" max="4" width="45.6640625" style="7" customWidth="1"/>
    <col min="5" max="16384" width="8.88671875" style="7"/>
  </cols>
  <sheetData>
    <row r="1" spans="1:4" x14ac:dyDescent="0.25">
      <c r="A1" s="6" t="s">
        <v>0</v>
      </c>
    </row>
    <row r="3" spans="1:4" x14ac:dyDescent="0.25">
      <c r="A3" s="6" t="s">
        <v>9</v>
      </c>
      <c r="B3" s="7" t="s">
        <v>355</v>
      </c>
    </row>
    <row r="4" spans="1:4" x14ac:dyDescent="0.25">
      <c r="A4" s="6"/>
    </row>
    <row r="5" spans="1:4" x14ac:dyDescent="0.25">
      <c r="A5" s="6" t="s">
        <v>10</v>
      </c>
      <c r="B5" s="7" t="s">
        <v>348</v>
      </c>
    </row>
    <row r="7" spans="1:4" x14ac:dyDescent="0.25">
      <c r="A7" s="6" t="s">
        <v>21</v>
      </c>
      <c r="B7" s="7" t="s">
        <v>289</v>
      </c>
    </row>
    <row r="9" spans="1:4" x14ac:dyDescent="0.25">
      <c r="A9" s="6" t="s">
        <v>36</v>
      </c>
      <c r="B9" s="7" t="s">
        <v>349</v>
      </c>
    </row>
    <row r="10" spans="1:4" x14ac:dyDescent="0.25">
      <c r="A10" s="6"/>
    </row>
    <row r="11" spans="1:4" x14ac:dyDescent="0.25">
      <c r="A11" s="6" t="s">
        <v>346</v>
      </c>
      <c r="B11" s="7" t="s">
        <v>290</v>
      </c>
    </row>
    <row r="12" spans="1:4" x14ac:dyDescent="0.25">
      <c r="A12" s="6"/>
    </row>
    <row r="13" spans="1:4" x14ac:dyDescent="0.25">
      <c r="A13" s="6" t="s">
        <v>248</v>
      </c>
      <c r="B13" s="11" t="s">
        <v>291</v>
      </c>
      <c r="C13" s="11"/>
      <c r="D13" s="11"/>
    </row>
    <row r="14" spans="1:4" x14ac:dyDescent="0.25">
      <c r="A14" s="6"/>
    </row>
    <row r="15" spans="1:4" x14ac:dyDescent="0.25">
      <c r="A15" s="6" t="s">
        <v>347</v>
      </c>
      <c r="B15" s="7" t="s">
        <v>292</v>
      </c>
    </row>
    <row r="16" spans="1:4" x14ac:dyDescent="0.25">
      <c r="A16" s="6"/>
    </row>
    <row r="17" spans="1:2" x14ac:dyDescent="0.25">
      <c r="A17" s="6"/>
    </row>
    <row r="18" spans="1:2" x14ac:dyDescent="0.25">
      <c r="A18" s="6"/>
    </row>
    <row r="19" spans="1:2" x14ac:dyDescent="0.25">
      <c r="A19" s="6"/>
    </row>
    <row r="20" spans="1:2" x14ac:dyDescent="0.25">
      <c r="A20" s="6"/>
    </row>
    <row r="21" spans="1:2" x14ac:dyDescent="0.25">
      <c r="A21" s="6"/>
      <c r="B21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110" zoomScaleNormal="110" workbookViewId="0">
      <selection activeCell="E13" sqref="E13"/>
    </sheetView>
  </sheetViews>
  <sheetFormatPr defaultColWidth="8.88671875" defaultRowHeight="13.2" x14ac:dyDescent="0.25"/>
  <cols>
    <col min="1" max="1" width="28.6640625" style="7" customWidth="1"/>
    <col min="2" max="2" width="16.6640625" style="7" customWidth="1"/>
    <col min="3" max="3" width="21.33203125" style="7" customWidth="1"/>
    <col min="4" max="4" width="17.6640625" style="7" customWidth="1"/>
    <col min="5" max="16384" width="8.88671875" style="7"/>
  </cols>
  <sheetData>
    <row r="1" spans="1:4" x14ac:dyDescent="0.25">
      <c r="A1" s="6" t="s">
        <v>356</v>
      </c>
    </row>
    <row r="3" spans="1:4" x14ac:dyDescent="0.25">
      <c r="A3" s="8" t="s">
        <v>1</v>
      </c>
      <c r="B3" s="8" t="s">
        <v>2</v>
      </c>
      <c r="C3" s="80" t="s">
        <v>293</v>
      </c>
      <c r="D3" s="80"/>
    </row>
    <row r="4" spans="1:4" x14ac:dyDescent="0.25">
      <c r="A4" s="8"/>
      <c r="B4" s="8"/>
      <c r="C4" s="9" t="s">
        <v>3</v>
      </c>
      <c r="D4" s="9" t="s">
        <v>4</v>
      </c>
    </row>
    <row r="5" spans="1:4" x14ac:dyDescent="0.25">
      <c r="A5" s="8" t="s">
        <v>5</v>
      </c>
      <c r="B5" s="8" t="s">
        <v>6</v>
      </c>
      <c r="C5" s="9">
        <v>-0.36</v>
      </c>
      <c r="D5" s="9" t="s">
        <v>124</v>
      </c>
    </row>
    <row r="6" spans="1:4" x14ac:dyDescent="0.25">
      <c r="A6" s="8" t="s">
        <v>7</v>
      </c>
      <c r="B6" s="8" t="s">
        <v>8</v>
      </c>
      <c r="C6" s="10">
        <v>-0.1</v>
      </c>
      <c r="D6" s="9" t="s">
        <v>125</v>
      </c>
    </row>
  </sheetData>
  <mergeCells count="1">
    <mergeCell ref="C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="110" zoomScaleNormal="110" workbookViewId="0"/>
  </sheetViews>
  <sheetFormatPr defaultColWidth="9.109375" defaultRowHeight="14.4" x14ac:dyDescent="0.3"/>
  <cols>
    <col min="1" max="1" width="25" customWidth="1"/>
    <col min="2" max="2" width="32" customWidth="1"/>
    <col min="3" max="3" width="34" customWidth="1"/>
  </cols>
  <sheetData>
    <row r="1" spans="1:3" x14ac:dyDescent="0.3">
      <c r="A1" s="1" t="s">
        <v>354</v>
      </c>
    </row>
    <row r="3" spans="1:3" x14ac:dyDescent="0.3">
      <c r="A3" s="2" t="s">
        <v>322</v>
      </c>
      <c r="B3" s="2" t="s">
        <v>323</v>
      </c>
      <c r="C3" s="2" t="s">
        <v>324</v>
      </c>
    </row>
    <row r="4" spans="1:3" x14ac:dyDescent="0.3">
      <c r="A4" s="81" t="s">
        <v>325</v>
      </c>
      <c r="B4" s="3" t="s">
        <v>326</v>
      </c>
      <c r="C4" s="4">
        <v>2</v>
      </c>
    </row>
    <row r="5" spans="1:3" x14ac:dyDescent="0.3">
      <c r="A5" s="81"/>
      <c r="B5" s="3" t="s">
        <v>327</v>
      </c>
      <c r="C5" s="4">
        <v>1</v>
      </c>
    </row>
    <row r="6" spans="1:3" x14ac:dyDescent="0.3">
      <c r="A6" s="5" t="s">
        <v>328</v>
      </c>
      <c r="B6" s="3" t="s">
        <v>329</v>
      </c>
      <c r="C6" s="4">
        <v>2</v>
      </c>
    </row>
    <row r="7" spans="1:3" x14ac:dyDescent="0.3">
      <c r="A7" s="81" t="s">
        <v>330</v>
      </c>
      <c r="B7" s="3" t="s">
        <v>331</v>
      </c>
      <c r="C7" s="4">
        <v>2</v>
      </c>
    </row>
    <row r="8" spans="1:3" x14ac:dyDescent="0.3">
      <c r="A8" s="81"/>
      <c r="B8" s="3" t="s">
        <v>332</v>
      </c>
      <c r="C8" s="4">
        <v>5</v>
      </c>
    </row>
    <row r="9" spans="1:3" x14ac:dyDescent="0.3">
      <c r="A9" s="81"/>
      <c r="B9" s="3" t="s">
        <v>333</v>
      </c>
      <c r="C9" s="4">
        <v>3</v>
      </c>
    </row>
    <row r="10" spans="1:3" x14ac:dyDescent="0.3">
      <c r="A10" s="81"/>
      <c r="B10" s="3" t="s">
        <v>334</v>
      </c>
      <c r="C10" s="4">
        <v>1</v>
      </c>
    </row>
    <row r="11" spans="1:3" x14ac:dyDescent="0.3">
      <c r="A11" s="81" t="s">
        <v>335</v>
      </c>
      <c r="B11" s="3" t="s">
        <v>336</v>
      </c>
      <c r="C11" s="4">
        <v>1</v>
      </c>
    </row>
    <row r="12" spans="1:3" x14ac:dyDescent="0.3">
      <c r="A12" s="81"/>
      <c r="B12" s="3" t="s">
        <v>337</v>
      </c>
      <c r="C12" s="4">
        <v>1</v>
      </c>
    </row>
    <row r="13" spans="1:3" x14ac:dyDescent="0.3">
      <c r="A13" s="81" t="s">
        <v>338</v>
      </c>
      <c r="B13" s="3" t="s">
        <v>339</v>
      </c>
      <c r="C13" s="4">
        <v>3</v>
      </c>
    </row>
    <row r="14" spans="1:3" x14ac:dyDescent="0.3">
      <c r="A14" s="81"/>
      <c r="B14" s="3" t="s">
        <v>340</v>
      </c>
      <c r="C14" s="4">
        <v>2</v>
      </c>
    </row>
    <row r="15" spans="1:3" x14ac:dyDescent="0.3">
      <c r="A15" s="81"/>
      <c r="B15" s="3" t="s">
        <v>341</v>
      </c>
      <c r="C15" s="4">
        <v>1</v>
      </c>
    </row>
    <row r="16" spans="1:3" x14ac:dyDescent="0.3">
      <c r="A16" s="81"/>
      <c r="B16" s="3" t="s">
        <v>342</v>
      </c>
      <c r="C16" s="4">
        <v>1</v>
      </c>
    </row>
    <row r="17" spans="1:3" x14ac:dyDescent="0.3">
      <c r="A17" s="81"/>
      <c r="B17" s="3" t="s">
        <v>343</v>
      </c>
      <c r="C17" s="4">
        <v>1</v>
      </c>
    </row>
    <row r="18" spans="1:3" x14ac:dyDescent="0.3">
      <c r="A18" s="81"/>
      <c r="B18" s="3" t="s">
        <v>344</v>
      </c>
      <c r="C18" s="4">
        <v>1</v>
      </c>
    </row>
    <row r="19" spans="1:3" x14ac:dyDescent="0.3">
      <c r="A19" s="81"/>
      <c r="B19" s="3" t="s">
        <v>345</v>
      </c>
      <c r="C19" s="4">
        <v>1</v>
      </c>
    </row>
  </sheetData>
  <mergeCells count="4">
    <mergeCell ref="A4:A5"/>
    <mergeCell ref="A7:A10"/>
    <mergeCell ref="A11:A12"/>
    <mergeCell ref="A13: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10" zoomScaleNormal="110" workbookViewId="0">
      <selection activeCell="C26" sqref="C26"/>
    </sheetView>
  </sheetViews>
  <sheetFormatPr defaultColWidth="32.5546875" defaultRowHeight="13.2" x14ac:dyDescent="0.25"/>
  <cols>
    <col min="1" max="1" width="32.5546875" style="13"/>
    <col min="2" max="2" width="28.6640625" style="13" customWidth="1"/>
    <col min="3" max="4" width="32.5546875" style="13"/>
    <col min="5" max="5" width="34.109375" style="13" customWidth="1"/>
    <col min="6" max="16384" width="32.5546875" style="13"/>
  </cols>
  <sheetData>
    <row r="1" spans="1:5" x14ac:dyDescent="0.25">
      <c r="A1" s="1" t="s">
        <v>357</v>
      </c>
    </row>
    <row r="3" spans="1:5" ht="26.4" x14ac:dyDescent="0.25">
      <c r="A3" s="21" t="s">
        <v>13</v>
      </c>
      <c r="B3" s="20" t="s">
        <v>11</v>
      </c>
      <c r="C3" s="20" t="s">
        <v>12</v>
      </c>
      <c r="D3" s="21" t="s">
        <v>358</v>
      </c>
      <c r="E3" s="21" t="s">
        <v>359</v>
      </c>
    </row>
    <row r="4" spans="1:5" ht="26.4" x14ac:dyDescent="0.25">
      <c r="A4" s="22" t="s">
        <v>14</v>
      </c>
      <c r="B4" s="22" t="s">
        <v>15</v>
      </c>
      <c r="C4" s="22">
        <v>40</v>
      </c>
      <c r="D4" s="22">
        <v>0</v>
      </c>
      <c r="E4" s="22">
        <v>0</v>
      </c>
    </row>
    <row r="5" spans="1:5" ht="26.4" x14ac:dyDescent="0.25">
      <c r="A5" s="22" t="s">
        <v>350</v>
      </c>
      <c r="B5" s="22" t="s">
        <v>15</v>
      </c>
      <c r="C5" s="22">
        <v>60</v>
      </c>
      <c r="D5" s="22">
        <v>3</v>
      </c>
      <c r="E5" s="22">
        <v>0</v>
      </c>
    </row>
    <row r="6" spans="1:5" ht="26.4" x14ac:dyDescent="0.25">
      <c r="A6" s="22" t="s">
        <v>351</v>
      </c>
      <c r="B6" s="22" t="s">
        <v>15</v>
      </c>
      <c r="C6" s="22">
        <v>9</v>
      </c>
      <c r="D6" s="22">
        <v>1</v>
      </c>
      <c r="E6" s="22">
        <v>1</v>
      </c>
    </row>
    <row r="7" spans="1:5" s="23" customFormat="1" x14ac:dyDescent="0.25">
      <c r="A7" s="24"/>
      <c r="B7" s="24"/>
      <c r="C7" s="24"/>
      <c r="D7" s="24"/>
      <c r="E7" s="24"/>
    </row>
    <row r="8" spans="1:5" s="23" customFormat="1" ht="26.4" x14ac:dyDescent="0.25">
      <c r="A8" s="25" t="s">
        <v>360</v>
      </c>
      <c r="B8" s="25" t="s">
        <v>11</v>
      </c>
      <c r="C8" s="25" t="s">
        <v>12</v>
      </c>
      <c r="D8" s="25" t="s">
        <v>16</v>
      </c>
      <c r="E8" s="25" t="s">
        <v>17</v>
      </c>
    </row>
    <row r="9" spans="1:5" x14ac:dyDescent="0.25">
      <c r="A9" s="22" t="s">
        <v>14</v>
      </c>
      <c r="B9" s="22" t="s">
        <v>321</v>
      </c>
      <c r="C9" s="22">
        <v>20</v>
      </c>
      <c r="D9" s="22">
        <v>5</v>
      </c>
      <c r="E9" s="22" t="s">
        <v>352</v>
      </c>
    </row>
    <row r="10" spans="1:5" x14ac:dyDescent="0.25">
      <c r="A10" s="22" t="s">
        <v>350</v>
      </c>
      <c r="B10" s="22" t="s">
        <v>321</v>
      </c>
      <c r="C10" s="22">
        <v>20</v>
      </c>
      <c r="D10" s="22">
        <v>2</v>
      </c>
      <c r="E10" s="22"/>
    </row>
    <row r="12" spans="1:5" ht="26.4" x14ac:dyDescent="0.25">
      <c r="A12" s="21" t="s">
        <v>18</v>
      </c>
      <c r="B12" s="25" t="s">
        <v>11</v>
      </c>
      <c r="C12" s="25" t="s">
        <v>12</v>
      </c>
      <c r="D12" s="25" t="s">
        <v>16</v>
      </c>
      <c r="E12" s="25" t="s">
        <v>17</v>
      </c>
    </row>
    <row r="13" spans="1:5" x14ac:dyDescent="0.25">
      <c r="A13" s="22" t="s">
        <v>14</v>
      </c>
      <c r="B13" s="22" t="s">
        <v>321</v>
      </c>
      <c r="C13" s="22">
        <v>20</v>
      </c>
      <c r="D13" s="22">
        <v>3</v>
      </c>
      <c r="E13" s="22" t="s">
        <v>353</v>
      </c>
    </row>
    <row r="15" spans="1:5" ht="26.4" x14ac:dyDescent="0.25">
      <c r="A15" s="21" t="s">
        <v>19</v>
      </c>
      <c r="B15" s="25" t="s">
        <v>11</v>
      </c>
      <c r="C15" s="25" t="s">
        <v>12</v>
      </c>
      <c r="D15" s="25" t="s">
        <v>16</v>
      </c>
      <c r="E15" s="25" t="s">
        <v>17</v>
      </c>
    </row>
    <row r="16" spans="1:5" x14ac:dyDescent="0.25">
      <c r="A16" s="22" t="s">
        <v>20</v>
      </c>
      <c r="B16" s="22" t="s">
        <v>321</v>
      </c>
      <c r="C16" s="22">
        <v>50</v>
      </c>
      <c r="D16" s="22">
        <v>2</v>
      </c>
      <c r="E16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/>
  </sheetViews>
  <sheetFormatPr defaultColWidth="24.6640625" defaultRowHeight="13.2" x14ac:dyDescent="0.25"/>
  <cols>
    <col min="1" max="1" width="47.33203125" style="7" customWidth="1"/>
    <col min="2" max="16384" width="24.6640625" style="7"/>
  </cols>
  <sheetData>
    <row r="1" spans="1:8" x14ac:dyDescent="0.25">
      <c r="A1" s="1" t="s">
        <v>361</v>
      </c>
    </row>
    <row r="3" spans="1:8" x14ac:dyDescent="0.25">
      <c r="A3" s="30" t="s">
        <v>369</v>
      </c>
      <c r="B3" s="82" t="s">
        <v>367</v>
      </c>
      <c r="C3" s="82"/>
      <c r="D3" s="82"/>
      <c r="E3" s="82"/>
    </row>
    <row r="4" spans="1:8" x14ac:dyDescent="0.25">
      <c r="A4" s="14"/>
      <c r="B4" s="82" t="s">
        <v>22</v>
      </c>
      <c r="C4" s="82"/>
      <c r="D4" s="82" t="s">
        <v>23</v>
      </c>
      <c r="E4" s="82"/>
    </row>
    <row r="5" spans="1:8" ht="26.4" x14ac:dyDescent="0.25">
      <c r="A5" s="14" t="s">
        <v>24</v>
      </c>
      <c r="B5" s="28" t="s">
        <v>25</v>
      </c>
      <c r="C5" s="28" t="s">
        <v>26</v>
      </c>
      <c r="D5" s="28" t="s">
        <v>362</v>
      </c>
      <c r="E5" s="28" t="s">
        <v>363</v>
      </c>
    </row>
    <row r="6" spans="1:8" x14ac:dyDescent="0.25">
      <c r="A6" s="14" t="s">
        <v>27</v>
      </c>
      <c r="B6" s="8">
        <v>7</v>
      </c>
      <c r="C6" s="29">
        <f>(7/50)*100</f>
        <v>14.000000000000002</v>
      </c>
      <c r="D6" s="29">
        <v>6.25</v>
      </c>
      <c r="E6" s="29">
        <v>8.33</v>
      </c>
    </row>
    <row r="7" spans="1:8" x14ac:dyDescent="0.25">
      <c r="A7" s="30" t="s">
        <v>28</v>
      </c>
      <c r="B7" s="8">
        <v>0</v>
      </c>
      <c r="C7" s="29">
        <v>0</v>
      </c>
      <c r="D7" s="29">
        <v>6.25</v>
      </c>
      <c r="E7" s="29">
        <v>0</v>
      </c>
    </row>
    <row r="8" spans="1:8" x14ac:dyDescent="0.25">
      <c r="A8" s="30" t="s">
        <v>29</v>
      </c>
      <c r="B8" s="8">
        <v>3</v>
      </c>
      <c r="C8" s="29">
        <f>(3/50)*100</f>
        <v>6</v>
      </c>
      <c r="D8" s="29">
        <v>12.5</v>
      </c>
      <c r="E8" s="29">
        <v>8.33</v>
      </c>
    </row>
    <row r="9" spans="1:8" x14ac:dyDescent="0.25">
      <c r="A9" s="30" t="s">
        <v>30</v>
      </c>
      <c r="B9" s="8">
        <v>12</v>
      </c>
      <c r="C9" s="29">
        <f>(12/50)*100</f>
        <v>24</v>
      </c>
      <c r="D9" s="29">
        <v>18.75</v>
      </c>
      <c r="E9" s="29">
        <v>25</v>
      </c>
      <c r="H9" s="26"/>
    </row>
    <row r="10" spans="1:8" x14ac:dyDescent="0.25">
      <c r="A10" s="30" t="s">
        <v>31</v>
      </c>
      <c r="B10" s="8">
        <v>6</v>
      </c>
      <c r="C10" s="29">
        <f>(6/50)*100</f>
        <v>12</v>
      </c>
      <c r="D10" s="29">
        <v>18.75</v>
      </c>
      <c r="E10" s="29">
        <v>16.670000000000002</v>
      </c>
    </row>
    <row r="11" spans="1:8" x14ac:dyDescent="0.25">
      <c r="A11" s="30" t="s">
        <v>32</v>
      </c>
      <c r="B11" s="8">
        <v>22</v>
      </c>
      <c r="C11" s="29">
        <f>(22/50)*100</f>
        <v>44</v>
      </c>
      <c r="D11" s="29">
        <v>37.5</v>
      </c>
      <c r="E11" s="29">
        <v>41.67</v>
      </c>
    </row>
    <row r="13" spans="1:8" x14ac:dyDescent="0.25">
      <c r="A13" s="30" t="s">
        <v>371</v>
      </c>
      <c r="B13" s="82" t="s">
        <v>368</v>
      </c>
      <c r="C13" s="82"/>
      <c r="D13" s="82"/>
      <c r="E13" s="82"/>
    </row>
    <row r="14" spans="1:8" x14ac:dyDescent="0.25">
      <c r="A14" s="14"/>
      <c r="B14" s="31" t="s">
        <v>33</v>
      </c>
      <c r="C14" s="31"/>
      <c r="D14" s="31" t="s">
        <v>23</v>
      </c>
      <c r="E14" s="31"/>
    </row>
    <row r="15" spans="1:8" ht="26.4" x14ac:dyDescent="0.25">
      <c r="A15" s="14"/>
      <c r="B15" s="28" t="s">
        <v>25</v>
      </c>
      <c r="C15" s="28" t="s">
        <v>26</v>
      </c>
      <c r="D15" s="28" t="s">
        <v>364</v>
      </c>
      <c r="E15" s="28" t="s">
        <v>365</v>
      </c>
    </row>
    <row r="16" spans="1:8" x14ac:dyDescent="0.25">
      <c r="A16" s="14" t="s">
        <v>34</v>
      </c>
      <c r="B16" s="8">
        <v>9</v>
      </c>
      <c r="C16" s="29">
        <f>(9/30)*100</f>
        <v>30</v>
      </c>
      <c r="D16" s="29">
        <v>25</v>
      </c>
      <c r="E16" s="29">
        <v>25</v>
      </c>
    </row>
    <row r="17" spans="1:5" x14ac:dyDescent="0.25">
      <c r="A17" s="30" t="s">
        <v>35</v>
      </c>
      <c r="B17" s="8">
        <v>0</v>
      </c>
      <c r="C17" s="29">
        <v>0</v>
      </c>
      <c r="D17" s="29">
        <v>0</v>
      </c>
      <c r="E17" s="29">
        <v>0</v>
      </c>
    </row>
    <row r="18" spans="1:5" x14ac:dyDescent="0.25">
      <c r="A18" s="30" t="s">
        <v>29</v>
      </c>
      <c r="B18" s="8">
        <v>6</v>
      </c>
      <c r="C18" s="29">
        <f>(6/30)*100</f>
        <v>20</v>
      </c>
      <c r="D18" s="29">
        <v>25</v>
      </c>
      <c r="E18" s="29">
        <v>25</v>
      </c>
    </row>
    <row r="19" spans="1:5" x14ac:dyDescent="0.25">
      <c r="A19" s="30" t="s">
        <v>30</v>
      </c>
      <c r="B19" s="8">
        <v>8</v>
      </c>
      <c r="C19" s="29">
        <f>(8/30)*100</f>
        <v>26.666666666666668</v>
      </c>
      <c r="D19" s="29">
        <v>25</v>
      </c>
      <c r="E19" s="29">
        <v>25</v>
      </c>
    </row>
    <row r="20" spans="1:5" x14ac:dyDescent="0.25">
      <c r="A20" s="30" t="s">
        <v>31</v>
      </c>
      <c r="B20" s="8">
        <v>0</v>
      </c>
      <c r="C20" s="29">
        <v>0</v>
      </c>
      <c r="D20" s="29">
        <v>0</v>
      </c>
      <c r="E20" s="29">
        <v>0</v>
      </c>
    </row>
    <row r="21" spans="1:5" x14ac:dyDescent="0.25">
      <c r="A21" s="30" t="s">
        <v>32</v>
      </c>
      <c r="B21" s="8">
        <v>7</v>
      </c>
      <c r="C21" s="29">
        <f>(7/30)*100</f>
        <v>23.333333333333332</v>
      </c>
      <c r="D21" s="29">
        <v>25</v>
      </c>
      <c r="E21" s="29">
        <v>25</v>
      </c>
    </row>
    <row r="22" spans="1:5" x14ac:dyDescent="0.25">
      <c r="A22" s="26"/>
      <c r="C22" s="27"/>
    </row>
    <row r="23" spans="1:5" x14ac:dyDescent="0.25">
      <c r="A23" s="30" t="s">
        <v>370</v>
      </c>
      <c r="B23" s="83" t="s">
        <v>368</v>
      </c>
      <c r="C23" s="84"/>
      <c r="D23" s="84"/>
      <c r="E23" s="85"/>
    </row>
    <row r="24" spans="1:5" x14ac:dyDescent="0.25">
      <c r="A24" s="14"/>
      <c r="B24" s="31" t="s">
        <v>33</v>
      </c>
      <c r="C24" s="31"/>
      <c r="D24" s="31" t="s">
        <v>23</v>
      </c>
      <c r="E24" s="31"/>
    </row>
    <row r="25" spans="1:5" ht="26.4" x14ac:dyDescent="0.25">
      <c r="A25" s="14"/>
      <c r="B25" s="28" t="s">
        <v>25</v>
      </c>
      <c r="C25" s="28" t="s">
        <v>26</v>
      </c>
      <c r="D25" s="28" t="s">
        <v>364</v>
      </c>
      <c r="E25" s="28" t="s">
        <v>366</v>
      </c>
    </row>
    <row r="26" spans="1:5" x14ac:dyDescent="0.25">
      <c r="A26" s="14" t="s">
        <v>34</v>
      </c>
      <c r="B26" s="8">
        <v>6</v>
      </c>
      <c r="C26" s="29">
        <f>(6/28)*100</f>
        <v>21.428571428571427</v>
      </c>
      <c r="D26" s="29">
        <v>25</v>
      </c>
      <c r="E26" s="29">
        <v>33.33</v>
      </c>
    </row>
    <row r="27" spans="1:5" x14ac:dyDescent="0.25">
      <c r="A27" s="30" t="s">
        <v>35</v>
      </c>
      <c r="B27" s="8">
        <v>0</v>
      </c>
      <c r="C27" s="29">
        <v>0</v>
      </c>
      <c r="D27" s="29">
        <v>0</v>
      </c>
      <c r="E27" s="29">
        <v>0</v>
      </c>
    </row>
    <row r="28" spans="1:5" x14ac:dyDescent="0.25">
      <c r="A28" s="30" t="s">
        <v>29</v>
      </c>
      <c r="B28" s="8">
        <v>0</v>
      </c>
      <c r="C28" s="29">
        <v>0</v>
      </c>
      <c r="D28" s="29">
        <v>25</v>
      </c>
      <c r="E28" s="29">
        <v>0</v>
      </c>
    </row>
    <row r="29" spans="1:5" x14ac:dyDescent="0.25">
      <c r="A29" s="30" t="s">
        <v>30</v>
      </c>
      <c r="B29" s="8">
        <v>11</v>
      </c>
      <c r="C29" s="29">
        <f>(11/28)*100</f>
        <v>39.285714285714285</v>
      </c>
      <c r="D29" s="29">
        <v>25</v>
      </c>
      <c r="E29" s="29">
        <v>33.33</v>
      </c>
    </row>
    <row r="30" spans="1:5" x14ac:dyDescent="0.25">
      <c r="A30" s="30" t="s">
        <v>31</v>
      </c>
      <c r="B30" s="8">
        <v>0</v>
      </c>
      <c r="C30" s="29">
        <v>0</v>
      </c>
      <c r="D30" s="29">
        <v>0</v>
      </c>
      <c r="E30" s="29">
        <v>0</v>
      </c>
    </row>
    <row r="31" spans="1:5" x14ac:dyDescent="0.25">
      <c r="A31" s="30" t="s">
        <v>32</v>
      </c>
      <c r="B31" s="8">
        <v>11</v>
      </c>
      <c r="C31" s="29">
        <f>(11/28)*100</f>
        <v>39.285714285714285</v>
      </c>
      <c r="D31" s="29">
        <v>25</v>
      </c>
      <c r="E31" s="29">
        <v>33.33</v>
      </c>
    </row>
  </sheetData>
  <mergeCells count="5">
    <mergeCell ref="B3:E3"/>
    <mergeCell ref="B13:E13"/>
    <mergeCell ref="B23:E23"/>
    <mergeCell ref="B4:C4"/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opLeftCell="A127" zoomScaleNormal="100" workbookViewId="0">
      <selection activeCell="B140" sqref="B140"/>
    </sheetView>
  </sheetViews>
  <sheetFormatPr defaultColWidth="8.88671875" defaultRowHeight="13.2" x14ac:dyDescent="0.25"/>
  <cols>
    <col min="1" max="1" width="17.5546875" style="11" customWidth="1"/>
    <col min="2" max="2" width="39.5546875" style="32" customWidth="1"/>
    <col min="3" max="3" width="29.5546875" style="32" customWidth="1"/>
    <col min="4" max="4" width="67.21875" style="32" customWidth="1"/>
    <col min="5" max="16384" width="8.88671875" style="7"/>
  </cols>
  <sheetData>
    <row r="1" spans="1:4" x14ac:dyDescent="0.25">
      <c r="A1" s="6" t="s">
        <v>372</v>
      </c>
    </row>
    <row r="2" spans="1:4" x14ac:dyDescent="0.25">
      <c r="A2" s="6"/>
    </row>
    <row r="3" spans="1:4" x14ac:dyDescent="0.25">
      <c r="A3" s="33" t="s">
        <v>37</v>
      </c>
    </row>
    <row r="4" spans="1:4" x14ac:dyDescent="0.25">
      <c r="A4" s="20" t="s">
        <v>38</v>
      </c>
      <c r="B4" s="20" t="s">
        <v>39</v>
      </c>
      <c r="C4" s="7"/>
      <c r="D4" s="37"/>
    </row>
    <row r="5" spans="1:4" x14ac:dyDescent="0.25">
      <c r="A5" s="17" t="s">
        <v>45</v>
      </c>
      <c r="B5" s="17" t="s">
        <v>40</v>
      </c>
      <c r="C5" s="7"/>
      <c r="D5" s="37"/>
    </row>
    <row r="6" spans="1:4" x14ac:dyDescent="0.25">
      <c r="A6" s="17" t="s">
        <v>46</v>
      </c>
      <c r="B6" s="17" t="s">
        <v>41</v>
      </c>
      <c r="C6" s="7"/>
      <c r="D6" s="37"/>
    </row>
    <row r="7" spans="1:4" x14ac:dyDescent="0.25">
      <c r="A7" s="17" t="s">
        <v>47</v>
      </c>
      <c r="B7" s="17" t="s">
        <v>42</v>
      </c>
      <c r="C7" s="7"/>
      <c r="D7" s="37"/>
    </row>
    <row r="8" spans="1:4" x14ac:dyDescent="0.25">
      <c r="A8" s="17" t="s">
        <v>48</v>
      </c>
      <c r="B8" s="17" t="s">
        <v>43</v>
      </c>
      <c r="C8" s="7"/>
      <c r="D8" s="37"/>
    </row>
    <row r="9" spans="1:4" x14ac:dyDescent="0.25">
      <c r="A9" s="17" t="s">
        <v>49</v>
      </c>
      <c r="B9" s="17" t="s">
        <v>44</v>
      </c>
      <c r="C9" s="7"/>
      <c r="D9" s="37"/>
    </row>
    <row r="10" spans="1:4" x14ac:dyDescent="0.25">
      <c r="A10" s="35" t="s">
        <v>408</v>
      </c>
      <c r="B10" s="37"/>
      <c r="C10" s="7"/>
      <c r="D10" s="37"/>
    </row>
    <row r="11" spans="1:4" x14ac:dyDescent="0.25">
      <c r="A11" s="35"/>
      <c r="C11" s="37"/>
      <c r="D11" s="37"/>
    </row>
    <row r="12" spans="1:4" x14ac:dyDescent="0.25">
      <c r="A12" s="33" t="s">
        <v>176</v>
      </c>
      <c r="B12" s="34"/>
    </row>
    <row r="13" spans="1:4" x14ac:dyDescent="0.25">
      <c r="A13" s="15" t="s">
        <v>50</v>
      </c>
      <c r="B13" s="20" t="s">
        <v>51</v>
      </c>
      <c r="C13" s="20" t="s">
        <v>52</v>
      </c>
      <c r="D13" s="20" t="s">
        <v>53</v>
      </c>
    </row>
    <row r="14" spans="1:4" x14ac:dyDescent="0.25">
      <c r="A14" s="42">
        <v>1</v>
      </c>
      <c r="B14" s="43" t="s">
        <v>54</v>
      </c>
      <c r="C14" s="43" t="s">
        <v>55</v>
      </c>
      <c r="D14" s="43" t="s">
        <v>56</v>
      </c>
    </row>
    <row r="15" spans="1:4" x14ac:dyDescent="0.25">
      <c r="A15" s="42"/>
      <c r="B15" s="43"/>
      <c r="C15" s="43" t="s">
        <v>57</v>
      </c>
      <c r="D15" s="43" t="s">
        <v>58</v>
      </c>
    </row>
    <row r="16" spans="1:4" x14ac:dyDescent="0.25">
      <c r="A16" s="16">
        <v>2</v>
      </c>
      <c r="B16" s="17" t="s">
        <v>59</v>
      </c>
      <c r="C16" s="17" t="s">
        <v>55</v>
      </c>
      <c r="D16" s="17" t="s">
        <v>56</v>
      </c>
    </row>
    <row r="17" spans="1:4" x14ac:dyDescent="0.25">
      <c r="A17" s="16"/>
      <c r="B17" s="17"/>
      <c r="C17" s="17" t="s">
        <v>57</v>
      </c>
      <c r="D17" s="17" t="s">
        <v>60</v>
      </c>
    </row>
    <row r="18" spans="1:4" x14ac:dyDescent="0.25">
      <c r="A18" s="42">
        <v>3</v>
      </c>
      <c r="B18" s="43" t="s">
        <v>61</v>
      </c>
      <c r="C18" s="43" t="s">
        <v>55</v>
      </c>
      <c r="D18" s="43" t="s">
        <v>56</v>
      </c>
    </row>
    <row r="19" spans="1:4" x14ac:dyDescent="0.25">
      <c r="A19" s="42"/>
      <c r="B19" s="43"/>
      <c r="C19" s="43" t="s">
        <v>57</v>
      </c>
      <c r="D19" s="43" t="s">
        <v>62</v>
      </c>
    </row>
    <row r="20" spans="1:4" x14ac:dyDescent="0.25">
      <c r="A20" s="16">
        <v>4</v>
      </c>
      <c r="B20" s="17" t="s">
        <v>63</v>
      </c>
      <c r="C20" s="17" t="s">
        <v>55</v>
      </c>
      <c r="D20" s="17" t="s">
        <v>56</v>
      </c>
    </row>
    <row r="21" spans="1:4" x14ac:dyDescent="0.25">
      <c r="A21" s="16"/>
      <c r="B21" s="17"/>
      <c r="C21" s="17" t="s">
        <v>57</v>
      </c>
      <c r="D21" s="17" t="s">
        <v>64</v>
      </c>
    </row>
    <row r="22" spans="1:4" x14ac:dyDescent="0.25">
      <c r="A22" s="42">
        <v>5</v>
      </c>
      <c r="B22" s="43" t="s">
        <v>65</v>
      </c>
      <c r="C22" s="43" t="s">
        <v>55</v>
      </c>
      <c r="D22" s="43" t="s">
        <v>56</v>
      </c>
    </row>
    <row r="23" spans="1:4" x14ac:dyDescent="0.25">
      <c r="A23" s="42"/>
      <c r="B23" s="43"/>
      <c r="C23" s="43" t="s">
        <v>57</v>
      </c>
      <c r="D23" s="43" t="s">
        <v>66</v>
      </c>
    </row>
    <row r="24" spans="1:4" x14ac:dyDescent="0.25">
      <c r="A24" s="16">
        <v>6</v>
      </c>
      <c r="B24" s="17" t="s">
        <v>67</v>
      </c>
      <c r="C24" s="17" t="s">
        <v>55</v>
      </c>
      <c r="D24" s="17" t="s">
        <v>68</v>
      </c>
    </row>
    <row r="25" spans="1:4" x14ac:dyDescent="0.25">
      <c r="A25" s="16"/>
      <c r="B25" s="17"/>
      <c r="C25" s="17" t="s">
        <v>57</v>
      </c>
      <c r="D25" s="17" t="s">
        <v>69</v>
      </c>
    </row>
    <row r="26" spans="1:4" x14ac:dyDescent="0.25">
      <c r="A26" s="42">
        <v>7</v>
      </c>
      <c r="B26" s="43" t="s">
        <v>70</v>
      </c>
      <c r="C26" s="43" t="s">
        <v>55</v>
      </c>
      <c r="D26" s="43" t="s">
        <v>71</v>
      </c>
    </row>
    <row r="27" spans="1:4" x14ac:dyDescent="0.25">
      <c r="A27" s="42"/>
      <c r="B27" s="43"/>
      <c r="C27" s="43" t="s">
        <v>57</v>
      </c>
      <c r="D27" s="43" t="s">
        <v>69</v>
      </c>
    </row>
    <row r="28" spans="1:4" x14ac:dyDescent="0.25">
      <c r="A28" s="16">
        <v>8</v>
      </c>
      <c r="B28" s="17" t="s">
        <v>72</v>
      </c>
      <c r="C28" s="17" t="s">
        <v>55</v>
      </c>
      <c r="D28" s="17" t="s">
        <v>73</v>
      </c>
    </row>
    <row r="29" spans="1:4" x14ac:dyDescent="0.25">
      <c r="A29" s="16"/>
      <c r="B29" s="17"/>
      <c r="C29" s="17" t="s">
        <v>57</v>
      </c>
      <c r="D29" s="17" t="s">
        <v>69</v>
      </c>
    </row>
    <row r="30" spans="1:4" x14ac:dyDescent="0.25">
      <c r="A30" s="42">
        <v>9</v>
      </c>
      <c r="B30" s="43" t="s">
        <v>74</v>
      </c>
      <c r="C30" s="43" t="s">
        <v>55</v>
      </c>
      <c r="D30" s="43" t="s">
        <v>75</v>
      </c>
    </row>
    <row r="31" spans="1:4" x14ac:dyDescent="0.25">
      <c r="A31" s="42"/>
      <c r="B31" s="43"/>
      <c r="C31" s="43" t="s">
        <v>57</v>
      </c>
      <c r="D31" s="43" t="s">
        <v>69</v>
      </c>
    </row>
    <row r="32" spans="1:4" x14ac:dyDescent="0.25">
      <c r="A32" s="16">
        <v>10</v>
      </c>
      <c r="B32" s="17" t="s">
        <v>76</v>
      </c>
      <c r="C32" s="17" t="s">
        <v>55</v>
      </c>
      <c r="D32" s="17" t="s">
        <v>77</v>
      </c>
    </row>
    <row r="33" spans="1:4" x14ac:dyDescent="0.25">
      <c r="A33" s="15"/>
      <c r="B33" s="17"/>
      <c r="C33" s="17" t="s">
        <v>57</v>
      </c>
      <c r="D33" s="17" t="s">
        <v>69</v>
      </c>
    </row>
    <row r="34" spans="1:4" x14ac:dyDescent="0.25">
      <c r="A34" s="35"/>
      <c r="B34" s="37"/>
      <c r="C34" s="37"/>
      <c r="D34" s="37"/>
    </row>
    <row r="35" spans="1:4" x14ac:dyDescent="0.25">
      <c r="A35" s="38" t="s">
        <v>376</v>
      </c>
      <c r="B35" s="36"/>
      <c r="C35" s="36"/>
      <c r="D35" s="36"/>
    </row>
    <row r="36" spans="1:4" x14ac:dyDescent="0.25">
      <c r="A36" s="15" t="s">
        <v>97</v>
      </c>
      <c r="B36" s="20" t="s">
        <v>51</v>
      </c>
      <c r="C36" s="20" t="s">
        <v>52</v>
      </c>
      <c r="D36" s="20" t="s">
        <v>53</v>
      </c>
    </row>
    <row r="37" spans="1:4" x14ac:dyDescent="0.25">
      <c r="A37" s="18">
        <v>1</v>
      </c>
      <c r="B37" s="19" t="s">
        <v>106</v>
      </c>
      <c r="C37" s="19" t="s">
        <v>55</v>
      </c>
      <c r="D37" s="19" t="s">
        <v>107</v>
      </c>
    </row>
    <row r="38" spans="1:4" x14ac:dyDescent="0.25">
      <c r="A38" s="18"/>
      <c r="B38" s="19"/>
      <c r="C38" s="19" t="s">
        <v>57</v>
      </c>
      <c r="D38" s="19" t="s">
        <v>108</v>
      </c>
    </row>
    <row r="39" spans="1:4" x14ac:dyDescent="0.25">
      <c r="A39" s="16">
        <v>2</v>
      </c>
      <c r="B39" s="17" t="s">
        <v>109</v>
      </c>
      <c r="C39" s="17" t="s">
        <v>55</v>
      </c>
      <c r="D39" s="17" t="s">
        <v>110</v>
      </c>
    </row>
    <row r="40" spans="1:4" x14ac:dyDescent="0.25">
      <c r="A40" s="16"/>
      <c r="B40" s="17"/>
      <c r="C40" s="17" t="s">
        <v>57</v>
      </c>
      <c r="D40" s="17" t="s">
        <v>111</v>
      </c>
    </row>
    <row r="41" spans="1:4" x14ac:dyDescent="0.25">
      <c r="A41" s="18">
        <v>3</v>
      </c>
      <c r="B41" s="19" t="s">
        <v>112</v>
      </c>
      <c r="C41" s="19" t="s">
        <v>55</v>
      </c>
      <c r="D41" s="19" t="s">
        <v>113</v>
      </c>
    </row>
    <row r="42" spans="1:4" x14ac:dyDescent="0.25">
      <c r="A42" s="18"/>
      <c r="B42" s="19"/>
      <c r="C42" s="19" t="s">
        <v>57</v>
      </c>
      <c r="D42" s="19" t="s">
        <v>69</v>
      </c>
    </row>
    <row r="44" spans="1:4" x14ac:dyDescent="0.25">
      <c r="A44" s="33" t="s">
        <v>98</v>
      </c>
      <c r="B44" s="34"/>
      <c r="C44" s="34"/>
    </row>
    <row r="45" spans="1:4" x14ac:dyDescent="0.25">
      <c r="A45" s="15" t="s">
        <v>50</v>
      </c>
      <c r="B45" s="20" t="s">
        <v>51</v>
      </c>
      <c r="C45" s="20" t="s">
        <v>52</v>
      </c>
      <c r="D45" s="20" t="s">
        <v>53</v>
      </c>
    </row>
    <row r="46" spans="1:4" x14ac:dyDescent="0.25">
      <c r="A46" s="44">
        <v>1</v>
      </c>
      <c r="B46" s="45" t="s">
        <v>265</v>
      </c>
      <c r="C46" s="45" t="s">
        <v>55</v>
      </c>
      <c r="D46" s="45" t="s">
        <v>266</v>
      </c>
    </row>
    <row r="47" spans="1:4" x14ac:dyDescent="0.25">
      <c r="A47" s="44"/>
      <c r="B47" s="45"/>
      <c r="C47" s="45" t="s">
        <v>57</v>
      </c>
      <c r="D47" s="45" t="s">
        <v>100</v>
      </c>
    </row>
    <row r="48" spans="1:4" x14ac:dyDescent="0.25">
      <c r="A48" s="46">
        <v>2</v>
      </c>
      <c r="B48" s="22" t="s">
        <v>320</v>
      </c>
      <c r="C48" s="22" t="s">
        <v>55</v>
      </c>
      <c r="D48" s="22" t="s">
        <v>99</v>
      </c>
    </row>
    <row r="49" spans="1:4" x14ac:dyDescent="0.25">
      <c r="A49" s="46"/>
      <c r="B49" s="22"/>
      <c r="C49" s="22" t="s">
        <v>57</v>
      </c>
      <c r="D49" s="22" t="s">
        <v>100</v>
      </c>
    </row>
    <row r="50" spans="1:4" x14ac:dyDescent="0.25">
      <c r="A50" s="44">
        <v>3</v>
      </c>
      <c r="B50" s="45" t="s">
        <v>142</v>
      </c>
      <c r="C50" s="45" t="s">
        <v>55</v>
      </c>
      <c r="D50" s="45" t="s">
        <v>143</v>
      </c>
    </row>
    <row r="51" spans="1:4" x14ac:dyDescent="0.25">
      <c r="A51" s="44"/>
      <c r="B51" s="45"/>
      <c r="C51" s="45" t="s">
        <v>57</v>
      </c>
      <c r="D51" s="45" t="s">
        <v>144</v>
      </c>
    </row>
    <row r="52" spans="1:4" x14ac:dyDescent="0.25">
      <c r="A52" s="46">
        <v>4</v>
      </c>
      <c r="B52" s="22" t="s">
        <v>101</v>
      </c>
      <c r="C52" s="22" t="s">
        <v>55</v>
      </c>
      <c r="D52" s="22" t="s">
        <v>102</v>
      </c>
    </row>
    <row r="53" spans="1:4" x14ac:dyDescent="0.25">
      <c r="A53" s="46"/>
      <c r="B53" s="22"/>
      <c r="C53" s="22" t="s">
        <v>57</v>
      </c>
      <c r="D53" s="22" t="s">
        <v>103</v>
      </c>
    </row>
    <row r="54" spans="1:4" x14ac:dyDescent="0.25">
      <c r="A54" s="44">
        <v>5</v>
      </c>
      <c r="B54" s="45" t="s">
        <v>264</v>
      </c>
      <c r="C54" s="45" t="s">
        <v>55</v>
      </c>
      <c r="D54" s="45" t="s">
        <v>104</v>
      </c>
    </row>
    <row r="55" spans="1:4" x14ac:dyDescent="0.25">
      <c r="A55" s="44"/>
      <c r="B55" s="45"/>
      <c r="C55" s="45" t="s">
        <v>57</v>
      </c>
      <c r="D55" s="45" t="s">
        <v>105</v>
      </c>
    </row>
    <row r="57" spans="1:4" x14ac:dyDescent="0.25">
      <c r="A57" s="38" t="s">
        <v>116</v>
      </c>
      <c r="B57" s="37"/>
      <c r="C57" s="37"/>
      <c r="D57" s="37"/>
    </row>
    <row r="58" spans="1:4" x14ac:dyDescent="0.25">
      <c r="A58" s="15" t="s">
        <v>97</v>
      </c>
      <c r="B58" s="20" t="s">
        <v>51</v>
      </c>
      <c r="C58" s="20" t="s">
        <v>52</v>
      </c>
      <c r="D58" s="20" t="s">
        <v>53</v>
      </c>
    </row>
    <row r="59" spans="1:4" x14ac:dyDescent="0.25">
      <c r="A59" s="44">
        <v>1</v>
      </c>
      <c r="B59" s="45" t="s">
        <v>78</v>
      </c>
      <c r="C59" s="45" t="s">
        <v>55</v>
      </c>
      <c r="D59" s="45" t="s">
        <v>79</v>
      </c>
    </row>
    <row r="60" spans="1:4" x14ac:dyDescent="0.25">
      <c r="A60" s="44"/>
      <c r="B60" s="45"/>
      <c r="C60" s="45" t="s">
        <v>57</v>
      </c>
      <c r="D60" s="45" t="s">
        <v>80</v>
      </c>
    </row>
    <row r="61" spans="1:4" x14ac:dyDescent="0.25">
      <c r="A61" s="16">
        <v>2</v>
      </c>
      <c r="B61" s="17" t="s">
        <v>81</v>
      </c>
      <c r="C61" s="17" t="s">
        <v>55</v>
      </c>
      <c r="D61" s="17" t="s">
        <v>82</v>
      </c>
    </row>
    <row r="62" spans="1:4" x14ac:dyDescent="0.25">
      <c r="A62" s="16"/>
      <c r="B62" s="17"/>
      <c r="C62" s="17" t="s">
        <v>57</v>
      </c>
      <c r="D62" s="17" t="s">
        <v>83</v>
      </c>
    </row>
    <row r="63" spans="1:4" x14ac:dyDescent="0.25">
      <c r="A63" s="44">
        <v>3</v>
      </c>
      <c r="B63" s="45" t="s">
        <v>84</v>
      </c>
      <c r="C63" s="45" t="s">
        <v>55</v>
      </c>
      <c r="D63" s="45" t="s">
        <v>85</v>
      </c>
    </row>
    <row r="64" spans="1:4" x14ac:dyDescent="0.25">
      <c r="A64" s="44"/>
      <c r="B64" s="45"/>
      <c r="C64" s="45" t="s">
        <v>57</v>
      </c>
      <c r="D64" s="45" t="s">
        <v>86</v>
      </c>
    </row>
    <row r="65" spans="1:4" x14ac:dyDescent="0.25">
      <c r="A65" s="16">
        <v>4</v>
      </c>
      <c r="B65" s="17" t="s">
        <v>87</v>
      </c>
      <c r="C65" s="17" t="s">
        <v>55</v>
      </c>
      <c r="D65" s="17" t="s">
        <v>88</v>
      </c>
    </row>
    <row r="66" spans="1:4" x14ac:dyDescent="0.25">
      <c r="A66" s="16"/>
      <c r="B66" s="17"/>
      <c r="C66" s="17" t="s">
        <v>57</v>
      </c>
      <c r="D66" s="17" t="s">
        <v>89</v>
      </c>
    </row>
    <row r="67" spans="1:4" x14ac:dyDescent="0.25">
      <c r="A67" s="18">
        <v>5</v>
      </c>
      <c r="B67" s="19" t="s">
        <v>93</v>
      </c>
      <c r="C67" s="19" t="s">
        <v>55</v>
      </c>
      <c r="D67" s="19" t="s">
        <v>314</v>
      </c>
    </row>
    <row r="68" spans="1:4" x14ac:dyDescent="0.25">
      <c r="A68" s="18"/>
      <c r="B68" s="19" t="s">
        <v>307</v>
      </c>
      <c r="C68" s="19" t="s">
        <v>57</v>
      </c>
      <c r="D68" s="19" t="s">
        <v>315</v>
      </c>
    </row>
    <row r="69" spans="1:4" x14ac:dyDescent="0.25">
      <c r="A69" s="46">
        <v>6</v>
      </c>
      <c r="B69" s="22" t="s">
        <v>94</v>
      </c>
      <c r="C69" s="22" t="s">
        <v>55</v>
      </c>
      <c r="D69" s="22" t="s">
        <v>316</v>
      </c>
    </row>
    <row r="70" spans="1:4" x14ac:dyDescent="0.25">
      <c r="A70" s="46"/>
      <c r="B70" s="22" t="s">
        <v>307</v>
      </c>
      <c r="C70" s="22" t="s">
        <v>57</v>
      </c>
      <c r="D70" s="22" t="s">
        <v>317</v>
      </c>
    </row>
    <row r="71" spans="1:4" x14ac:dyDescent="0.25">
      <c r="A71" s="44">
        <v>7</v>
      </c>
      <c r="B71" s="45" t="s">
        <v>90</v>
      </c>
      <c r="C71" s="45" t="s">
        <v>55</v>
      </c>
      <c r="D71" s="45" t="s">
        <v>91</v>
      </c>
    </row>
    <row r="72" spans="1:4" x14ac:dyDescent="0.25">
      <c r="A72" s="44"/>
      <c r="B72" s="45" t="s">
        <v>308</v>
      </c>
      <c r="C72" s="45" t="s">
        <v>57</v>
      </c>
      <c r="D72" s="45" t="s">
        <v>92</v>
      </c>
    </row>
    <row r="73" spans="1:4" x14ac:dyDescent="0.25">
      <c r="A73" s="16">
        <v>8</v>
      </c>
      <c r="B73" s="17" t="s">
        <v>313</v>
      </c>
      <c r="C73" s="17" t="s">
        <v>55</v>
      </c>
      <c r="D73" s="17" t="s">
        <v>309</v>
      </c>
    </row>
    <row r="74" spans="1:4" x14ac:dyDescent="0.25">
      <c r="A74" s="16"/>
      <c r="B74" s="17"/>
      <c r="C74" s="17" t="s">
        <v>57</v>
      </c>
      <c r="D74" s="17" t="s">
        <v>310</v>
      </c>
    </row>
    <row r="75" spans="1:4" x14ac:dyDescent="0.25">
      <c r="A75" s="16"/>
      <c r="B75" s="17" t="s">
        <v>318</v>
      </c>
      <c r="C75" s="17" t="s">
        <v>55</v>
      </c>
      <c r="D75" s="17" t="s">
        <v>311</v>
      </c>
    </row>
    <row r="76" spans="1:4" x14ac:dyDescent="0.25">
      <c r="A76" s="16"/>
      <c r="B76" s="17"/>
      <c r="C76" s="17" t="s">
        <v>57</v>
      </c>
      <c r="D76" s="17" t="s">
        <v>312</v>
      </c>
    </row>
    <row r="77" spans="1:4" x14ac:dyDescent="0.25">
      <c r="A77" s="16"/>
      <c r="B77" s="17" t="s">
        <v>319</v>
      </c>
      <c r="C77" s="17" t="s">
        <v>55</v>
      </c>
      <c r="D77" s="17" t="s">
        <v>95</v>
      </c>
    </row>
    <row r="78" spans="1:4" x14ac:dyDescent="0.25">
      <c r="A78" s="16"/>
      <c r="B78" s="17"/>
      <c r="C78" s="17" t="s">
        <v>57</v>
      </c>
      <c r="D78" s="17" t="s">
        <v>96</v>
      </c>
    </row>
    <row r="79" spans="1:4" x14ac:dyDescent="0.25">
      <c r="A79" s="69"/>
      <c r="B79" s="24"/>
      <c r="C79" s="24"/>
      <c r="D79" s="24"/>
    </row>
    <row r="80" spans="1:4" x14ac:dyDescent="0.25">
      <c r="A80" s="33" t="s">
        <v>396</v>
      </c>
      <c r="B80" s="24"/>
      <c r="C80" s="24"/>
      <c r="D80" s="24"/>
    </row>
    <row r="81" spans="1:4" x14ac:dyDescent="0.25">
      <c r="A81" s="15" t="s">
        <v>50</v>
      </c>
      <c r="B81" s="20" t="s">
        <v>51</v>
      </c>
      <c r="C81" s="20" t="s">
        <v>52</v>
      </c>
      <c r="D81" s="20" t="s">
        <v>53</v>
      </c>
    </row>
    <row r="82" spans="1:4" x14ac:dyDescent="0.25">
      <c r="A82" s="18">
        <v>1</v>
      </c>
      <c r="B82" s="19" t="s">
        <v>395</v>
      </c>
      <c r="C82" s="19" t="s">
        <v>55</v>
      </c>
      <c r="D82" s="71" t="s">
        <v>397</v>
      </c>
    </row>
    <row r="83" spans="1:4" x14ac:dyDescent="0.25">
      <c r="A83" s="18"/>
      <c r="B83" s="19"/>
      <c r="C83" s="19" t="s">
        <v>57</v>
      </c>
      <c r="D83" s="71" t="s">
        <v>398</v>
      </c>
    </row>
    <row r="84" spans="1:4" x14ac:dyDescent="0.25">
      <c r="A84" s="16">
        <v>2</v>
      </c>
      <c r="B84" s="22" t="s">
        <v>400</v>
      </c>
      <c r="C84" s="22" t="s">
        <v>55</v>
      </c>
      <c r="D84" s="72" t="s">
        <v>399</v>
      </c>
    </row>
    <row r="85" spans="1:4" x14ac:dyDescent="0.25">
      <c r="A85" s="16"/>
      <c r="B85" s="22"/>
      <c r="C85" s="22" t="s">
        <v>57</v>
      </c>
      <c r="D85" s="72" t="s">
        <v>117</v>
      </c>
    </row>
    <row r="86" spans="1:4" x14ac:dyDescent="0.25">
      <c r="A86" s="73">
        <v>3</v>
      </c>
      <c r="B86" s="74" t="s">
        <v>401</v>
      </c>
      <c r="C86" s="75" t="s">
        <v>55</v>
      </c>
      <c r="D86" s="74" t="s">
        <v>402</v>
      </c>
    </row>
    <row r="87" spans="1:4" x14ac:dyDescent="0.25">
      <c r="A87" s="73"/>
      <c r="B87" s="75"/>
      <c r="C87" s="75" t="s">
        <v>57</v>
      </c>
      <c r="D87" s="71" t="s">
        <v>403</v>
      </c>
    </row>
    <row r="88" spans="1:4" x14ac:dyDescent="0.25">
      <c r="D88" s="24"/>
    </row>
    <row r="89" spans="1:4" x14ac:dyDescent="0.25">
      <c r="A89" s="33" t="s">
        <v>377</v>
      </c>
      <c r="B89" s="34"/>
      <c r="C89" s="34"/>
    </row>
    <row r="90" spans="1:4" x14ac:dyDescent="0.25">
      <c r="A90" s="16" t="s">
        <v>97</v>
      </c>
      <c r="B90" s="20" t="s">
        <v>51</v>
      </c>
      <c r="C90" s="20" t="s">
        <v>52</v>
      </c>
      <c r="D90" s="20" t="s">
        <v>53</v>
      </c>
    </row>
    <row r="91" spans="1:4" x14ac:dyDescent="0.25">
      <c r="A91" s="18">
        <v>1</v>
      </c>
      <c r="B91" s="19" t="s">
        <v>118</v>
      </c>
      <c r="C91" s="70" t="s">
        <v>55</v>
      </c>
      <c r="D91" s="19" t="s">
        <v>114</v>
      </c>
    </row>
    <row r="92" spans="1:4" x14ac:dyDescent="0.25">
      <c r="A92" s="18"/>
      <c r="B92" s="19"/>
      <c r="C92" s="19" t="s">
        <v>57</v>
      </c>
      <c r="D92" s="19" t="s">
        <v>115</v>
      </c>
    </row>
    <row r="94" spans="1:4" x14ac:dyDescent="0.25">
      <c r="A94" s="33" t="s">
        <v>378</v>
      </c>
      <c r="B94" s="34"/>
    </row>
    <row r="95" spans="1:4" x14ac:dyDescent="0.25">
      <c r="A95" s="15" t="s">
        <v>50</v>
      </c>
      <c r="B95" s="20" t="s">
        <v>51</v>
      </c>
      <c r="C95" s="20" t="s">
        <v>52</v>
      </c>
      <c r="D95" s="20" t="s">
        <v>53</v>
      </c>
    </row>
    <row r="96" spans="1:4" x14ac:dyDescent="0.25">
      <c r="A96" s="18">
        <v>1</v>
      </c>
      <c r="B96" s="19" t="s">
        <v>126</v>
      </c>
      <c r="C96" s="19" t="s">
        <v>55</v>
      </c>
      <c r="D96" s="19" t="s">
        <v>129</v>
      </c>
    </row>
    <row r="97" spans="1:4" x14ac:dyDescent="0.25">
      <c r="A97" s="18"/>
      <c r="B97" s="19"/>
      <c r="C97" s="19" t="s">
        <v>57</v>
      </c>
      <c r="D97" s="19" t="s">
        <v>128</v>
      </c>
    </row>
    <row r="98" spans="1:4" x14ac:dyDescent="0.25">
      <c r="A98" s="16">
        <v>2</v>
      </c>
      <c r="B98" s="17" t="s">
        <v>131</v>
      </c>
      <c r="C98" s="17" t="s">
        <v>55</v>
      </c>
      <c r="D98" s="17" t="s">
        <v>127</v>
      </c>
    </row>
    <row r="99" spans="1:4" x14ac:dyDescent="0.25">
      <c r="A99" s="16"/>
      <c r="B99" s="17"/>
      <c r="C99" s="17" t="s">
        <v>57</v>
      </c>
      <c r="D99" s="17" t="s">
        <v>130</v>
      </c>
    </row>
    <row r="101" spans="1:4" x14ac:dyDescent="0.25">
      <c r="A101" s="33" t="s">
        <v>379</v>
      </c>
    </row>
    <row r="102" spans="1:4" x14ac:dyDescent="0.25">
      <c r="A102" s="15" t="s">
        <v>50</v>
      </c>
      <c r="B102" s="20" t="s">
        <v>51</v>
      </c>
      <c r="C102" s="20" t="s">
        <v>52</v>
      </c>
      <c r="D102" s="20" t="s">
        <v>53</v>
      </c>
    </row>
    <row r="103" spans="1:4" x14ac:dyDescent="0.25">
      <c r="A103" s="18">
        <v>1</v>
      </c>
      <c r="B103" s="19" t="s">
        <v>119</v>
      </c>
      <c r="C103" s="19" t="s">
        <v>55</v>
      </c>
      <c r="D103" s="19" t="s">
        <v>120</v>
      </c>
    </row>
    <row r="104" spans="1:4" x14ac:dyDescent="0.25">
      <c r="A104" s="18"/>
      <c r="B104" s="19"/>
      <c r="C104" s="19" t="s">
        <v>57</v>
      </c>
      <c r="D104" s="19" t="s">
        <v>121</v>
      </c>
    </row>
    <row r="105" spans="1:4" x14ac:dyDescent="0.25">
      <c r="A105" s="16">
        <v>2</v>
      </c>
      <c r="B105" s="17" t="s">
        <v>374</v>
      </c>
      <c r="C105" s="17" t="s">
        <v>55</v>
      </c>
      <c r="D105" s="17" t="s">
        <v>122</v>
      </c>
    </row>
    <row r="106" spans="1:4" x14ac:dyDescent="0.25">
      <c r="A106" s="16"/>
      <c r="B106" s="17"/>
      <c r="C106" s="17" t="s">
        <v>57</v>
      </c>
      <c r="D106" s="17" t="s">
        <v>123</v>
      </c>
    </row>
    <row r="108" spans="1:4" x14ac:dyDescent="0.25">
      <c r="A108" s="33" t="s">
        <v>134</v>
      </c>
    </row>
    <row r="109" spans="1:4" x14ac:dyDescent="0.25">
      <c r="A109" s="15" t="s">
        <v>50</v>
      </c>
      <c r="B109" s="20" t="s">
        <v>51</v>
      </c>
      <c r="C109" s="20" t="s">
        <v>52</v>
      </c>
      <c r="D109" s="20" t="s">
        <v>53</v>
      </c>
    </row>
    <row r="110" spans="1:4" x14ac:dyDescent="0.25">
      <c r="A110" s="18">
        <v>1</v>
      </c>
      <c r="B110" s="19" t="s">
        <v>132</v>
      </c>
      <c r="C110" s="19" t="s">
        <v>55</v>
      </c>
      <c r="D110" s="19" t="s">
        <v>135</v>
      </c>
    </row>
    <row r="111" spans="1:4" x14ac:dyDescent="0.25">
      <c r="A111" s="18"/>
      <c r="B111" s="19"/>
      <c r="C111" s="19" t="s">
        <v>57</v>
      </c>
      <c r="D111" s="19" t="s">
        <v>140</v>
      </c>
    </row>
    <row r="112" spans="1:4" x14ac:dyDescent="0.25">
      <c r="A112" s="16">
        <v>2</v>
      </c>
      <c r="B112" s="47" t="s">
        <v>133</v>
      </c>
      <c r="C112" s="22" t="s">
        <v>55</v>
      </c>
      <c r="D112" s="17" t="s">
        <v>136</v>
      </c>
    </row>
    <row r="113" spans="1:4" x14ac:dyDescent="0.25">
      <c r="A113" s="16"/>
      <c r="B113" s="17"/>
      <c r="C113" s="22" t="s">
        <v>57</v>
      </c>
      <c r="D113" s="17" t="s">
        <v>139</v>
      </c>
    </row>
    <row r="114" spans="1:4" x14ac:dyDescent="0.25">
      <c r="A114" s="18">
        <v>3</v>
      </c>
      <c r="B114" s="48" t="s">
        <v>141</v>
      </c>
      <c r="C114" s="19" t="s">
        <v>55</v>
      </c>
      <c r="D114" s="19" t="s">
        <v>137</v>
      </c>
    </row>
    <row r="115" spans="1:4" x14ac:dyDescent="0.25">
      <c r="A115" s="18"/>
      <c r="B115" s="19"/>
      <c r="C115" s="19" t="s">
        <v>57</v>
      </c>
      <c r="D115" s="19" t="s">
        <v>138</v>
      </c>
    </row>
    <row r="117" spans="1:4" x14ac:dyDescent="0.25">
      <c r="A117" s="33" t="s">
        <v>262</v>
      </c>
    </row>
    <row r="118" spans="1:4" x14ac:dyDescent="0.25">
      <c r="A118" s="15" t="s">
        <v>50</v>
      </c>
      <c r="B118" s="20" t="s">
        <v>51</v>
      </c>
      <c r="C118" s="20" t="s">
        <v>52</v>
      </c>
      <c r="D118" s="20" t="s">
        <v>53</v>
      </c>
    </row>
    <row r="119" spans="1:4" x14ac:dyDescent="0.25">
      <c r="A119" s="18">
        <v>1</v>
      </c>
      <c r="B119" s="19" t="s">
        <v>263</v>
      </c>
      <c r="C119" s="19" t="s">
        <v>55</v>
      </c>
      <c r="D119" s="19" t="s">
        <v>267</v>
      </c>
    </row>
    <row r="120" spans="1:4" x14ac:dyDescent="0.25">
      <c r="A120" s="18"/>
      <c r="B120" s="19"/>
      <c r="C120" s="19" t="s">
        <v>57</v>
      </c>
      <c r="D120" s="19" t="s">
        <v>268</v>
      </c>
    </row>
    <row r="122" spans="1:4" x14ac:dyDescent="0.25">
      <c r="A122" s="33" t="s">
        <v>271</v>
      </c>
    </row>
    <row r="123" spans="1:4" x14ac:dyDescent="0.25">
      <c r="A123" s="15" t="s">
        <v>50</v>
      </c>
      <c r="B123" s="20" t="s">
        <v>51</v>
      </c>
      <c r="C123" s="20" t="s">
        <v>52</v>
      </c>
      <c r="D123" s="20" t="s">
        <v>53</v>
      </c>
    </row>
    <row r="124" spans="1:4" x14ac:dyDescent="0.25">
      <c r="A124" s="18">
        <v>1</v>
      </c>
      <c r="B124" s="19" t="s">
        <v>261</v>
      </c>
      <c r="C124" s="19" t="s">
        <v>55</v>
      </c>
      <c r="D124" s="19" t="s">
        <v>269</v>
      </c>
    </row>
    <row r="125" spans="1:4" x14ac:dyDescent="0.25">
      <c r="A125" s="18"/>
      <c r="B125" s="19"/>
      <c r="C125" s="19" t="s">
        <v>57</v>
      </c>
      <c r="D125" s="19" t="s">
        <v>270</v>
      </c>
    </row>
    <row r="127" spans="1:4" x14ac:dyDescent="0.25">
      <c r="A127" s="33" t="s">
        <v>305</v>
      </c>
    </row>
    <row r="128" spans="1:4" x14ac:dyDescent="0.25">
      <c r="A128" s="15" t="s">
        <v>50</v>
      </c>
      <c r="B128" s="20" t="s">
        <v>51</v>
      </c>
      <c r="C128" s="20" t="s">
        <v>52</v>
      </c>
      <c r="D128" s="20" t="s">
        <v>53</v>
      </c>
    </row>
    <row r="129" spans="1:4" ht="26.4" x14ac:dyDescent="0.25">
      <c r="A129" s="18">
        <v>1</v>
      </c>
      <c r="B129" s="19" t="s">
        <v>306</v>
      </c>
      <c r="C129" s="19" t="s">
        <v>55</v>
      </c>
      <c r="D129" s="19" t="s">
        <v>304</v>
      </c>
    </row>
    <row r="130" spans="1:4" x14ac:dyDescent="0.25">
      <c r="A130" s="18"/>
      <c r="B130" s="19"/>
      <c r="C130" s="19" t="s">
        <v>57</v>
      </c>
      <c r="D130" s="19" t="s">
        <v>303</v>
      </c>
    </row>
    <row r="132" spans="1:4" x14ac:dyDescent="0.25">
      <c r="A132" s="33" t="s">
        <v>373</v>
      </c>
      <c r="B132" s="41"/>
    </row>
    <row r="133" spans="1:4" x14ac:dyDescent="0.25">
      <c r="A133" s="15" t="s">
        <v>50</v>
      </c>
      <c r="B133" s="20" t="s">
        <v>279</v>
      </c>
      <c r="C133" s="20" t="s">
        <v>52</v>
      </c>
      <c r="D133" s="17"/>
    </row>
    <row r="134" spans="1:4" ht="26.4" x14ac:dyDescent="0.25">
      <c r="A134" s="18">
        <v>1</v>
      </c>
      <c r="B134" s="19" t="s">
        <v>375</v>
      </c>
      <c r="C134" s="19" t="s">
        <v>272</v>
      </c>
      <c r="D134" s="19" t="s">
        <v>273</v>
      </c>
    </row>
    <row r="135" spans="1:4" ht="26.4" x14ac:dyDescent="0.25">
      <c r="A135" s="18"/>
      <c r="B135" s="19"/>
      <c r="C135" s="19" t="s">
        <v>274</v>
      </c>
      <c r="D135" s="19" t="s">
        <v>273</v>
      </c>
    </row>
    <row r="136" spans="1:4" x14ac:dyDescent="0.25">
      <c r="A136" s="16">
        <v>2</v>
      </c>
      <c r="B136" s="17" t="s">
        <v>409</v>
      </c>
      <c r="C136" s="22" t="s">
        <v>275</v>
      </c>
      <c r="D136" s="22" t="s">
        <v>276</v>
      </c>
    </row>
    <row r="137" spans="1:4" x14ac:dyDescent="0.25">
      <c r="A137" s="16"/>
      <c r="B137" s="17"/>
      <c r="C137" s="22" t="s">
        <v>277</v>
      </c>
      <c r="D137" s="22" t="s">
        <v>278</v>
      </c>
    </row>
    <row r="138" spans="1:4" x14ac:dyDescent="0.25">
      <c r="A138" s="39"/>
      <c r="B138" s="40"/>
      <c r="C138" s="40"/>
      <c r="D138" s="4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zoomScale="90" zoomScaleNormal="90" workbookViewId="0">
      <selection activeCell="F100" sqref="F100"/>
    </sheetView>
  </sheetViews>
  <sheetFormatPr defaultColWidth="8.88671875" defaultRowHeight="13.2" x14ac:dyDescent="0.25"/>
  <cols>
    <col min="1" max="1" width="29.44140625" style="13" customWidth="1"/>
    <col min="2" max="2" width="47.6640625" style="13" customWidth="1"/>
    <col min="3" max="3" width="30.5546875" style="13" customWidth="1"/>
    <col min="4" max="4" width="9.6640625" style="23" customWidth="1"/>
    <col min="5" max="6" width="8.88671875" style="23"/>
    <col min="7" max="16384" width="8.88671875" style="13"/>
  </cols>
  <sheetData>
    <row r="1" spans="1:4" x14ac:dyDescent="0.25">
      <c r="A1" s="86" t="s">
        <v>380</v>
      </c>
      <c r="B1" s="87"/>
      <c r="C1" s="87"/>
    </row>
    <row r="2" spans="1:4" x14ac:dyDescent="0.25">
      <c r="C2" s="23"/>
    </row>
    <row r="3" spans="1:4" x14ac:dyDescent="0.25">
      <c r="A3" s="1" t="s">
        <v>179</v>
      </c>
    </row>
    <row r="4" spans="1:4" x14ac:dyDescent="0.25">
      <c r="A4" s="50" t="s">
        <v>381</v>
      </c>
      <c r="B4" s="50" t="s">
        <v>227</v>
      </c>
      <c r="C4" s="50" t="s">
        <v>185</v>
      </c>
    </row>
    <row r="5" spans="1:4" x14ac:dyDescent="0.25">
      <c r="A5" s="51" t="s">
        <v>182</v>
      </c>
      <c r="B5" s="51" t="s">
        <v>220</v>
      </c>
      <c r="C5" s="51" t="s">
        <v>178</v>
      </c>
    </row>
    <row r="6" spans="1:4" x14ac:dyDescent="0.25">
      <c r="A6" s="52" t="s">
        <v>183</v>
      </c>
      <c r="B6" s="52" t="s">
        <v>221</v>
      </c>
      <c r="C6" s="51" t="s">
        <v>184</v>
      </c>
    </row>
    <row r="7" spans="1:4" x14ac:dyDescent="0.25">
      <c r="A7" s="51" t="s">
        <v>199</v>
      </c>
      <c r="B7" s="51" t="s">
        <v>222</v>
      </c>
      <c r="C7" s="51" t="s">
        <v>178</v>
      </c>
    </row>
    <row r="8" spans="1:4" x14ac:dyDescent="0.25">
      <c r="A8" s="51" t="s">
        <v>280</v>
      </c>
      <c r="B8" s="51" t="s">
        <v>288</v>
      </c>
      <c r="C8" s="51" t="s">
        <v>178</v>
      </c>
    </row>
    <row r="9" spans="1:4" x14ac:dyDescent="0.25">
      <c r="A9" s="51" t="s">
        <v>217</v>
      </c>
      <c r="B9" s="51" t="s">
        <v>192</v>
      </c>
      <c r="C9" s="51" t="s">
        <v>177</v>
      </c>
    </row>
    <row r="10" spans="1:4" x14ac:dyDescent="0.25">
      <c r="A10" s="51" t="s">
        <v>215</v>
      </c>
      <c r="B10" s="51" t="s">
        <v>191</v>
      </c>
      <c r="C10" s="51" t="s">
        <v>177</v>
      </c>
    </row>
    <row r="11" spans="1:4" x14ac:dyDescent="0.25">
      <c r="A11" s="51" t="s">
        <v>216</v>
      </c>
      <c r="B11" s="51" t="s">
        <v>195</v>
      </c>
      <c r="C11" s="51" t="s">
        <v>177</v>
      </c>
    </row>
    <row r="12" spans="1:4" x14ac:dyDescent="0.25">
      <c r="A12" s="51" t="s">
        <v>225</v>
      </c>
      <c r="B12" s="51" t="s">
        <v>226</v>
      </c>
      <c r="C12" s="51" t="s">
        <v>184</v>
      </c>
    </row>
    <row r="13" spans="1:4" x14ac:dyDescent="0.25">
      <c r="A13" s="51" t="s">
        <v>218</v>
      </c>
      <c r="B13" s="51" t="s">
        <v>223</v>
      </c>
      <c r="C13" s="51" t="s">
        <v>178</v>
      </c>
      <c r="D13" s="49"/>
    </row>
    <row r="14" spans="1:4" x14ac:dyDescent="0.25">
      <c r="A14" s="51" t="s">
        <v>202</v>
      </c>
      <c r="B14" s="51" t="s">
        <v>203</v>
      </c>
      <c r="C14" s="51" t="s">
        <v>178</v>
      </c>
    </row>
    <row r="15" spans="1:4" x14ac:dyDescent="0.25">
      <c r="A15" s="53" t="s">
        <v>219</v>
      </c>
      <c r="B15" s="51" t="s">
        <v>284</v>
      </c>
      <c r="C15" s="51" t="s">
        <v>178</v>
      </c>
    </row>
    <row r="16" spans="1:4" x14ac:dyDescent="0.25">
      <c r="A16" s="53" t="s">
        <v>298</v>
      </c>
      <c r="B16" s="51" t="s">
        <v>193</v>
      </c>
      <c r="C16" s="51" t="s">
        <v>177</v>
      </c>
    </row>
    <row r="17" spans="1:3" x14ac:dyDescent="0.25">
      <c r="A17" s="53" t="s">
        <v>299</v>
      </c>
      <c r="B17" s="51" t="s">
        <v>194</v>
      </c>
      <c r="C17" s="51" t="s">
        <v>177</v>
      </c>
    </row>
    <row r="18" spans="1:3" x14ac:dyDescent="0.25">
      <c r="A18" s="53" t="s">
        <v>300</v>
      </c>
      <c r="B18" s="51" t="s">
        <v>204</v>
      </c>
      <c r="C18" s="51" t="s">
        <v>295</v>
      </c>
    </row>
    <row r="19" spans="1:3" x14ac:dyDescent="0.25">
      <c r="A19" s="53" t="s">
        <v>214</v>
      </c>
      <c r="B19" s="51" t="s">
        <v>212</v>
      </c>
      <c r="C19" s="51" t="s">
        <v>178</v>
      </c>
    </row>
    <row r="20" spans="1:3" x14ac:dyDescent="0.25">
      <c r="A20" s="53" t="s">
        <v>301</v>
      </c>
      <c r="B20" s="51" t="s">
        <v>230</v>
      </c>
      <c r="C20" s="51" t="s">
        <v>295</v>
      </c>
    </row>
    <row r="21" spans="1:3" x14ac:dyDescent="0.25">
      <c r="A21" s="60" t="s">
        <v>206</v>
      </c>
      <c r="B21" s="51" t="s">
        <v>187</v>
      </c>
      <c r="C21" s="51" t="s">
        <v>178</v>
      </c>
    </row>
    <row r="22" spans="1:3" x14ac:dyDescent="0.25">
      <c r="A22" s="60" t="s">
        <v>207</v>
      </c>
      <c r="B22" s="51" t="s">
        <v>186</v>
      </c>
      <c r="C22" s="51" t="s">
        <v>178</v>
      </c>
    </row>
    <row r="23" spans="1:3" x14ac:dyDescent="0.25">
      <c r="A23" s="53" t="s">
        <v>211</v>
      </c>
      <c r="B23" s="51" t="s">
        <v>210</v>
      </c>
      <c r="C23" s="51" t="s">
        <v>213</v>
      </c>
    </row>
    <row r="24" spans="1:3" x14ac:dyDescent="0.25">
      <c r="A24" s="53" t="s">
        <v>302</v>
      </c>
      <c r="B24" s="51" t="s">
        <v>209</v>
      </c>
      <c r="C24" s="51" t="s">
        <v>295</v>
      </c>
    </row>
    <row r="25" spans="1:3" x14ac:dyDescent="0.25">
      <c r="A25" s="51" t="s">
        <v>208</v>
      </c>
      <c r="B25" s="51" t="s">
        <v>236</v>
      </c>
      <c r="C25" s="51" t="s">
        <v>178</v>
      </c>
    </row>
    <row r="26" spans="1:3" x14ac:dyDescent="0.25">
      <c r="A26" s="51" t="s">
        <v>200</v>
      </c>
      <c r="B26" s="51" t="s">
        <v>233</v>
      </c>
      <c r="C26" s="51" t="s">
        <v>178</v>
      </c>
    </row>
    <row r="27" spans="1:3" x14ac:dyDescent="0.25">
      <c r="A27" s="51" t="s">
        <v>201</v>
      </c>
      <c r="B27" s="51" t="s">
        <v>234</v>
      </c>
      <c r="C27" s="51" t="s">
        <v>178</v>
      </c>
    </row>
    <row r="28" spans="1:3" x14ac:dyDescent="0.25">
      <c r="A28" s="51" t="s">
        <v>205</v>
      </c>
      <c r="B28" s="51" t="s">
        <v>189</v>
      </c>
      <c r="C28" s="51" t="s">
        <v>178</v>
      </c>
    </row>
    <row r="29" spans="1:3" x14ac:dyDescent="0.25">
      <c r="A29" s="52" t="s">
        <v>180</v>
      </c>
      <c r="B29" s="52" t="s">
        <v>190</v>
      </c>
      <c r="C29" s="52" t="s">
        <v>178</v>
      </c>
    </row>
    <row r="30" spans="1:3" x14ac:dyDescent="0.25">
      <c r="A30" s="52" t="s">
        <v>245</v>
      </c>
      <c r="B30" s="52" t="s">
        <v>224</v>
      </c>
      <c r="C30" s="52" t="s">
        <v>177</v>
      </c>
    </row>
    <row r="31" spans="1:3" x14ac:dyDescent="0.25">
      <c r="A31" s="52" t="s">
        <v>246</v>
      </c>
      <c r="B31" s="51" t="s">
        <v>242</v>
      </c>
      <c r="C31" s="52" t="s">
        <v>177</v>
      </c>
    </row>
    <row r="32" spans="1:3" x14ac:dyDescent="0.25">
      <c r="A32" s="52" t="s">
        <v>196</v>
      </c>
      <c r="B32" s="52" t="s">
        <v>188</v>
      </c>
      <c r="C32" s="51" t="s">
        <v>178</v>
      </c>
    </row>
    <row r="33" spans="1:4" x14ac:dyDescent="0.25">
      <c r="A33" s="52" t="s">
        <v>197</v>
      </c>
      <c r="B33" s="52" t="s">
        <v>188</v>
      </c>
      <c r="C33" s="51" t="s">
        <v>178</v>
      </c>
    </row>
    <row r="34" spans="1:4" x14ac:dyDescent="0.25">
      <c r="A34" s="52" t="s">
        <v>198</v>
      </c>
      <c r="B34" s="52" t="s">
        <v>188</v>
      </c>
      <c r="C34" s="51" t="s">
        <v>177</v>
      </c>
    </row>
    <row r="35" spans="1:4" x14ac:dyDescent="0.25">
      <c r="C35" s="55"/>
    </row>
    <row r="36" spans="1:4" x14ac:dyDescent="0.25">
      <c r="A36" s="89" t="s">
        <v>297</v>
      </c>
      <c r="B36" s="89"/>
      <c r="C36" s="89"/>
      <c r="D36" s="89"/>
    </row>
    <row r="37" spans="1:4" x14ac:dyDescent="0.25">
      <c r="A37" s="88" t="s">
        <v>382</v>
      </c>
      <c r="B37" s="88"/>
      <c r="C37" s="23"/>
    </row>
    <row r="38" spans="1:4" x14ac:dyDescent="0.25">
      <c r="A38" s="54" t="s">
        <v>217</v>
      </c>
      <c r="B38" s="54" t="s">
        <v>192</v>
      </c>
      <c r="C38" s="55"/>
    </row>
    <row r="39" spans="1:4" x14ac:dyDescent="0.25">
      <c r="A39" s="56"/>
      <c r="B39" s="56" t="s">
        <v>263</v>
      </c>
      <c r="C39" s="55"/>
    </row>
    <row r="40" spans="1:4" x14ac:dyDescent="0.25">
      <c r="A40" s="56"/>
      <c r="B40" s="56" t="s">
        <v>280</v>
      </c>
      <c r="C40" s="55"/>
    </row>
    <row r="41" spans="1:4" x14ac:dyDescent="0.25">
      <c r="A41" s="57" t="s">
        <v>215</v>
      </c>
      <c r="B41" s="57" t="s">
        <v>281</v>
      </c>
      <c r="C41" s="55"/>
    </row>
    <row r="42" spans="1:4" x14ac:dyDescent="0.25">
      <c r="A42" s="51"/>
      <c r="B42" s="51" t="s">
        <v>265</v>
      </c>
      <c r="C42" s="55"/>
    </row>
    <row r="43" spans="1:4" x14ac:dyDescent="0.25">
      <c r="A43" s="51"/>
      <c r="B43" s="51" t="s">
        <v>101</v>
      </c>
      <c r="C43" s="55"/>
    </row>
    <row r="44" spans="1:4" x14ac:dyDescent="0.25">
      <c r="A44" s="51"/>
      <c r="B44" s="51" t="s">
        <v>264</v>
      </c>
      <c r="C44" s="55"/>
    </row>
    <row r="45" spans="1:4" x14ac:dyDescent="0.25">
      <c r="A45" s="51"/>
      <c r="B45" s="51" t="s">
        <v>280</v>
      </c>
      <c r="C45" s="55"/>
    </row>
    <row r="46" spans="1:4" x14ac:dyDescent="0.25">
      <c r="A46" s="54" t="s">
        <v>216</v>
      </c>
      <c r="B46" s="54" t="s">
        <v>195</v>
      </c>
    </row>
    <row r="47" spans="1:4" x14ac:dyDescent="0.25">
      <c r="A47" s="54"/>
      <c r="B47" s="56" t="s">
        <v>261</v>
      </c>
    </row>
    <row r="48" spans="1:4" x14ac:dyDescent="0.25">
      <c r="A48" s="56"/>
      <c r="B48" s="56" t="s">
        <v>280</v>
      </c>
    </row>
    <row r="49" spans="1:2" x14ac:dyDescent="0.25">
      <c r="A49" s="57" t="s">
        <v>245</v>
      </c>
      <c r="B49" s="57" t="s">
        <v>224</v>
      </c>
    </row>
    <row r="50" spans="1:2" x14ac:dyDescent="0.25">
      <c r="A50" s="51" t="s">
        <v>182</v>
      </c>
      <c r="B50" s="51" t="s">
        <v>220</v>
      </c>
    </row>
    <row r="51" spans="1:2" x14ac:dyDescent="0.25">
      <c r="A51" s="51" t="s">
        <v>199</v>
      </c>
      <c r="B51" s="51" t="s">
        <v>231</v>
      </c>
    </row>
    <row r="52" spans="1:2" x14ac:dyDescent="0.25">
      <c r="A52" s="51" t="s">
        <v>225</v>
      </c>
      <c r="B52" s="51" t="s">
        <v>226</v>
      </c>
    </row>
    <row r="53" spans="1:2" x14ac:dyDescent="0.25">
      <c r="A53" s="51" t="s">
        <v>228</v>
      </c>
      <c r="B53" s="51" t="s">
        <v>229</v>
      </c>
    </row>
    <row r="54" spans="1:2" x14ac:dyDescent="0.25">
      <c r="A54" s="51" t="s">
        <v>214</v>
      </c>
      <c r="B54" s="51" t="s">
        <v>232</v>
      </c>
    </row>
    <row r="55" spans="1:2" x14ac:dyDescent="0.25">
      <c r="A55" s="51" t="s">
        <v>200</v>
      </c>
      <c r="B55" s="51" t="s">
        <v>233</v>
      </c>
    </row>
    <row r="56" spans="1:2" x14ac:dyDescent="0.25">
      <c r="A56" s="51" t="s">
        <v>205</v>
      </c>
      <c r="B56" s="51" t="s">
        <v>181</v>
      </c>
    </row>
    <row r="57" spans="1:2" x14ac:dyDescent="0.25">
      <c r="A57" s="54" t="s">
        <v>246</v>
      </c>
      <c r="B57" s="54" t="s">
        <v>242</v>
      </c>
    </row>
    <row r="58" spans="1:2" x14ac:dyDescent="0.25">
      <c r="A58" s="56" t="s">
        <v>182</v>
      </c>
      <c r="B58" s="56" t="s">
        <v>221</v>
      </c>
    </row>
    <row r="59" spans="1:2" x14ac:dyDescent="0.25">
      <c r="A59" s="56" t="s">
        <v>199</v>
      </c>
      <c r="B59" s="56" t="s">
        <v>231</v>
      </c>
    </row>
    <row r="60" spans="1:2" x14ac:dyDescent="0.25">
      <c r="A60" s="56" t="s">
        <v>260</v>
      </c>
      <c r="B60" s="56" t="s">
        <v>118</v>
      </c>
    </row>
    <row r="61" spans="1:2" x14ac:dyDescent="0.25">
      <c r="A61" s="56" t="s">
        <v>202</v>
      </c>
      <c r="B61" s="56" t="s">
        <v>243</v>
      </c>
    </row>
    <row r="62" spans="1:2" x14ac:dyDescent="0.25">
      <c r="A62" s="56" t="s">
        <v>214</v>
      </c>
      <c r="B62" s="56" t="s">
        <v>232</v>
      </c>
    </row>
    <row r="63" spans="1:2" x14ac:dyDescent="0.25">
      <c r="A63" s="56" t="s">
        <v>208</v>
      </c>
      <c r="B63" s="56" t="s">
        <v>186</v>
      </c>
    </row>
    <row r="64" spans="1:2" x14ac:dyDescent="0.25">
      <c r="A64" s="56" t="s">
        <v>201</v>
      </c>
      <c r="B64" s="56" t="s">
        <v>247</v>
      </c>
    </row>
    <row r="65" spans="1:6" x14ac:dyDescent="0.25">
      <c r="A65" s="56" t="s">
        <v>180</v>
      </c>
      <c r="B65" s="56" t="s">
        <v>181</v>
      </c>
    </row>
    <row r="66" spans="1:6" x14ac:dyDescent="0.25">
      <c r="A66" s="55"/>
      <c r="B66" s="55"/>
    </row>
    <row r="67" spans="1:6" x14ac:dyDescent="0.25">
      <c r="A67" s="88" t="s">
        <v>383</v>
      </c>
      <c r="B67" s="88"/>
    </row>
    <row r="68" spans="1:6" x14ac:dyDescent="0.25">
      <c r="A68" s="58"/>
      <c r="B68" s="58" t="s">
        <v>237</v>
      </c>
      <c r="C68" s="55" t="s">
        <v>238</v>
      </c>
    </row>
    <row r="69" spans="1:6" x14ac:dyDescent="0.25">
      <c r="A69" s="59" t="s">
        <v>182</v>
      </c>
      <c r="B69" s="59" t="s">
        <v>220</v>
      </c>
    </row>
    <row r="70" spans="1:6" s="65" customFormat="1" x14ac:dyDescent="0.25">
      <c r="A70" s="76" t="s">
        <v>260</v>
      </c>
      <c r="B70" s="59" t="s">
        <v>240</v>
      </c>
      <c r="C70" s="55" t="s">
        <v>249</v>
      </c>
      <c r="D70" s="23"/>
      <c r="E70" s="23"/>
      <c r="F70" s="23"/>
    </row>
    <row r="71" spans="1:6" x14ac:dyDescent="0.25">
      <c r="A71" s="77" t="s">
        <v>260</v>
      </c>
      <c r="B71" s="44" t="s">
        <v>405</v>
      </c>
      <c r="C71" s="55"/>
    </row>
    <row r="72" spans="1:6" x14ac:dyDescent="0.25">
      <c r="A72" s="59" t="s">
        <v>218</v>
      </c>
      <c r="B72" s="59" t="s">
        <v>223</v>
      </c>
      <c r="C72" s="55"/>
    </row>
    <row r="73" spans="1:6" x14ac:dyDescent="0.25">
      <c r="A73" s="59" t="s">
        <v>214</v>
      </c>
      <c r="B73" s="59" t="s">
        <v>232</v>
      </c>
      <c r="C73" s="55"/>
    </row>
    <row r="74" spans="1:6" x14ac:dyDescent="0.25">
      <c r="A74" s="59" t="s">
        <v>208</v>
      </c>
      <c r="B74" s="59" t="s">
        <v>236</v>
      </c>
      <c r="C74" s="55"/>
    </row>
    <row r="75" spans="1:6" x14ac:dyDescent="0.25">
      <c r="A75" s="59" t="s">
        <v>196</v>
      </c>
      <c r="B75" s="59" t="s">
        <v>188</v>
      </c>
      <c r="C75" s="55"/>
    </row>
    <row r="76" spans="1:6" s="65" customFormat="1" x14ac:dyDescent="0.25">
      <c r="A76" s="53"/>
      <c r="B76" s="53"/>
      <c r="C76" s="55"/>
      <c r="D76" s="23"/>
      <c r="E76" s="23"/>
      <c r="F76" s="23"/>
    </row>
    <row r="77" spans="1:6" x14ac:dyDescent="0.25">
      <c r="A77" s="52"/>
      <c r="B77" s="15" t="s">
        <v>404</v>
      </c>
      <c r="C77" s="55"/>
    </row>
    <row r="78" spans="1:6" x14ac:dyDescent="0.25">
      <c r="A78" s="51" t="s">
        <v>182</v>
      </c>
      <c r="B78" s="51" t="s">
        <v>220</v>
      </c>
      <c r="C78" s="55"/>
    </row>
    <row r="79" spans="1:6" x14ac:dyDescent="0.25">
      <c r="A79" s="51" t="s">
        <v>199</v>
      </c>
      <c r="B79" s="51" t="s">
        <v>231</v>
      </c>
      <c r="C79" s="55"/>
    </row>
    <row r="80" spans="1:6" s="78" customFormat="1" x14ac:dyDescent="0.25">
      <c r="A80" s="51" t="s">
        <v>260</v>
      </c>
      <c r="B80" s="52" t="s">
        <v>239</v>
      </c>
      <c r="C80" s="55"/>
      <c r="D80" s="23"/>
      <c r="E80" s="23"/>
      <c r="F80" s="23"/>
    </row>
    <row r="81" spans="1:6" s="78" customFormat="1" x14ac:dyDescent="0.25">
      <c r="A81" s="51" t="s">
        <v>260</v>
      </c>
      <c r="B81" s="51" t="s">
        <v>109</v>
      </c>
      <c r="C81" s="55"/>
      <c r="D81" s="23"/>
      <c r="E81" s="23"/>
      <c r="F81" s="23"/>
    </row>
    <row r="82" spans="1:6" x14ac:dyDescent="0.25">
      <c r="A82" s="52" t="s">
        <v>260</v>
      </c>
      <c r="B82" s="13" t="s">
        <v>407</v>
      </c>
      <c r="C82" s="55"/>
    </row>
    <row r="83" spans="1:6" x14ac:dyDescent="0.25">
      <c r="A83" s="52" t="s">
        <v>218</v>
      </c>
      <c r="B83" s="52" t="s">
        <v>223</v>
      </c>
      <c r="C83" s="55"/>
    </row>
    <row r="84" spans="1:6" x14ac:dyDescent="0.25">
      <c r="A84" s="52" t="s">
        <v>214</v>
      </c>
      <c r="B84" s="52" t="s">
        <v>232</v>
      </c>
      <c r="C84" s="55"/>
    </row>
    <row r="85" spans="1:6" x14ac:dyDescent="0.25">
      <c r="A85" s="52" t="s">
        <v>207</v>
      </c>
      <c r="B85" s="52" t="s">
        <v>186</v>
      </c>
      <c r="C85" s="55"/>
    </row>
    <row r="86" spans="1:6" s="78" customFormat="1" x14ac:dyDescent="0.25">
      <c r="A86" s="52" t="s">
        <v>196</v>
      </c>
      <c r="B86" s="52" t="s">
        <v>188</v>
      </c>
      <c r="C86" s="55"/>
      <c r="D86" s="23"/>
      <c r="E86" s="23"/>
      <c r="F86" s="23"/>
    </row>
    <row r="87" spans="1:6" x14ac:dyDescent="0.25">
      <c r="C87" s="55"/>
    </row>
    <row r="88" spans="1:6" x14ac:dyDescent="0.25">
      <c r="A88" s="59"/>
      <c r="B88" s="58" t="s">
        <v>241</v>
      </c>
      <c r="C88" s="13" t="s">
        <v>406</v>
      </c>
    </row>
    <row r="89" spans="1:6" x14ac:dyDescent="0.25">
      <c r="A89" s="59" t="s">
        <v>182</v>
      </c>
      <c r="B89" s="59" t="s">
        <v>220</v>
      </c>
    </row>
    <row r="90" spans="1:6" x14ac:dyDescent="0.25">
      <c r="A90" s="59" t="s">
        <v>199</v>
      </c>
      <c r="B90" s="59" t="s">
        <v>231</v>
      </c>
    </row>
    <row r="91" spans="1:6" x14ac:dyDescent="0.25">
      <c r="A91" s="59" t="s">
        <v>260</v>
      </c>
      <c r="B91" s="59" t="s">
        <v>320</v>
      </c>
    </row>
    <row r="92" spans="1:6" x14ac:dyDescent="0.25">
      <c r="A92" s="59" t="s">
        <v>260</v>
      </c>
      <c r="B92" s="59" t="s">
        <v>101</v>
      </c>
    </row>
    <row r="93" spans="1:6" x14ac:dyDescent="0.25">
      <c r="A93" s="59" t="s">
        <v>260</v>
      </c>
      <c r="B93" s="59" t="s">
        <v>235</v>
      </c>
    </row>
    <row r="94" spans="1:6" x14ac:dyDescent="0.25">
      <c r="A94" s="59" t="s">
        <v>218</v>
      </c>
      <c r="B94" s="59" t="s">
        <v>223</v>
      </c>
    </row>
    <row r="95" spans="1:6" x14ac:dyDescent="0.25">
      <c r="A95" s="59" t="s">
        <v>214</v>
      </c>
      <c r="B95" s="59" t="s">
        <v>232</v>
      </c>
    </row>
    <row r="96" spans="1:6" x14ac:dyDescent="0.25">
      <c r="A96" s="59" t="s">
        <v>208</v>
      </c>
      <c r="B96" s="59" t="s">
        <v>209</v>
      </c>
    </row>
    <row r="97" spans="1:6" s="78" customFormat="1" x14ac:dyDescent="0.25">
      <c r="A97" s="59" t="s">
        <v>196</v>
      </c>
      <c r="B97" s="59" t="s">
        <v>188</v>
      </c>
      <c r="D97" s="23"/>
      <c r="E97" s="23"/>
      <c r="F97" s="23"/>
    </row>
    <row r="98" spans="1:6" x14ac:dyDescent="0.25">
      <c r="A98" s="52"/>
      <c r="B98" s="52"/>
    </row>
    <row r="99" spans="1:6" x14ac:dyDescent="0.25">
      <c r="A99" s="52"/>
      <c r="B99" s="57" t="s">
        <v>244</v>
      </c>
    </row>
    <row r="100" spans="1:6" x14ac:dyDescent="0.25">
      <c r="A100" s="51" t="s">
        <v>246</v>
      </c>
      <c r="B100" s="51" t="s">
        <v>242</v>
      </c>
    </row>
    <row r="101" spans="1:6" x14ac:dyDescent="0.25">
      <c r="A101" s="51" t="s">
        <v>245</v>
      </c>
      <c r="B101" s="51" t="s">
        <v>224</v>
      </c>
    </row>
    <row r="102" spans="1:6" s="78" customFormat="1" x14ac:dyDescent="0.25">
      <c r="A102" s="51" t="s">
        <v>197</v>
      </c>
      <c r="B102" s="51" t="s">
        <v>188</v>
      </c>
      <c r="D102" s="23"/>
      <c r="E102" s="23"/>
      <c r="F102" s="23"/>
    </row>
    <row r="104" spans="1:6" x14ac:dyDescent="0.25">
      <c r="A104" s="59"/>
      <c r="B104" s="58" t="s">
        <v>250</v>
      </c>
    </row>
    <row r="105" spans="1:6" x14ac:dyDescent="0.25">
      <c r="A105" s="59" t="s">
        <v>182</v>
      </c>
      <c r="B105" s="59" t="s">
        <v>220</v>
      </c>
    </row>
    <row r="106" spans="1:6" x14ac:dyDescent="0.25">
      <c r="A106" s="59" t="s">
        <v>199</v>
      </c>
      <c r="B106" s="59" t="s">
        <v>231</v>
      </c>
    </row>
    <row r="107" spans="1:6" x14ac:dyDescent="0.25">
      <c r="A107" s="59" t="s">
        <v>260</v>
      </c>
      <c r="B107" s="59" t="s">
        <v>254</v>
      </c>
    </row>
    <row r="108" spans="1:6" x14ac:dyDescent="0.25">
      <c r="A108" s="59" t="s">
        <v>260</v>
      </c>
      <c r="B108" s="59" t="s">
        <v>251</v>
      </c>
    </row>
    <row r="109" spans="1:6" x14ac:dyDescent="0.25">
      <c r="A109" s="59" t="s">
        <v>260</v>
      </c>
      <c r="B109" s="59" t="s">
        <v>255</v>
      </c>
    </row>
    <row r="110" spans="1:6" x14ac:dyDescent="0.25">
      <c r="A110" s="59" t="s">
        <v>298</v>
      </c>
      <c r="B110" s="59" t="s">
        <v>193</v>
      </c>
    </row>
    <row r="111" spans="1:6" x14ac:dyDescent="0.25">
      <c r="A111" s="59" t="s">
        <v>301</v>
      </c>
      <c r="B111" s="59" t="s">
        <v>252</v>
      </c>
    </row>
    <row r="112" spans="1:6" x14ac:dyDescent="0.25">
      <c r="A112" s="59" t="s">
        <v>302</v>
      </c>
      <c r="B112" s="59" t="s">
        <v>209</v>
      </c>
    </row>
    <row r="113" spans="1:6" x14ac:dyDescent="0.25">
      <c r="A113" s="59" t="s">
        <v>198</v>
      </c>
      <c r="B113" s="59" t="s">
        <v>188</v>
      </c>
    </row>
    <row r="114" spans="1:6" s="78" customFormat="1" x14ac:dyDescent="0.25">
      <c r="A114" s="53"/>
      <c r="B114" s="53"/>
      <c r="D114" s="23"/>
      <c r="E114" s="23"/>
      <c r="F114" s="23"/>
    </row>
    <row r="115" spans="1:6" x14ac:dyDescent="0.25">
      <c r="A115" s="52"/>
      <c r="B115" s="57" t="s">
        <v>253</v>
      </c>
    </row>
    <row r="116" spans="1:6" x14ac:dyDescent="0.25">
      <c r="A116" s="51" t="s">
        <v>182</v>
      </c>
      <c r="B116" s="51" t="s">
        <v>220</v>
      </c>
    </row>
    <row r="117" spans="1:6" x14ac:dyDescent="0.25">
      <c r="A117" s="51" t="s">
        <v>199</v>
      </c>
      <c r="B117" s="51" t="s">
        <v>231</v>
      </c>
    </row>
    <row r="118" spans="1:6" x14ac:dyDescent="0.25">
      <c r="A118" s="51" t="s">
        <v>260</v>
      </c>
      <c r="B118" s="51" t="s">
        <v>132</v>
      </c>
    </row>
    <row r="119" spans="1:6" x14ac:dyDescent="0.25">
      <c r="A119" s="51" t="s">
        <v>260</v>
      </c>
      <c r="B119" s="51" t="s">
        <v>142</v>
      </c>
    </row>
    <row r="120" spans="1:6" x14ac:dyDescent="0.25">
      <c r="A120" s="51" t="s">
        <v>260</v>
      </c>
      <c r="B120" s="51" t="s">
        <v>251</v>
      </c>
    </row>
    <row r="121" spans="1:6" x14ac:dyDescent="0.25">
      <c r="A121" s="51" t="s">
        <v>260</v>
      </c>
      <c r="B121" s="51" t="s">
        <v>235</v>
      </c>
    </row>
    <row r="122" spans="1:6" x14ac:dyDescent="0.25">
      <c r="A122" s="51" t="s">
        <v>300</v>
      </c>
      <c r="B122" s="51" t="s">
        <v>204</v>
      </c>
    </row>
    <row r="123" spans="1:6" x14ac:dyDescent="0.25">
      <c r="A123" s="51" t="s">
        <v>301</v>
      </c>
      <c r="B123" s="51" t="s">
        <v>252</v>
      </c>
    </row>
    <row r="124" spans="1:6" x14ac:dyDescent="0.25">
      <c r="A124" s="51" t="s">
        <v>302</v>
      </c>
      <c r="B124" s="51" t="s">
        <v>209</v>
      </c>
    </row>
    <row r="125" spans="1:6" s="78" customFormat="1" x14ac:dyDescent="0.25">
      <c r="A125" s="51" t="s">
        <v>198</v>
      </c>
      <c r="B125" s="51" t="s">
        <v>188</v>
      </c>
      <c r="D125" s="23"/>
      <c r="E125" s="23"/>
      <c r="F125" s="23"/>
    </row>
    <row r="127" spans="1:6" x14ac:dyDescent="0.25">
      <c r="A127" s="59"/>
      <c r="B127" s="58" t="s">
        <v>256</v>
      </c>
    </row>
    <row r="128" spans="1:6" x14ac:dyDescent="0.25">
      <c r="A128" s="59" t="s">
        <v>182</v>
      </c>
      <c r="B128" s="59" t="s">
        <v>220</v>
      </c>
    </row>
    <row r="129" spans="1:6" x14ac:dyDescent="0.25">
      <c r="A129" s="59" t="s">
        <v>199</v>
      </c>
      <c r="B129" s="59" t="s">
        <v>231</v>
      </c>
    </row>
    <row r="130" spans="1:6" x14ac:dyDescent="0.25">
      <c r="A130" s="59" t="s">
        <v>260</v>
      </c>
      <c r="B130" s="59" t="s">
        <v>258</v>
      </c>
    </row>
    <row r="131" spans="1:6" x14ac:dyDescent="0.25">
      <c r="A131" s="59" t="s">
        <v>260</v>
      </c>
      <c r="B131" s="59" t="s">
        <v>142</v>
      </c>
    </row>
    <row r="132" spans="1:6" x14ac:dyDescent="0.25">
      <c r="A132" s="59" t="s">
        <v>260</v>
      </c>
      <c r="B132" s="59" t="s">
        <v>251</v>
      </c>
    </row>
    <row r="133" spans="1:6" x14ac:dyDescent="0.25">
      <c r="A133" s="59" t="s">
        <v>260</v>
      </c>
      <c r="B133" s="59" t="s">
        <v>235</v>
      </c>
    </row>
    <row r="134" spans="1:6" x14ac:dyDescent="0.25">
      <c r="A134" s="59" t="s">
        <v>298</v>
      </c>
      <c r="B134" s="59" t="s">
        <v>193</v>
      </c>
    </row>
    <row r="135" spans="1:6" x14ac:dyDescent="0.25">
      <c r="A135" s="59" t="s">
        <v>301</v>
      </c>
      <c r="B135" s="59" t="s">
        <v>252</v>
      </c>
    </row>
    <row r="136" spans="1:6" x14ac:dyDescent="0.25">
      <c r="A136" s="59" t="s">
        <v>302</v>
      </c>
      <c r="B136" s="59" t="s">
        <v>209</v>
      </c>
    </row>
    <row r="137" spans="1:6" x14ac:dyDescent="0.25">
      <c r="A137" s="59" t="s">
        <v>198</v>
      </c>
      <c r="B137" s="59" t="s">
        <v>188</v>
      </c>
    </row>
    <row r="138" spans="1:6" s="78" customFormat="1" x14ac:dyDescent="0.25">
      <c r="A138" s="53"/>
      <c r="B138" s="53"/>
      <c r="D138" s="23"/>
      <c r="E138" s="23"/>
      <c r="F138" s="23"/>
    </row>
    <row r="139" spans="1:6" x14ac:dyDescent="0.25">
      <c r="A139" s="51"/>
      <c r="B139" s="79" t="s">
        <v>257</v>
      </c>
    </row>
    <row r="140" spans="1:6" x14ac:dyDescent="0.25">
      <c r="A140" s="51" t="s">
        <v>182</v>
      </c>
      <c r="B140" s="51" t="s">
        <v>220</v>
      </c>
    </row>
    <row r="141" spans="1:6" x14ac:dyDescent="0.25">
      <c r="A141" s="51" t="s">
        <v>199</v>
      </c>
      <c r="B141" s="51" t="s">
        <v>231</v>
      </c>
    </row>
    <row r="142" spans="1:6" x14ac:dyDescent="0.25">
      <c r="A142" s="51" t="s">
        <v>260</v>
      </c>
      <c r="B142" s="51" t="s">
        <v>259</v>
      </c>
    </row>
    <row r="143" spans="1:6" x14ac:dyDescent="0.25">
      <c r="A143" s="51" t="s">
        <v>260</v>
      </c>
      <c r="B143" s="51" t="s">
        <v>142</v>
      </c>
      <c r="C143" s="23"/>
    </row>
    <row r="144" spans="1:6" x14ac:dyDescent="0.25">
      <c r="A144" s="51" t="s">
        <v>260</v>
      </c>
      <c r="B144" s="51" t="s">
        <v>251</v>
      </c>
    </row>
    <row r="145" spans="1:6" x14ac:dyDescent="0.25">
      <c r="A145" s="51" t="s">
        <v>260</v>
      </c>
      <c r="B145" s="51" t="s">
        <v>235</v>
      </c>
    </row>
    <row r="146" spans="1:6" x14ac:dyDescent="0.25">
      <c r="A146" s="53" t="s">
        <v>300</v>
      </c>
      <c r="B146" s="51" t="s">
        <v>204</v>
      </c>
    </row>
    <row r="147" spans="1:6" x14ac:dyDescent="0.25">
      <c r="A147" s="51" t="s">
        <v>301</v>
      </c>
      <c r="B147" s="51" t="s">
        <v>252</v>
      </c>
    </row>
    <row r="148" spans="1:6" x14ac:dyDescent="0.25">
      <c r="A148" s="51" t="s">
        <v>302</v>
      </c>
      <c r="B148" s="51" t="s">
        <v>209</v>
      </c>
    </row>
    <row r="149" spans="1:6" s="78" customFormat="1" x14ac:dyDescent="0.25">
      <c r="A149" s="51" t="s">
        <v>198</v>
      </c>
      <c r="B149" s="51" t="s">
        <v>188</v>
      </c>
      <c r="D149" s="23"/>
      <c r="E149" s="23"/>
      <c r="F149" s="23"/>
    </row>
    <row r="151" spans="1:6" x14ac:dyDescent="0.25">
      <c r="A151" s="59"/>
      <c r="B151" s="58" t="s">
        <v>282</v>
      </c>
    </row>
    <row r="152" spans="1:6" x14ac:dyDescent="0.25">
      <c r="A152" s="59" t="s">
        <v>182</v>
      </c>
      <c r="B152" s="59" t="s">
        <v>220</v>
      </c>
    </row>
    <row r="153" spans="1:6" x14ac:dyDescent="0.25">
      <c r="A153" s="59" t="s">
        <v>199</v>
      </c>
      <c r="B153" s="59" t="s">
        <v>231</v>
      </c>
    </row>
    <row r="154" spans="1:6" x14ac:dyDescent="0.25">
      <c r="A154" s="59" t="s">
        <v>215</v>
      </c>
      <c r="B154" s="59" t="s">
        <v>286</v>
      </c>
    </row>
    <row r="155" spans="1:6" x14ac:dyDescent="0.25">
      <c r="A155" s="59" t="s">
        <v>219</v>
      </c>
      <c r="B155" s="59" t="s">
        <v>283</v>
      </c>
    </row>
    <row r="156" spans="1:6" x14ac:dyDescent="0.25">
      <c r="A156" s="59" t="s">
        <v>214</v>
      </c>
      <c r="B156" s="59" t="s">
        <v>232</v>
      </c>
    </row>
    <row r="157" spans="1:6" x14ac:dyDescent="0.25">
      <c r="A157" s="59" t="s">
        <v>211</v>
      </c>
      <c r="B157" s="59" t="s">
        <v>210</v>
      </c>
    </row>
    <row r="158" spans="1:6" x14ac:dyDescent="0.25">
      <c r="A158" s="59" t="s">
        <v>196</v>
      </c>
      <c r="B158" s="59" t="s">
        <v>188</v>
      </c>
    </row>
    <row r="159" spans="1:6" s="78" customFormat="1" x14ac:dyDescent="0.25">
      <c r="A159" s="53"/>
      <c r="B159" s="53"/>
      <c r="D159" s="23"/>
      <c r="E159" s="23"/>
      <c r="F159" s="23"/>
    </row>
    <row r="160" spans="1:6" x14ac:dyDescent="0.25">
      <c r="A160" s="52"/>
      <c r="B160" s="57" t="s">
        <v>285</v>
      </c>
    </row>
    <row r="161" spans="1:6" x14ac:dyDescent="0.25">
      <c r="A161" s="51" t="s">
        <v>182</v>
      </c>
      <c r="B161" s="51" t="s">
        <v>220</v>
      </c>
    </row>
    <row r="162" spans="1:6" x14ac:dyDescent="0.25">
      <c r="A162" s="51" t="s">
        <v>199</v>
      </c>
      <c r="B162" s="51" t="s">
        <v>231</v>
      </c>
      <c r="C162" s="23"/>
    </row>
    <row r="163" spans="1:6" x14ac:dyDescent="0.25">
      <c r="A163" s="51" t="s">
        <v>217</v>
      </c>
      <c r="B163" s="51" t="s">
        <v>263</v>
      </c>
      <c r="C163" s="23"/>
    </row>
    <row r="164" spans="1:6" x14ac:dyDescent="0.25">
      <c r="A164" s="53" t="s">
        <v>299</v>
      </c>
      <c r="B164" s="51" t="s">
        <v>296</v>
      </c>
    </row>
    <row r="165" spans="1:6" x14ac:dyDescent="0.25">
      <c r="A165" s="51" t="s">
        <v>301</v>
      </c>
      <c r="B165" s="51" t="s">
        <v>252</v>
      </c>
      <c r="C165" s="23"/>
    </row>
    <row r="166" spans="1:6" x14ac:dyDescent="0.25">
      <c r="A166" s="51" t="s">
        <v>211</v>
      </c>
      <c r="B166" s="51" t="s">
        <v>210</v>
      </c>
      <c r="C166" s="23"/>
    </row>
    <row r="167" spans="1:6" s="78" customFormat="1" x14ac:dyDescent="0.25">
      <c r="A167" s="51" t="s">
        <v>198</v>
      </c>
      <c r="B167" s="51" t="s">
        <v>188</v>
      </c>
      <c r="C167" s="23"/>
      <c r="D167" s="23"/>
      <c r="E167" s="23"/>
      <c r="F167" s="23"/>
    </row>
    <row r="168" spans="1:6" x14ac:dyDescent="0.25">
      <c r="C168" s="23"/>
    </row>
    <row r="169" spans="1:6" x14ac:dyDescent="0.25">
      <c r="A169" s="59"/>
      <c r="B169" s="58" t="s">
        <v>287</v>
      </c>
      <c r="C169" s="23"/>
    </row>
    <row r="170" spans="1:6" x14ac:dyDescent="0.25">
      <c r="A170" s="59" t="s">
        <v>182</v>
      </c>
      <c r="B170" s="59" t="s">
        <v>220</v>
      </c>
      <c r="C170" s="23"/>
    </row>
    <row r="171" spans="1:6" x14ac:dyDescent="0.25">
      <c r="A171" s="59" t="s">
        <v>199</v>
      </c>
      <c r="B171" s="59" t="s">
        <v>231</v>
      </c>
      <c r="C171" s="23"/>
    </row>
    <row r="172" spans="1:6" x14ac:dyDescent="0.25">
      <c r="A172" s="59" t="s">
        <v>216</v>
      </c>
      <c r="B172" s="59" t="s">
        <v>261</v>
      </c>
      <c r="C172" s="23"/>
    </row>
    <row r="173" spans="1:6" x14ac:dyDescent="0.25">
      <c r="A173" s="59" t="s">
        <v>219</v>
      </c>
      <c r="B173" s="59" t="s">
        <v>283</v>
      </c>
      <c r="C173" s="23"/>
    </row>
    <row r="174" spans="1:6" x14ac:dyDescent="0.25">
      <c r="A174" s="59" t="s">
        <v>214</v>
      </c>
      <c r="B174" s="59" t="s">
        <v>232</v>
      </c>
      <c r="C174" s="23"/>
    </row>
    <row r="175" spans="1:6" x14ac:dyDescent="0.25">
      <c r="A175" s="59" t="s">
        <v>206</v>
      </c>
      <c r="B175" s="59" t="s">
        <v>187</v>
      </c>
      <c r="C175" s="23"/>
    </row>
    <row r="176" spans="1:6" x14ac:dyDescent="0.25">
      <c r="A176" s="59" t="s">
        <v>197</v>
      </c>
      <c r="B176" s="59" t="s">
        <v>188</v>
      </c>
      <c r="C176" s="23"/>
    </row>
  </sheetData>
  <mergeCells count="4">
    <mergeCell ref="A1:C1"/>
    <mergeCell ref="A37:B37"/>
    <mergeCell ref="A36:D36"/>
    <mergeCell ref="A67:B6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20" zoomScaleNormal="120" workbookViewId="0">
      <selection activeCell="F23" sqref="F23"/>
    </sheetView>
  </sheetViews>
  <sheetFormatPr defaultColWidth="9.109375" defaultRowHeight="13.2" x14ac:dyDescent="0.25"/>
  <cols>
    <col min="1" max="1" width="34.88671875" style="64" customWidth="1"/>
    <col min="2" max="2" width="32" style="64" customWidth="1"/>
    <col min="3" max="3" width="32.44140625" style="64" customWidth="1"/>
    <col min="4" max="4" width="23.44140625" style="64" customWidth="1"/>
    <col min="5" max="5" width="22.33203125" style="64" customWidth="1"/>
    <col min="6" max="16384" width="9.109375" style="64"/>
  </cols>
  <sheetData>
    <row r="1" spans="1:4" x14ac:dyDescent="0.25">
      <c r="A1" s="63" t="s">
        <v>384</v>
      </c>
      <c r="B1" s="66"/>
    </row>
    <row r="2" spans="1:4" x14ac:dyDescent="0.25">
      <c r="D2" s="67"/>
    </row>
    <row r="3" spans="1:4" x14ac:dyDescent="0.25">
      <c r="A3" s="63" t="s">
        <v>294</v>
      </c>
      <c r="B3" s="63"/>
      <c r="D3" s="67"/>
    </row>
    <row r="4" spans="1:4" x14ac:dyDescent="0.25">
      <c r="A4" s="61" t="s">
        <v>97</v>
      </c>
      <c r="B4" s="52" t="s">
        <v>393</v>
      </c>
      <c r="C4" s="52" t="s">
        <v>53</v>
      </c>
    </row>
    <row r="5" spans="1:4" x14ac:dyDescent="0.25">
      <c r="A5" s="61">
        <v>1</v>
      </c>
      <c r="B5" s="61" t="s">
        <v>145</v>
      </c>
      <c r="C5" s="52" t="s">
        <v>146</v>
      </c>
    </row>
    <row r="6" spans="1:4" x14ac:dyDescent="0.25">
      <c r="A6" s="61">
        <v>2</v>
      </c>
      <c r="B6" s="61" t="s">
        <v>147</v>
      </c>
      <c r="C6" s="52" t="s">
        <v>148</v>
      </c>
    </row>
    <row r="7" spans="1:4" x14ac:dyDescent="0.25">
      <c r="A7" s="61">
        <v>3</v>
      </c>
      <c r="B7" s="61" t="s">
        <v>149</v>
      </c>
      <c r="C7" s="52" t="s">
        <v>150</v>
      </c>
    </row>
    <row r="8" spans="1:4" x14ac:dyDescent="0.25">
      <c r="A8" s="61">
        <v>4</v>
      </c>
      <c r="B8" s="61" t="s">
        <v>151</v>
      </c>
      <c r="C8" s="52" t="s">
        <v>152</v>
      </c>
    </row>
    <row r="10" spans="1:4" x14ac:dyDescent="0.25">
      <c r="A10" s="63" t="s">
        <v>175</v>
      </c>
      <c r="C10" s="67"/>
    </row>
    <row r="11" spans="1:4" x14ac:dyDescent="0.25">
      <c r="A11" s="50" t="s">
        <v>153</v>
      </c>
      <c r="B11" s="50" t="s">
        <v>154</v>
      </c>
      <c r="C11" s="62" t="s">
        <v>155</v>
      </c>
      <c r="D11" s="50" t="s">
        <v>156</v>
      </c>
    </row>
    <row r="12" spans="1:4" x14ac:dyDescent="0.25">
      <c r="A12" s="68" t="s">
        <v>385</v>
      </c>
      <c r="B12" s="68" t="s">
        <v>157</v>
      </c>
      <c r="C12" s="68" t="s">
        <v>158</v>
      </c>
      <c r="D12" s="68">
        <v>635</v>
      </c>
    </row>
    <row r="13" spans="1:4" x14ac:dyDescent="0.25">
      <c r="A13" s="52" t="s">
        <v>386</v>
      </c>
      <c r="B13" s="52" t="s">
        <v>159</v>
      </c>
      <c r="C13" s="52" t="s">
        <v>160</v>
      </c>
      <c r="D13" s="52">
        <v>329</v>
      </c>
    </row>
    <row r="14" spans="1:4" x14ac:dyDescent="0.25">
      <c r="A14" s="68" t="s">
        <v>387</v>
      </c>
      <c r="B14" s="68" t="s">
        <v>161</v>
      </c>
      <c r="C14" s="68" t="s">
        <v>158</v>
      </c>
      <c r="D14" s="68">
        <v>546</v>
      </c>
    </row>
    <row r="15" spans="1:4" x14ac:dyDescent="0.25">
      <c r="A15" s="52" t="s">
        <v>162</v>
      </c>
      <c r="B15" s="52" t="s">
        <v>163</v>
      </c>
      <c r="C15" s="52" t="s">
        <v>164</v>
      </c>
      <c r="D15" s="52">
        <v>358</v>
      </c>
    </row>
    <row r="16" spans="1:4" x14ac:dyDescent="0.25">
      <c r="A16" s="68" t="s">
        <v>165</v>
      </c>
      <c r="B16" s="68" t="s">
        <v>166</v>
      </c>
      <c r="C16" s="68" t="s">
        <v>167</v>
      </c>
      <c r="D16" s="68">
        <v>553</v>
      </c>
    </row>
    <row r="17" spans="1:4" x14ac:dyDescent="0.25">
      <c r="A17" s="52" t="s">
        <v>388</v>
      </c>
      <c r="B17" s="52" t="s">
        <v>168</v>
      </c>
      <c r="C17" s="52" t="s">
        <v>169</v>
      </c>
      <c r="D17" s="52">
        <v>498</v>
      </c>
    </row>
    <row r="18" spans="1:4" x14ac:dyDescent="0.25">
      <c r="A18" s="68" t="s">
        <v>389</v>
      </c>
      <c r="B18" s="68" t="s">
        <v>170</v>
      </c>
      <c r="C18" s="68" t="s">
        <v>171</v>
      </c>
      <c r="D18" s="68">
        <v>898</v>
      </c>
    </row>
    <row r="19" spans="1:4" x14ac:dyDescent="0.25">
      <c r="A19" s="52" t="s">
        <v>390</v>
      </c>
      <c r="B19" s="52" t="s">
        <v>172</v>
      </c>
      <c r="C19" s="52" t="s">
        <v>171</v>
      </c>
      <c r="D19" s="52">
        <v>678</v>
      </c>
    </row>
    <row r="20" spans="1:4" x14ac:dyDescent="0.25">
      <c r="A20" s="68" t="s">
        <v>391</v>
      </c>
      <c r="B20" s="68" t="s">
        <v>173</v>
      </c>
      <c r="C20" s="68" t="s">
        <v>174</v>
      </c>
      <c r="D20" s="68">
        <v>565</v>
      </c>
    </row>
    <row r="21" spans="1:4" x14ac:dyDescent="0.25">
      <c r="A21" s="52" t="s">
        <v>392</v>
      </c>
      <c r="B21" s="52" t="s">
        <v>173</v>
      </c>
      <c r="C21" s="52" t="s">
        <v>172</v>
      </c>
      <c r="D21" s="52">
        <v>264</v>
      </c>
    </row>
    <row r="27" spans="1:4" x14ac:dyDescent="0.25">
      <c r="B27" s="64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Legend to Supplemental tables</vt:lpstr>
      <vt:lpstr>Table 1</vt:lpstr>
      <vt:lpstr>Table 2</vt:lpstr>
      <vt:lpstr>Table 3</vt:lpstr>
      <vt:lpstr>Table 4</vt:lpstr>
      <vt:lpstr>Table 5</vt:lpstr>
      <vt:lpstr>Table 6</vt:lpstr>
      <vt:lpstr>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KS-NOTEBOOK #01</dc:creator>
  <cp:lastModifiedBy>KS-NOTEBOOK #01</cp:lastModifiedBy>
  <dcterms:created xsi:type="dcterms:W3CDTF">2020-05-24T16:50:17Z</dcterms:created>
  <dcterms:modified xsi:type="dcterms:W3CDTF">2020-11-12T02:12:19Z</dcterms:modified>
</cp:coreProperties>
</file>