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ayssieres\Nextcloud\Atsuko Alice meristem and GA\Additional Datasets\"/>
    </mc:Choice>
  </mc:AlternateContent>
  <xr:revisionPtr revIDLastSave="0" documentId="13_ncr:1_{D8D84F32-0737-4051-9408-4C4C57644F3D}" xr6:coauthVersionLast="36" xr6:coauthVersionMax="40" xr10:uidLastSave="{00000000-0000-0000-0000-000000000000}"/>
  <bookViews>
    <workbookView xWindow="11500" yWindow="460" windowWidth="27640" windowHeight="16540" xr2:uid="{5796B042-CB02-6A48-A70F-4740EBC9D4FE}"/>
  </bookViews>
  <sheets>
    <sheet name="SOC1-ChIP in soc1" sheetId="4" r:id="rId1"/>
    <sheet name="SVP-ChIP in soc1 svp" sheetId="3" r:id="rId2"/>
    <sheet name="SOC1-GR (GA2OX4)" sheetId="5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5" l="1"/>
  <c r="O19" i="5" s="1"/>
  <c r="F19" i="5"/>
  <c r="D19" i="5"/>
  <c r="L19" i="5" s="1"/>
  <c r="C19" i="5"/>
  <c r="K19" i="5" s="1"/>
  <c r="G18" i="5"/>
  <c r="O18" i="5" s="1"/>
  <c r="F18" i="5"/>
  <c r="D18" i="5"/>
  <c r="C18" i="5"/>
  <c r="G17" i="5"/>
  <c r="O17" i="5" s="1"/>
  <c r="F17" i="5"/>
  <c r="N17" i="5" s="1"/>
  <c r="D17" i="5"/>
  <c r="C17" i="5"/>
  <c r="K17" i="5" s="1"/>
  <c r="G16" i="5"/>
  <c r="O16" i="5" s="1"/>
  <c r="F16" i="5"/>
  <c r="D16" i="5"/>
  <c r="C16" i="5"/>
  <c r="K16" i="5" s="1"/>
  <c r="M18" i="4"/>
  <c r="M39" i="4" s="1"/>
  <c r="L18" i="4"/>
  <c r="L39" i="4" s="1"/>
  <c r="I18" i="4"/>
  <c r="I39" i="4" s="1"/>
  <c r="H18" i="4"/>
  <c r="H39" i="4" s="1"/>
  <c r="M17" i="4"/>
  <c r="M38" i="4" s="1"/>
  <c r="L17" i="4"/>
  <c r="L38" i="4" s="1"/>
  <c r="I17" i="4"/>
  <c r="I38" i="4" s="1"/>
  <c r="H17" i="4"/>
  <c r="H38" i="4" s="1"/>
  <c r="M16" i="4"/>
  <c r="M37" i="4" s="1"/>
  <c r="L16" i="4"/>
  <c r="L37" i="4" s="1"/>
  <c r="I16" i="4"/>
  <c r="I37" i="4" s="1"/>
  <c r="H16" i="4"/>
  <c r="H37" i="4" s="1"/>
  <c r="M15" i="4"/>
  <c r="M36" i="4" s="1"/>
  <c r="L15" i="4"/>
  <c r="L36" i="4" s="1"/>
  <c r="I15" i="4"/>
  <c r="I36" i="4" s="1"/>
  <c r="H15" i="4"/>
  <c r="H36" i="4" s="1"/>
  <c r="M14" i="4"/>
  <c r="M35" i="4" s="1"/>
  <c r="L14" i="4"/>
  <c r="L35" i="4" s="1"/>
  <c r="I14" i="4"/>
  <c r="I35" i="4" s="1"/>
  <c r="H14" i="4"/>
  <c r="H35" i="4" s="1"/>
  <c r="M13" i="4"/>
  <c r="M34" i="4" s="1"/>
  <c r="L13" i="4"/>
  <c r="L34" i="4" s="1"/>
  <c r="I13" i="4"/>
  <c r="I34" i="4" s="1"/>
  <c r="H13" i="4"/>
  <c r="H34" i="4" s="1"/>
  <c r="M12" i="4"/>
  <c r="M33" i="4" s="1"/>
  <c r="L12" i="4"/>
  <c r="L33" i="4" s="1"/>
  <c r="I12" i="4"/>
  <c r="I33" i="4" s="1"/>
  <c r="H12" i="4"/>
  <c r="H33" i="4" s="1"/>
  <c r="M11" i="4"/>
  <c r="M32" i="4" s="1"/>
  <c r="L11" i="4"/>
  <c r="L32" i="4" s="1"/>
  <c r="I11" i="4"/>
  <c r="I32" i="4" s="1"/>
  <c r="H11" i="4"/>
  <c r="H32" i="4" s="1"/>
  <c r="M10" i="4"/>
  <c r="M31" i="4" s="1"/>
  <c r="L10" i="4"/>
  <c r="L31" i="4" s="1"/>
  <c r="I10" i="4"/>
  <c r="I31" i="4" s="1"/>
  <c r="H10" i="4"/>
  <c r="H31" i="4" s="1"/>
  <c r="M9" i="4"/>
  <c r="M30" i="4" s="1"/>
  <c r="L9" i="4"/>
  <c r="L30" i="4" s="1"/>
  <c r="I9" i="4"/>
  <c r="I30" i="4" s="1"/>
  <c r="H9" i="4"/>
  <c r="H30" i="4" s="1"/>
  <c r="M8" i="4"/>
  <c r="M29" i="4" s="1"/>
  <c r="L8" i="4"/>
  <c r="L29" i="4" s="1"/>
  <c r="I8" i="4"/>
  <c r="I29" i="4" s="1"/>
  <c r="H8" i="4"/>
  <c r="H29" i="4" s="1"/>
  <c r="M7" i="4"/>
  <c r="M28" i="4" s="1"/>
  <c r="L7" i="4"/>
  <c r="L28" i="4" s="1"/>
  <c r="I7" i="4"/>
  <c r="I28" i="4" s="1"/>
  <c r="H7" i="4"/>
  <c r="H28" i="4" s="1"/>
  <c r="M6" i="4"/>
  <c r="M27" i="4" s="1"/>
  <c r="L6" i="4"/>
  <c r="L27" i="4" s="1"/>
  <c r="I6" i="4"/>
  <c r="I27" i="4" s="1"/>
  <c r="H6" i="4"/>
  <c r="H27" i="4" s="1"/>
  <c r="M5" i="4"/>
  <c r="M26" i="4" s="1"/>
  <c r="L5" i="4"/>
  <c r="L26" i="4" s="1"/>
  <c r="I5" i="4"/>
  <c r="I26" i="4" s="1"/>
  <c r="H5" i="4"/>
  <c r="H26" i="4" s="1"/>
  <c r="O18" i="3"/>
  <c r="O39" i="3" s="1"/>
  <c r="N18" i="3"/>
  <c r="N39" i="3" s="1"/>
  <c r="M18" i="3"/>
  <c r="M39" i="3" s="1"/>
  <c r="K18" i="3"/>
  <c r="K39" i="3" s="1"/>
  <c r="J18" i="3"/>
  <c r="J39" i="3" s="1"/>
  <c r="I18" i="3"/>
  <c r="I39" i="3" s="1"/>
  <c r="O17" i="3"/>
  <c r="O38" i="3" s="1"/>
  <c r="N17" i="3"/>
  <c r="N38" i="3" s="1"/>
  <c r="M17" i="3"/>
  <c r="M38" i="3" s="1"/>
  <c r="K17" i="3"/>
  <c r="K38" i="3" s="1"/>
  <c r="J17" i="3"/>
  <c r="J38" i="3" s="1"/>
  <c r="I17" i="3"/>
  <c r="I38" i="3" s="1"/>
  <c r="O16" i="3"/>
  <c r="O37" i="3" s="1"/>
  <c r="N16" i="3"/>
  <c r="N37" i="3" s="1"/>
  <c r="M16" i="3"/>
  <c r="M37" i="3" s="1"/>
  <c r="K16" i="3"/>
  <c r="K37" i="3" s="1"/>
  <c r="J16" i="3"/>
  <c r="J37" i="3" s="1"/>
  <c r="I16" i="3"/>
  <c r="I37" i="3" s="1"/>
  <c r="O15" i="3"/>
  <c r="O36" i="3" s="1"/>
  <c r="N15" i="3"/>
  <c r="N36" i="3" s="1"/>
  <c r="M15" i="3"/>
  <c r="M36" i="3" s="1"/>
  <c r="K15" i="3"/>
  <c r="K36" i="3" s="1"/>
  <c r="J15" i="3"/>
  <c r="J36" i="3" s="1"/>
  <c r="I15" i="3"/>
  <c r="I36" i="3" s="1"/>
  <c r="O14" i="3"/>
  <c r="O35" i="3" s="1"/>
  <c r="N14" i="3"/>
  <c r="N35" i="3" s="1"/>
  <c r="M14" i="3"/>
  <c r="M35" i="3" s="1"/>
  <c r="K14" i="3"/>
  <c r="K35" i="3" s="1"/>
  <c r="J14" i="3"/>
  <c r="J35" i="3" s="1"/>
  <c r="I14" i="3"/>
  <c r="I35" i="3" s="1"/>
  <c r="O13" i="3"/>
  <c r="O34" i="3" s="1"/>
  <c r="N13" i="3"/>
  <c r="N34" i="3" s="1"/>
  <c r="M13" i="3"/>
  <c r="M34" i="3" s="1"/>
  <c r="K13" i="3"/>
  <c r="K34" i="3" s="1"/>
  <c r="J13" i="3"/>
  <c r="J34" i="3" s="1"/>
  <c r="I13" i="3"/>
  <c r="I34" i="3" s="1"/>
  <c r="O12" i="3"/>
  <c r="O33" i="3" s="1"/>
  <c r="N12" i="3"/>
  <c r="N33" i="3" s="1"/>
  <c r="M12" i="3"/>
  <c r="M33" i="3" s="1"/>
  <c r="K12" i="3"/>
  <c r="K33" i="3" s="1"/>
  <c r="J12" i="3"/>
  <c r="J33" i="3" s="1"/>
  <c r="I12" i="3"/>
  <c r="I33" i="3" s="1"/>
  <c r="O11" i="3"/>
  <c r="O32" i="3" s="1"/>
  <c r="N11" i="3"/>
  <c r="N32" i="3" s="1"/>
  <c r="M11" i="3"/>
  <c r="M32" i="3" s="1"/>
  <c r="K11" i="3"/>
  <c r="K32" i="3" s="1"/>
  <c r="J11" i="3"/>
  <c r="J32" i="3" s="1"/>
  <c r="I11" i="3"/>
  <c r="I32" i="3" s="1"/>
  <c r="O10" i="3"/>
  <c r="O31" i="3" s="1"/>
  <c r="N10" i="3"/>
  <c r="N31" i="3" s="1"/>
  <c r="M10" i="3"/>
  <c r="M31" i="3" s="1"/>
  <c r="K10" i="3"/>
  <c r="K31" i="3" s="1"/>
  <c r="J10" i="3"/>
  <c r="J31" i="3" s="1"/>
  <c r="I10" i="3"/>
  <c r="I31" i="3" s="1"/>
  <c r="O9" i="3"/>
  <c r="O30" i="3" s="1"/>
  <c r="N9" i="3"/>
  <c r="N30" i="3" s="1"/>
  <c r="M9" i="3"/>
  <c r="M30" i="3" s="1"/>
  <c r="K9" i="3"/>
  <c r="K30" i="3" s="1"/>
  <c r="J9" i="3"/>
  <c r="J30" i="3" s="1"/>
  <c r="I9" i="3"/>
  <c r="I30" i="3" s="1"/>
  <c r="O8" i="3"/>
  <c r="O29" i="3" s="1"/>
  <c r="N8" i="3"/>
  <c r="N29" i="3" s="1"/>
  <c r="M8" i="3"/>
  <c r="M29" i="3" s="1"/>
  <c r="K8" i="3"/>
  <c r="K29" i="3" s="1"/>
  <c r="J8" i="3"/>
  <c r="J29" i="3" s="1"/>
  <c r="I8" i="3"/>
  <c r="I29" i="3" s="1"/>
  <c r="O7" i="3"/>
  <c r="O28" i="3" s="1"/>
  <c r="N7" i="3"/>
  <c r="N28" i="3" s="1"/>
  <c r="M7" i="3"/>
  <c r="M28" i="3" s="1"/>
  <c r="K7" i="3"/>
  <c r="K28" i="3" s="1"/>
  <c r="J7" i="3"/>
  <c r="J28" i="3" s="1"/>
  <c r="I7" i="3"/>
  <c r="I28" i="3" s="1"/>
  <c r="O6" i="3"/>
  <c r="O27" i="3" s="1"/>
  <c r="N6" i="3"/>
  <c r="N27" i="3" s="1"/>
  <c r="M6" i="3"/>
  <c r="M27" i="3" s="1"/>
  <c r="K6" i="3"/>
  <c r="K27" i="3" s="1"/>
  <c r="J6" i="3"/>
  <c r="J27" i="3" s="1"/>
  <c r="I6" i="3"/>
  <c r="I27" i="3" s="1"/>
  <c r="O5" i="3"/>
  <c r="O26" i="3" s="1"/>
  <c r="N5" i="3"/>
  <c r="N26" i="3" s="1"/>
  <c r="M5" i="3"/>
  <c r="M26" i="3" s="1"/>
  <c r="K5" i="3"/>
  <c r="K26" i="3" s="1"/>
  <c r="J5" i="3"/>
  <c r="J26" i="3" s="1"/>
  <c r="I5" i="3"/>
  <c r="I26" i="3" s="1"/>
  <c r="L16" i="5" l="1"/>
  <c r="L18" i="5"/>
  <c r="N16" i="5"/>
  <c r="N18" i="5"/>
  <c r="L17" i="5"/>
  <c r="N19" i="5"/>
  <c r="K18" i="5"/>
</calcChain>
</file>

<file path=xl/sharedStrings.xml><?xml version="1.0" encoding="utf-8"?>
<sst xmlns="http://schemas.openxmlformats.org/spreadsheetml/2006/main" count="247" uniqueCount="35">
  <si>
    <t>C</t>
  </si>
  <si>
    <t>B</t>
  </si>
  <si>
    <t>A</t>
  </si>
  <si>
    <t>n</t>
  </si>
  <si>
    <t>m</t>
  </si>
  <si>
    <t>l</t>
  </si>
  <si>
    <t>k</t>
  </si>
  <si>
    <t>j</t>
  </si>
  <si>
    <t>soc1-2</t>
  </si>
  <si>
    <t>Col</t>
  </si>
  <si>
    <t>i</t>
  </si>
  <si>
    <t>h</t>
  </si>
  <si>
    <t>g</t>
  </si>
  <si>
    <t>f</t>
  </si>
  <si>
    <t>e</t>
  </si>
  <si>
    <t>d</t>
  </si>
  <si>
    <t>c</t>
  </si>
  <si>
    <t>b</t>
  </si>
  <si>
    <t>a</t>
  </si>
  <si>
    <t>soc1</t>
  </si>
  <si>
    <t>CArG-box</t>
  </si>
  <si>
    <t>Standard Deviation</t>
  </si>
  <si>
    <t>Average</t>
  </si>
  <si>
    <r>
      <t xml:space="preserve">Data below is normalised against CArG-box a in </t>
    </r>
    <r>
      <rPr>
        <b/>
        <i/>
        <sz val="12"/>
        <color rgb="FFFF0000"/>
        <rFont val="Helv"/>
      </rPr>
      <t>soc1</t>
    </r>
  </si>
  <si>
    <t>Replicate</t>
  </si>
  <si>
    <t>soc1 svp</t>
  </si>
  <si>
    <r>
      <t xml:space="preserve">Data below is normalised against CArG-box a in </t>
    </r>
    <r>
      <rPr>
        <b/>
        <i/>
        <sz val="12"/>
        <color rgb="FFFF0000"/>
        <rFont val="Helv"/>
      </rPr>
      <t>soc1 svp</t>
    </r>
  </si>
  <si>
    <t>soc1-2 svp-41</t>
  </si>
  <si>
    <t>Original ChIP-PCR data for Figure 8B</t>
  </si>
  <si>
    <t>Original ChIP-PCR data for Figure 8C</t>
  </si>
  <si>
    <t>mock</t>
  </si>
  <si>
    <t>DEX</t>
  </si>
  <si>
    <t>Data below is normalised against value after 20min mock treatment</t>
  </si>
  <si>
    <t>35S::SOC1:GR soc1-1 ± DEX</t>
  </si>
  <si>
    <t>Original RT-qPCR data for Figure 8D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</si>
</sst>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0000"/>
  </numFmts>
  <fonts count="11" x14ac:knownFonts="1">
    <font>
      <sz val="12"/>
      <color theme="1"/>
      <name val="Calibri"/>
      <family val="2"/>
      <scheme val="minor"/>
    </font>
    <font>
      <sz val="12"/>
      <name val="Helv"/>
    </font>
    <font>
      <b/>
      <sz val="12"/>
      <name val="Helv"/>
    </font>
    <font>
      <b/>
      <i/>
      <sz val="12"/>
      <name val="Helv"/>
    </font>
    <font>
      <sz val="12"/>
      <color rgb="FFFF0000"/>
      <name val="Helv"/>
    </font>
    <font>
      <b/>
      <sz val="12"/>
      <color rgb="FFFF0000"/>
      <name val="Helv"/>
    </font>
    <font>
      <b/>
      <i/>
      <sz val="12"/>
      <color rgb="FFFF0000"/>
      <name val="Helv"/>
    </font>
    <font>
      <sz val="12"/>
      <color theme="1"/>
      <name val="Helvetica"/>
      <family val="2"/>
    </font>
    <font>
      <b/>
      <sz val="12"/>
      <color theme="1"/>
      <name val="Helvetica"/>
      <family val="2"/>
    </font>
    <font>
      <sz val="12"/>
      <color rgb="FFFF0000"/>
      <name val="Helvetica"/>
      <family val="2"/>
    </font>
    <font>
      <b/>
      <sz val="12"/>
      <color rgb="FFFF0000"/>
      <name val="Helvetica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7" fillId="0" borderId="0"/>
  </cellStyleXfs>
  <cellXfs count="48">
    <xf numFmtId="0" fontId="0" fillId="0" borderId="0" xfId="0"/>
    <xf numFmtId="0" fontId="1" fillId="0" borderId="0" xfId="1" applyAlignment="1">
      <alignment horizontal="center"/>
    </xf>
    <xf numFmtId="0" fontId="2" fillId="0" borderId="0" xfId="1" applyFont="1" applyAlignment="1">
      <alignment horizontal="center"/>
    </xf>
    <xf numFmtId="164" fontId="1" fillId="0" borderId="0" xfId="1" applyNumberFormat="1" applyAlignment="1">
      <alignment horizontal="center"/>
    </xf>
    <xf numFmtId="0" fontId="3" fillId="0" borderId="0" xfId="1" applyFont="1" applyAlignment="1">
      <alignment horizontal="left"/>
    </xf>
    <xf numFmtId="0" fontId="2" fillId="0" borderId="0" xfId="1" applyFont="1" applyAlignment="1">
      <alignment horizontal="left"/>
    </xf>
    <xf numFmtId="164" fontId="4" fillId="0" borderId="0" xfId="1" applyNumberFormat="1" applyFont="1" applyAlignment="1">
      <alignment horizontal="center"/>
    </xf>
    <xf numFmtId="0" fontId="3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3" fillId="0" borderId="2" xfId="1" applyFont="1" applyBorder="1" applyAlignment="1">
      <alignment horizontal="center"/>
    </xf>
    <xf numFmtId="0" fontId="2" fillId="0" borderId="2" xfId="1" applyFont="1" applyBorder="1" applyAlignment="1">
      <alignment horizontal="center"/>
    </xf>
    <xf numFmtId="0" fontId="1" fillId="0" borderId="1" xfId="1" applyBorder="1" applyAlignment="1">
      <alignment horizontal="center"/>
    </xf>
    <xf numFmtId="0" fontId="2" fillId="0" borderId="1" xfId="1" applyFont="1" applyBorder="1" applyAlignment="1">
      <alignment horizontal="left"/>
    </xf>
    <xf numFmtId="0" fontId="5" fillId="0" borderId="0" xfId="1" applyFont="1" applyAlignment="1">
      <alignment horizontal="left"/>
    </xf>
    <xf numFmtId="0" fontId="1" fillId="0" borderId="0" xfId="1" applyFill="1" applyAlignment="1">
      <alignment horizontal="center"/>
    </xf>
    <xf numFmtId="164" fontId="1" fillId="0" borderId="0" xfId="1" applyNumberFormat="1" applyFill="1" applyAlignment="1">
      <alignment horizontal="center"/>
    </xf>
    <xf numFmtId="0" fontId="2" fillId="0" borderId="0" xfId="2" applyFont="1" applyAlignment="1">
      <alignment horizontal="center"/>
    </xf>
    <xf numFmtId="0" fontId="1" fillId="0" borderId="0" xfId="2" applyAlignment="1">
      <alignment horizontal="center"/>
    </xf>
    <xf numFmtId="0" fontId="2" fillId="0" borderId="1" xfId="2" applyFont="1" applyBorder="1" applyAlignment="1">
      <alignment horizontal="left"/>
    </xf>
    <xf numFmtId="0" fontId="1" fillId="0" borderId="1" xfId="2" applyBorder="1" applyAlignment="1">
      <alignment horizontal="center"/>
    </xf>
    <xf numFmtId="0" fontId="1" fillId="0" borderId="0" xfId="2" applyBorder="1" applyAlignment="1">
      <alignment horizontal="center"/>
    </xf>
    <xf numFmtId="0" fontId="2" fillId="0" borderId="1" xfId="2" applyFont="1" applyBorder="1" applyAlignment="1">
      <alignment horizontal="center"/>
    </xf>
    <xf numFmtId="0" fontId="3" fillId="0" borderId="1" xfId="2" applyFont="1" applyBorder="1" applyAlignment="1">
      <alignment horizontal="center"/>
    </xf>
    <xf numFmtId="0" fontId="2" fillId="0" borderId="2" xfId="2" applyFont="1" applyBorder="1" applyAlignment="1">
      <alignment horizontal="center"/>
    </xf>
    <xf numFmtId="0" fontId="3" fillId="0" borderId="2" xfId="2" applyFont="1" applyBorder="1" applyAlignment="1">
      <alignment horizontal="center"/>
    </xf>
    <xf numFmtId="0" fontId="3" fillId="0" borderId="0" xfId="2" applyFont="1" applyBorder="1" applyAlignment="1">
      <alignment horizontal="center"/>
    </xf>
    <xf numFmtId="164" fontId="1" fillId="0" borderId="0" xfId="2" applyNumberFormat="1" applyAlignment="1">
      <alignment horizontal="center"/>
    </xf>
    <xf numFmtId="0" fontId="5" fillId="0" borderId="0" xfId="2" applyFont="1" applyAlignment="1">
      <alignment horizontal="left"/>
    </xf>
    <xf numFmtId="164" fontId="4" fillId="0" borderId="0" xfId="2" applyNumberFormat="1" applyFont="1" applyAlignment="1">
      <alignment horizontal="center"/>
    </xf>
    <xf numFmtId="0" fontId="2" fillId="0" borderId="0" xfId="2" applyFont="1" applyAlignment="1">
      <alignment horizontal="left"/>
    </xf>
    <xf numFmtId="0" fontId="3" fillId="0" borderId="0" xfId="2" applyFont="1" applyAlignment="1">
      <alignment horizontal="left"/>
    </xf>
    <xf numFmtId="0" fontId="8" fillId="0" borderId="0" xfId="3" applyFont="1"/>
    <xf numFmtId="0" fontId="8" fillId="0" borderId="0" xfId="3" applyFont="1" applyAlignment="1">
      <alignment horizontal="center"/>
    </xf>
    <xf numFmtId="0" fontId="7" fillId="0" borderId="0" xfId="3"/>
    <xf numFmtId="165" fontId="7" fillId="0" borderId="0" xfId="3" applyNumberFormat="1" applyFont="1" applyAlignment="1">
      <alignment horizontal="center"/>
    </xf>
    <xf numFmtId="0" fontId="7" fillId="0" borderId="0" xfId="3" applyFont="1"/>
    <xf numFmtId="0" fontId="5" fillId="0" borderId="0" xfId="3" applyFont="1" applyAlignment="1">
      <alignment horizontal="left"/>
    </xf>
    <xf numFmtId="164" fontId="9" fillId="0" borderId="0" xfId="3" applyNumberFormat="1" applyFont="1" applyAlignment="1">
      <alignment horizontal="center"/>
    </xf>
    <xf numFmtId="0" fontId="9" fillId="0" borderId="0" xfId="3" applyFont="1"/>
    <xf numFmtId="0" fontId="8" fillId="0" borderId="1" xfId="3" applyFont="1" applyBorder="1"/>
    <xf numFmtId="165" fontId="7" fillId="0" borderId="1" xfId="3" applyNumberFormat="1" applyFont="1" applyBorder="1" applyAlignment="1">
      <alignment horizontal="center"/>
    </xf>
    <xf numFmtId="0" fontId="8" fillId="0" borderId="1" xfId="3" applyFont="1" applyBorder="1" applyAlignment="1">
      <alignment horizontal="left"/>
    </xf>
    <xf numFmtId="0" fontId="7" fillId="0" borderId="1" xfId="3" applyBorder="1"/>
    <xf numFmtId="0" fontId="10" fillId="0" borderId="0" xfId="3" applyFont="1" applyAlignment="1">
      <alignment horizontal="center"/>
    </xf>
    <xf numFmtId="165" fontId="7" fillId="0" borderId="0" xfId="3" applyNumberFormat="1" applyAlignment="1">
      <alignment horizontal="center"/>
    </xf>
    <xf numFmtId="164" fontId="7" fillId="0" borderId="0" xfId="3" applyNumberFormat="1" applyAlignment="1">
      <alignment horizontal="center"/>
    </xf>
    <xf numFmtId="0" fontId="7" fillId="0" borderId="0" xfId="3" applyFont="1" applyAlignment="1">
      <alignment horizontal="left"/>
    </xf>
    <xf numFmtId="0" fontId="8" fillId="0" borderId="0" xfId="3" applyFont="1" applyAlignment="1">
      <alignment horizontal="right"/>
    </xf>
  </cellXfs>
  <cellStyles count="4">
    <cellStyle name="Normal" xfId="0" builtinId="0"/>
    <cellStyle name="Normal 2" xfId="1" xr:uid="{7B963EA4-7221-024A-8140-273F6F8E9658}"/>
    <cellStyle name="Normal 2 2" xfId="2" xr:uid="{8BEEC7FF-7C23-F648-A336-EC0708B556FE}"/>
    <cellStyle name="Normal 2 3" xfId="3" xr:uid="{8930CC79-465A-3745-B7F0-3BBBB227DB1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794146825396807E-2"/>
          <c:y val="0.12916428571428601"/>
          <c:w val="0.88382688492063499"/>
          <c:h val="0.753503571428571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'SOC1-ChIP in soc1'!$P$38</c:f>
              <c:strCache>
                <c:ptCount val="1"/>
                <c:pt idx="0">
                  <c:v>Col</c:v>
                </c:pt>
              </c:strCache>
            </c:strRef>
          </c:tx>
          <c:spPr>
            <a:solidFill>
              <a:schemeClr val="bg2">
                <a:lumMod val="25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'SOC1-ChIP in soc1'!$L$26:$L$39</c:f>
                <c:numCache>
                  <c:formatCode>General</c:formatCode>
                  <c:ptCount val="14"/>
                  <c:pt idx="0">
                    <c:v>0.3067506342320509</c:v>
                  </c:pt>
                  <c:pt idx="1">
                    <c:v>0.80096262839416277</c:v>
                  </c:pt>
                  <c:pt idx="2">
                    <c:v>0.7603148434886986</c:v>
                  </c:pt>
                  <c:pt idx="3">
                    <c:v>0.44190994088427155</c:v>
                  </c:pt>
                  <c:pt idx="4">
                    <c:v>7.4447299301921788E-2</c:v>
                  </c:pt>
                  <c:pt idx="5">
                    <c:v>0.22382360702659854</c:v>
                  </c:pt>
                  <c:pt idx="6">
                    <c:v>0.47507131172813355</c:v>
                  </c:pt>
                  <c:pt idx="7">
                    <c:v>0.19860577949999894</c:v>
                  </c:pt>
                  <c:pt idx="8">
                    <c:v>0.34126126875319829</c:v>
                  </c:pt>
                  <c:pt idx="9">
                    <c:v>0.48943231720340208</c:v>
                  </c:pt>
                  <c:pt idx="10">
                    <c:v>0.2518557943577216</c:v>
                  </c:pt>
                  <c:pt idx="11">
                    <c:v>0.5398708365383923</c:v>
                  </c:pt>
                  <c:pt idx="12">
                    <c:v>0.42524950234144182</c:v>
                  </c:pt>
                  <c:pt idx="13">
                    <c:v>0.11497345615894264</c:v>
                  </c:pt>
                </c:numCache>
              </c:numRef>
            </c:plus>
            <c:minus>
              <c:numRef>
                <c:f>'SOC1-ChIP in soc1'!$L$26:$L$39</c:f>
                <c:numCache>
                  <c:formatCode>General</c:formatCode>
                  <c:ptCount val="14"/>
                  <c:pt idx="0">
                    <c:v>0.3067506342320509</c:v>
                  </c:pt>
                  <c:pt idx="1">
                    <c:v>0.80096262839416277</c:v>
                  </c:pt>
                  <c:pt idx="2">
                    <c:v>0.7603148434886986</c:v>
                  </c:pt>
                  <c:pt idx="3">
                    <c:v>0.44190994088427155</c:v>
                  </c:pt>
                  <c:pt idx="4">
                    <c:v>7.4447299301921788E-2</c:v>
                  </c:pt>
                  <c:pt idx="5">
                    <c:v>0.22382360702659854</c:v>
                  </c:pt>
                  <c:pt idx="6">
                    <c:v>0.47507131172813355</c:v>
                  </c:pt>
                  <c:pt idx="7">
                    <c:v>0.19860577949999894</c:v>
                  </c:pt>
                  <c:pt idx="8">
                    <c:v>0.34126126875319829</c:v>
                  </c:pt>
                  <c:pt idx="9">
                    <c:v>0.48943231720340208</c:v>
                  </c:pt>
                  <c:pt idx="10">
                    <c:v>0.2518557943577216</c:v>
                  </c:pt>
                  <c:pt idx="11">
                    <c:v>0.5398708365383923</c:v>
                  </c:pt>
                  <c:pt idx="12">
                    <c:v>0.42524950234144182</c:v>
                  </c:pt>
                  <c:pt idx="13">
                    <c:v>0.11497345615894264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'SOC1-ChIP in soc1'!$G$26:$G$39</c:f>
              <c:strCache>
                <c:ptCount val="14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  <c:pt idx="4">
                  <c:v>e</c:v>
                </c:pt>
                <c:pt idx="5">
                  <c:v>f</c:v>
                </c:pt>
                <c:pt idx="6">
                  <c:v>g</c:v>
                </c:pt>
                <c:pt idx="7">
                  <c:v>h</c:v>
                </c:pt>
                <c:pt idx="8">
                  <c:v>i</c:v>
                </c:pt>
                <c:pt idx="9">
                  <c:v>j</c:v>
                </c:pt>
                <c:pt idx="10">
                  <c:v>k</c:v>
                </c:pt>
                <c:pt idx="11">
                  <c:v>l</c:v>
                </c:pt>
                <c:pt idx="12">
                  <c:v>m</c:v>
                </c:pt>
                <c:pt idx="13">
                  <c:v>n</c:v>
                </c:pt>
              </c:strCache>
            </c:strRef>
          </c:cat>
          <c:val>
            <c:numRef>
              <c:f>'SOC1-ChIP in soc1'!$H$26:$H$39</c:f>
              <c:numCache>
                <c:formatCode>0.0000</c:formatCode>
                <c:ptCount val="14"/>
                <c:pt idx="0">
                  <c:v>2.6586628919606916</c:v>
                </c:pt>
                <c:pt idx="1">
                  <c:v>3.827132446743442</c:v>
                </c:pt>
                <c:pt idx="2">
                  <c:v>2.8947567702963259</c:v>
                </c:pt>
                <c:pt idx="3">
                  <c:v>2.2128631261322655</c:v>
                </c:pt>
                <c:pt idx="4">
                  <c:v>1.1841974963447099</c:v>
                </c:pt>
                <c:pt idx="5">
                  <c:v>1.1922944736673482</c:v>
                </c:pt>
                <c:pt idx="6">
                  <c:v>1.3750881055985644</c:v>
                </c:pt>
                <c:pt idx="7">
                  <c:v>1.1304894884923895</c:v>
                </c:pt>
                <c:pt idx="8">
                  <c:v>1.1980613855734001</c:v>
                </c:pt>
                <c:pt idx="9">
                  <c:v>1.4967175203443834</c:v>
                </c:pt>
                <c:pt idx="10">
                  <c:v>1.0894803371604658</c:v>
                </c:pt>
                <c:pt idx="11">
                  <c:v>1.446854120429431</c:v>
                </c:pt>
                <c:pt idx="12">
                  <c:v>1.1486639987417646</c:v>
                </c:pt>
                <c:pt idx="13">
                  <c:v>0.89649266903168301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01-2146-AA77-0103A61A7935}"/>
            </c:ext>
          </c:extLst>
        </c:ser>
        <c:ser>
          <c:idx val="1"/>
          <c:order val="1"/>
          <c:tx>
            <c:strRef>
              <c:f>'SOC1-ChIP in soc1'!$P$39</c:f>
              <c:strCache>
                <c:ptCount val="1"/>
                <c:pt idx="0">
                  <c:v>soc1-2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'SOC1-ChIP in soc1'!$M$26:$M$39</c:f>
                <c:numCache>
                  <c:formatCode>General</c:formatCode>
                  <c:ptCount val="14"/>
                  <c:pt idx="0">
                    <c:v>0.23751251265346021</c:v>
                  </c:pt>
                  <c:pt idx="1">
                    <c:v>0.1620239369506189</c:v>
                  </c:pt>
                  <c:pt idx="2">
                    <c:v>0.24582160467004457</c:v>
                  </c:pt>
                  <c:pt idx="3">
                    <c:v>0.28695662003423722</c:v>
                  </c:pt>
                  <c:pt idx="4">
                    <c:v>0.17264272368596523</c:v>
                  </c:pt>
                  <c:pt idx="5">
                    <c:v>0.13654077722422556</c:v>
                  </c:pt>
                  <c:pt idx="6">
                    <c:v>0.29985932230599038</c:v>
                  </c:pt>
                  <c:pt idx="7">
                    <c:v>0.15277540602800463</c:v>
                  </c:pt>
                  <c:pt idx="8">
                    <c:v>0.18897740015056633</c:v>
                  </c:pt>
                  <c:pt idx="9">
                    <c:v>0.2651253865994046</c:v>
                  </c:pt>
                  <c:pt idx="10">
                    <c:v>0.27815614600226213</c:v>
                  </c:pt>
                  <c:pt idx="11">
                    <c:v>0.42701828888886195</c:v>
                  </c:pt>
                  <c:pt idx="12">
                    <c:v>0.18574731237056855</c:v>
                  </c:pt>
                  <c:pt idx="13">
                    <c:v>5.9050955929315849E-2</c:v>
                  </c:pt>
                </c:numCache>
              </c:numRef>
            </c:plus>
            <c:minus>
              <c:numRef>
                <c:f>'SOC1-ChIP in soc1'!$M$26:$M$39</c:f>
                <c:numCache>
                  <c:formatCode>General</c:formatCode>
                  <c:ptCount val="14"/>
                  <c:pt idx="0">
                    <c:v>0.23751251265346021</c:v>
                  </c:pt>
                  <c:pt idx="1">
                    <c:v>0.1620239369506189</c:v>
                  </c:pt>
                  <c:pt idx="2">
                    <c:v>0.24582160467004457</c:v>
                  </c:pt>
                  <c:pt idx="3">
                    <c:v>0.28695662003423722</c:v>
                  </c:pt>
                  <c:pt idx="4">
                    <c:v>0.17264272368596523</c:v>
                  </c:pt>
                  <c:pt idx="5">
                    <c:v>0.13654077722422556</c:v>
                  </c:pt>
                  <c:pt idx="6">
                    <c:v>0.29985932230599038</c:v>
                  </c:pt>
                  <c:pt idx="7">
                    <c:v>0.15277540602800463</c:v>
                  </c:pt>
                  <c:pt idx="8">
                    <c:v>0.18897740015056633</c:v>
                  </c:pt>
                  <c:pt idx="9">
                    <c:v>0.2651253865994046</c:v>
                  </c:pt>
                  <c:pt idx="10">
                    <c:v>0.27815614600226213</c:v>
                  </c:pt>
                  <c:pt idx="11">
                    <c:v>0.42701828888886195</c:v>
                  </c:pt>
                  <c:pt idx="12">
                    <c:v>0.18574731237056855</c:v>
                  </c:pt>
                  <c:pt idx="13">
                    <c:v>5.9050955929315849E-2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'SOC1-ChIP in soc1'!$G$26:$G$39</c:f>
              <c:strCache>
                <c:ptCount val="14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  <c:pt idx="4">
                  <c:v>e</c:v>
                </c:pt>
                <c:pt idx="5">
                  <c:v>f</c:v>
                </c:pt>
                <c:pt idx="6">
                  <c:v>g</c:v>
                </c:pt>
                <c:pt idx="7">
                  <c:v>h</c:v>
                </c:pt>
                <c:pt idx="8">
                  <c:v>i</c:v>
                </c:pt>
                <c:pt idx="9">
                  <c:v>j</c:v>
                </c:pt>
                <c:pt idx="10">
                  <c:v>k</c:v>
                </c:pt>
                <c:pt idx="11">
                  <c:v>l</c:v>
                </c:pt>
                <c:pt idx="12">
                  <c:v>m</c:v>
                </c:pt>
                <c:pt idx="13">
                  <c:v>n</c:v>
                </c:pt>
              </c:strCache>
            </c:strRef>
          </c:cat>
          <c:val>
            <c:numRef>
              <c:f>'SOC1-ChIP in soc1'!$I$26:$I$39</c:f>
              <c:numCache>
                <c:formatCode>0.0000</c:formatCode>
                <c:ptCount val="14"/>
                <c:pt idx="0">
                  <c:v>1.0000058251635413</c:v>
                </c:pt>
                <c:pt idx="1">
                  <c:v>0.94967641216527154</c:v>
                </c:pt>
                <c:pt idx="2">
                  <c:v>0.68037910164327864</c:v>
                </c:pt>
                <c:pt idx="3">
                  <c:v>0.90057028351070945</c:v>
                </c:pt>
                <c:pt idx="4">
                  <c:v>0.96656938643552426</c:v>
                </c:pt>
                <c:pt idx="5">
                  <c:v>0.90569642742720013</c:v>
                </c:pt>
                <c:pt idx="6">
                  <c:v>0.85163890976239165</c:v>
                </c:pt>
                <c:pt idx="7">
                  <c:v>0.73600941346428306</c:v>
                </c:pt>
                <c:pt idx="8">
                  <c:v>0.80200851638909765</c:v>
                </c:pt>
                <c:pt idx="9">
                  <c:v>0.90703621504173726</c:v>
                </c:pt>
                <c:pt idx="10">
                  <c:v>0.92311366641618475</c:v>
                </c:pt>
                <c:pt idx="11">
                  <c:v>1.0270345839959456</c:v>
                </c:pt>
                <c:pt idx="12">
                  <c:v>0.82594993854452459</c:v>
                </c:pt>
                <c:pt idx="13">
                  <c:v>0.83189160535682038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B01-2146-AA77-0103A61A79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0"/>
        <c:axId val="1834057408"/>
        <c:axId val="1390316528"/>
      </c:barChart>
      <c:catAx>
        <c:axId val="18340574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bg1"/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chemeClr val="tx1"/>
                </a:solidFill>
                <a:latin typeface="Arial" charset="0"/>
                <a:ea typeface="Arial" charset="0"/>
                <a:cs typeface="Arial" charset="0"/>
              </a:defRPr>
            </a:pPr>
            <a:endParaRPr lang="fr-FR"/>
          </a:p>
        </c:txPr>
        <c:crossAx val="1390316528"/>
        <c:crosses val="autoZero"/>
        <c:auto val="1"/>
        <c:lblAlgn val="ctr"/>
        <c:lblOffset val="100"/>
        <c:noMultiLvlLbl val="0"/>
      </c:catAx>
      <c:valAx>
        <c:axId val="13903165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/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800" b="0" i="0" u="none" strike="noStrike" kern="1200" baseline="0">
                    <a:solidFill>
                      <a:schemeClr val="tx1"/>
                    </a:solidFill>
                    <a:latin typeface="Arial" charset="0"/>
                    <a:ea typeface="Arial" charset="0"/>
                    <a:cs typeface="Arial" charset="0"/>
                  </a:defRPr>
                </a:pPr>
                <a:r>
                  <a:rPr lang="en-US"/>
                  <a:t>Fold enrichment - SOC1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800" b="0" i="0" u="none" strike="noStrike" kern="1200" baseline="0">
                  <a:solidFill>
                    <a:schemeClr val="tx1"/>
                  </a:solidFill>
                  <a:latin typeface="Arial" charset="0"/>
                  <a:ea typeface="Arial" charset="0"/>
                  <a:cs typeface="Arial" charset="0"/>
                </a:defRPr>
              </a:pPr>
              <a:endParaRPr lang="fr-FR"/>
            </a:p>
          </c:txPr>
        </c:title>
        <c:numFmt formatCode="0.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chemeClr val="tx1"/>
                </a:solidFill>
                <a:latin typeface="Arial" charset="0"/>
                <a:ea typeface="Arial" charset="0"/>
                <a:cs typeface="Arial" charset="0"/>
              </a:defRPr>
            </a:pPr>
            <a:endParaRPr lang="fr-FR"/>
          </a:p>
        </c:txPr>
        <c:crossAx val="1834057408"/>
        <c:crosses val="autoZero"/>
        <c:crossBetween val="between"/>
      </c:valAx>
      <c:spPr>
        <a:solidFill>
          <a:schemeClr val="bg1">
            <a:lumMod val="95000"/>
          </a:schemeClr>
        </a:solidFill>
        <a:ln>
          <a:solidFill>
            <a:schemeClr val="tx1"/>
          </a:solidFill>
        </a:ln>
        <a:effectLst/>
      </c:spPr>
    </c:plotArea>
    <c:legend>
      <c:legendPos val="t"/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800" b="0" i="1" u="none" strike="noStrike" kern="1200" baseline="0">
                <a:solidFill>
                  <a:schemeClr val="tx1"/>
                </a:solidFill>
                <a:latin typeface="Arial" charset="0"/>
                <a:ea typeface="Arial" charset="0"/>
                <a:cs typeface="Arial" charset="0"/>
              </a:defRPr>
            </a:pPr>
            <a:endParaRPr lang="fr-FR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baseline="0">
              <a:solidFill>
                <a:schemeClr val="tx1"/>
              </a:solidFill>
              <a:latin typeface="Arial" charset="0"/>
              <a:ea typeface="Arial" charset="0"/>
              <a:cs typeface="Arial" charset="0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/>
      </a:solidFill>
      <a:round/>
    </a:ln>
    <a:effectLst/>
  </c:spPr>
  <c:txPr>
    <a:bodyPr/>
    <a:lstStyle/>
    <a:p>
      <a:pPr>
        <a:defRPr sz="1800">
          <a:solidFill>
            <a:schemeClr val="tx1"/>
          </a:solidFill>
          <a:latin typeface="Arial" charset="0"/>
          <a:ea typeface="Arial" charset="0"/>
          <a:cs typeface="Arial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794146825396807E-2"/>
          <c:y val="0.12916428571428601"/>
          <c:w val="0.88382688492063499"/>
          <c:h val="0.753503571428571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'SVP-ChIP in soc1 svp'!$Q$37</c:f>
              <c:strCache>
                <c:ptCount val="1"/>
                <c:pt idx="0">
                  <c:v>Col</c:v>
                </c:pt>
              </c:strCache>
            </c:strRef>
          </c:tx>
          <c:spPr>
            <a:solidFill>
              <a:schemeClr val="bg2">
                <a:lumMod val="25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'SVP-ChIP in soc1 svp'!$M$26:$M$39</c:f>
                <c:numCache>
                  <c:formatCode>General</c:formatCode>
                  <c:ptCount val="14"/>
                  <c:pt idx="0">
                    <c:v>0.31410883627437913</c:v>
                  </c:pt>
                  <c:pt idx="1">
                    <c:v>0.37311219181675509</c:v>
                  </c:pt>
                  <c:pt idx="2">
                    <c:v>9.2238346037038649E-2</c:v>
                  </c:pt>
                  <c:pt idx="3">
                    <c:v>0.54920972502325049</c:v>
                  </c:pt>
                  <c:pt idx="4">
                    <c:v>0.35402065893545093</c:v>
                  </c:pt>
                  <c:pt idx="5">
                    <c:v>0.13557923547064407</c:v>
                  </c:pt>
                  <c:pt idx="6">
                    <c:v>0.3670147732947025</c:v>
                  </c:pt>
                  <c:pt idx="7">
                    <c:v>0.30872378510483811</c:v>
                  </c:pt>
                  <c:pt idx="8">
                    <c:v>0.3034840987954463</c:v>
                  </c:pt>
                  <c:pt idx="9">
                    <c:v>0.36245386213995201</c:v>
                  </c:pt>
                  <c:pt idx="10">
                    <c:v>0.25990337508375627</c:v>
                  </c:pt>
                  <c:pt idx="11">
                    <c:v>0.48284023402949927</c:v>
                  </c:pt>
                  <c:pt idx="12">
                    <c:v>0.17040045400090761</c:v>
                  </c:pt>
                  <c:pt idx="13">
                    <c:v>7.6590689839727971E-2</c:v>
                  </c:pt>
                </c:numCache>
              </c:numRef>
            </c:plus>
            <c:minus>
              <c:numRef>
                <c:f>'SVP-ChIP in soc1 svp'!$M$26:$M$39</c:f>
                <c:numCache>
                  <c:formatCode>General</c:formatCode>
                  <c:ptCount val="14"/>
                  <c:pt idx="0">
                    <c:v>0.31410883627437913</c:v>
                  </c:pt>
                  <c:pt idx="1">
                    <c:v>0.37311219181675509</c:v>
                  </c:pt>
                  <c:pt idx="2">
                    <c:v>9.2238346037038649E-2</c:v>
                  </c:pt>
                  <c:pt idx="3">
                    <c:v>0.54920972502325049</c:v>
                  </c:pt>
                  <c:pt idx="4">
                    <c:v>0.35402065893545093</c:v>
                  </c:pt>
                  <c:pt idx="5">
                    <c:v>0.13557923547064407</c:v>
                  </c:pt>
                  <c:pt idx="6">
                    <c:v>0.3670147732947025</c:v>
                  </c:pt>
                  <c:pt idx="7">
                    <c:v>0.30872378510483811</c:v>
                  </c:pt>
                  <c:pt idx="8">
                    <c:v>0.3034840987954463</c:v>
                  </c:pt>
                  <c:pt idx="9">
                    <c:v>0.36245386213995201</c:v>
                  </c:pt>
                  <c:pt idx="10">
                    <c:v>0.25990337508375627</c:v>
                  </c:pt>
                  <c:pt idx="11">
                    <c:v>0.48284023402949927</c:v>
                  </c:pt>
                  <c:pt idx="12">
                    <c:v>0.17040045400090761</c:v>
                  </c:pt>
                  <c:pt idx="13">
                    <c:v>7.6590689839727971E-2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'SVP-ChIP in soc1 svp'!$H$26:$H$39</c:f>
              <c:strCache>
                <c:ptCount val="14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  <c:pt idx="4">
                  <c:v>e</c:v>
                </c:pt>
                <c:pt idx="5">
                  <c:v>f</c:v>
                </c:pt>
                <c:pt idx="6">
                  <c:v>g</c:v>
                </c:pt>
                <c:pt idx="7">
                  <c:v>h</c:v>
                </c:pt>
                <c:pt idx="8">
                  <c:v>i</c:v>
                </c:pt>
                <c:pt idx="9">
                  <c:v>j</c:v>
                </c:pt>
                <c:pt idx="10">
                  <c:v>k</c:v>
                </c:pt>
                <c:pt idx="11">
                  <c:v>l</c:v>
                </c:pt>
                <c:pt idx="12">
                  <c:v>m</c:v>
                </c:pt>
                <c:pt idx="13">
                  <c:v>n</c:v>
                </c:pt>
              </c:strCache>
            </c:strRef>
          </c:cat>
          <c:val>
            <c:numRef>
              <c:f>'SVP-ChIP in soc1 svp'!$I$26:$I$39</c:f>
              <c:numCache>
                <c:formatCode>0.0000</c:formatCode>
                <c:ptCount val="14"/>
                <c:pt idx="0">
                  <c:v>1.3640603207810318</c:v>
                </c:pt>
                <c:pt idx="1">
                  <c:v>3.0815027894002784</c:v>
                </c:pt>
                <c:pt idx="2">
                  <c:v>2.162526150627615</c:v>
                </c:pt>
                <c:pt idx="3">
                  <c:v>1.4319211994421199</c:v>
                </c:pt>
                <c:pt idx="4">
                  <c:v>1.0608002092050208</c:v>
                </c:pt>
                <c:pt idx="5">
                  <c:v>0.94525801952580191</c:v>
                </c:pt>
                <c:pt idx="6">
                  <c:v>1.1949093444909344</c:v>
                </c:pt>
                <c:pt idx="7">
                  <c:v>1.3022140864714087</c:v>
                </c:pt>
                <c:pt idx="8">
                  <c:v>1.244726290097629</c:v>
                </c:pt>
                <c:pt idx="9">
                  <c:v>1.1883281032078101</c:v>
                </c:pt>
                <c:pt idx="10">
                  <c:v>1.3596147140864714</c:v>
                </c:pt>
                <c:pt idx="11">
                  <c:v>1.2858263598326358</c:v>
                </c:pt>
                <c:pt idx="12">
                  <c:v>1.2652545327754532</c:v>
                </c:pt>
                <c:pt idx="13">
                  <c:v>0.92451185495118537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F6-DD47-9B7F-C03B963D82B6}"/>
            </c:ext>
          </c:extLst>
        </c:ser>
        <c:ser>
          <c:idx val="1"/>
          <c:order val="1"/>
          <c:tx>
            <c:strRef>
              <c:f>'SVP-ChIP in soc1 svp'!$Q$38</c:f>
              <c:strCache>
                <c:ptCount val="1"/>
                <c:pt idx="0">
                  <c:v>soc1-2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'SVP-ChIP in soc1 svp'!$N$26:$N$39</c:f>
                <c:numCache>
                  <c:formatCode>General</c:formatCode>
                  <c:ptCount val="14"/>
                  <c:pt idx="0">
                    <c:v>0.16490154970086077</c:v>
                  </c:pt>
                  <c:pt idx="1">
                    <c:v>1.3898238260737834</c:v>
                  </c:pt>
                  <c:pt idx="2">
                    <c:v>3.8177005606363779E-2</c:v>
                  </c:pt>
                  <c:pt idx="3">
                    <c:v>0.28995147385796544</c:v>
                  </c:pt>
                  <c:pt idx="4">
                    <c:v>0.17288360357739521</c:v>
                  </c:pt>
                  <c:pt idx="5">
                    <c:v>0.1383843510237921</c:v>
                  </c:pt>
                  <c:pt idx="6">
                    <c:v>0.12601898542124898</c:v>
                  </c:pt>
                  <c:pt idx="7">
                    <c:v>0.84558163573217027</c:v>
                  </c:pt>
                  <c:pt idx="8">
                    <c:v>0.3374640212134663</c:v>
                  </c:pt>
                  <c:pt idx="9">
                    <c:v>0.33276617125992908</c:v>
                  </c:pt>
                  <c:pt idx="10">
                    <c:v>0.15120973397099322</c:v>
                  </c:pt>
                  <c:pt idx="11">
                    <c:v>0.33106829685740496</c:v>
                  </c:pt>
                  <c:pt idx="12">
                    <c:v>0.4259471336401412</c:v>
                  </c:pt>
                  <c:pt idx="13">
                    <c:v>0.24154172449954772</c:v>
                  </c:pt>
                </c:numCache>
              </c:numRef>
            </c:plus>
            <c:minus>
              <c:numRef>
                <c:f>'SVP-ChIP in soc1 svp'!$N$26:$N$39</c:f>
                <c:numCache>
                  <c:formatCode>General</c:formatCode>
                  <c:ptCount val="14"/>
                  <c:pt idx="0">
                    <c:v>0.16490154970086077</c:v>
                  </c:pt>
                  <c:pt idx="1">
                    <c:v>1.3898238260737834</c:v>
                  </c:pt>
                  <c:pt idx="2">
                    <c:v>3.8177005606363779E-2</c:v>
                  </c:pt>
                  <c:pt idx="3">
                    <c:v>0.28995147385796544</c:v>
                  </c:pt>
                  <c:pt idx="4">
                    <c:v>0.17288360357739521</c:v>
                  </c:pt>
                  <c:pt idx="5">
                    <c:v>0.1383843510237921</c:v>
                  </c:pt>
                  <c:pt idx="6">
                    <c:v>0.12601898542124898</c:v>
                  </c:pt>
                  <c:pt idx="7">
                    <c:v>0.84558163573217027</c:v>
                  </c:pt>
                  <c:pt idx="8">
                    <c:v>0.3374640212134663</c:v>
                  </c:pt>
                  <c:pt idx="9">
                    <c:v>0.33276617125992908</c:v>
                  </c:pt>
                  <c:pt idx="10">
                    <c:v>0.15120973397099322</c:v>
                  </c:pt>
                  <c:pt idx="11">
                    <c:v>0.33106829685740496</c:v>
                  </c:pt>
                  <c:pt idx="12">
                    <c:v>0.4259471336401412</c:v>
                  </c:pt>
                  <c:pt idx="13">
                    <c:v>0.24154172449954772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'SVP-ChIP in soc1 svp'!$H$26:$H$39</c:f>
              <c:strCache>
                <c:ptCount val="14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  <c:pt idx="4">
                  <c:v>e</c:v>
                </c:pt>
                <c:pt idx="5">
                  <c:v>f</c:v>
                </c:pt>
                <c:pt idx="6">
                  <c:v>g</c:v>
                </c:pt>
                <c:pt idx="7">
                  <c:v>h</c:v>
                </c:pt>
                <c:pt idx="8">
                  <c:v>i</c:v>
                </c:pt>
                <c:pt idx="9">
                  <c:v>j</c:v>
                </c:pt>
                <c:pt idx="10">
                  <c:v>k</c:v>
                </c:pt>
                <c:pt idx="11">
                  <c:v>l</c:v>
                </c:pt>
                <c:pt idx="12">
                  <c:v>m</c:v>
                </c:pt>
                <c:pt idx="13">
                  <c:v>n</c:v>
                </c:pt>
              </c:strCache>
            </c:strRef>
          </c:cat>
          <c:val>
            <c:numRef>
              <c:f>'SVP-ChIP in soc1 svp'!$J$26:$J$39</c:f>
              <c:numCache>
                <c:formatCode>0.0000</c:formatCode>
                <c:ptCount val="14"/>
                <c:pt idx="0">
                  <c:v>2.2911436541143653</c:v>
                </c:pt>
                <c:pt idx="1">
                  <c:v>5.7222367503486753</c:v>
                </c:pt>
                <c:pt idx="2">
                  <c:v>3.5993723849372383</c:v>
                </c:pt>
                <c:pt idx="3">
                  <c:v>2.0553085774058579</c:v>
                </c:pt>
                <c:pt idx="4">
                  <c:v>1.4463040446304045</c:v>
                </c:pt>
                <c:pt idx="5">
                  <c:v>1.1161959553695955</c:v>
                </c:pt>
                <c:pt idx="6">
                  <c:v>1.5210948396094839</c:v>
                </c:pt>
                <c:pt idx="7">
                  <c:v>3.0899581589958163</c:v>
                </c:pt>
                <c:pt idx="8">
                  <c:v>2.6153242677824267</c:v>
                </c:pt>
                <c:pt idx="9">
                  <c:v>1.4917625523012552</c:v>
                </c:pt>
                <c:pt idx="10">
                  <c:v>1.5597977684797766</c:v>
                </c:pt>
                <c:pt idx="11">
                  <c:v>1.3508978382147836</c:v>
                </c:pt>
                <c:pt idx="12">
                  <c:v>1.5044020223152021</c:v>
                </c:pt>
                <c:pt idx="13">
                  <c:v>1.4111314504881449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9F6-DD47-9B7F-C03B963D82B6}"/>
            </c:ext>
          </c:extLst>
        </c:ser>
        <c:ser>
          <c:idx val="2"/>
          <c:order val="2"/>
          <c:tx>
            <c:strRef>
              <c:f>'SVP-ChIP in soc1 svp'!$Q$39</c:f>
              <c:strCache>
                <c:ptCount val="1"/>
                <c:pt idx="0">
                  <c:v>soc1-2 svp-41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'SVP-ChIP in soc1 svp'!$O$26:$O$39</c:f>
                <c:numCache>
                  <c:formatCode>General</c:formatCode>
                  <c:ptCount val="14"/>
                  <c:pt idx="0">
                    <c:v>0.22287455697136038</c:v>
                  </c:pt>
                  <c:pt idx="1">
                    <c:v>0.40950237961055402</c:v>
                  </c:pt>
                  <c:pt idx="2">
                    <c:v>0.17884168038463416</c:v>
                  </c:pt>
                  <c:pt idx="3">
                    <c:v>0.20064878861402763</c:v>
                  </c:pt>
                  <c:pt idx="4">
                    <c:v>0.1009843485970439</c:v>
                  </c:pt>
                  <c:pt idx="5">
                    <c:v>0.17870677672442437</c:v>
                  </c:pt>
                  <c:pt idx="6">
                    <c:v>0.41540289114926005</c:v>
                  </c:pt>
                  <c:pt idx="7">
                    <c:v>0.19047561092827445</c:v>
                  </c:pt>
                  <c:pt idx="8">
                    <c:v>0.12556211890099855</c:v>
                  </c:pt>
                  <c:pt idx="9">
                    <c:v>7.9458901830546796E-2</c:v>
                  </c:pt>
                  <c:pt idx="10">
                    <c:v>9.0302753161646501E-2</c:v>
                  </c:pt>
                  <c:pt idx="11">
                    <c:v>0.25787622813061006</c:v>
                  </c:pt>
                  <c:pt idx="12">
                    <c:v>0.41380350922589321</c:v>
                  </c:pt>
                  <c:pt idx="13">
                    <c:v>0.27871040714541012</c:v>
                  </c:pt>
                </c:numCache>
              </c:numRef>
            </c:plus>
            <c:minus>
              <c:numRef>
                <c:f>'SVP-ChIP in soc1 svp'!$O$26:$O$39</c:f>
                <c:numCache>
                  <c:formatCode>General</c:formatCode>
                  <c:ptCount val="14"/>
                  <c:pt idx="0">
                    <c:v>0.22287455697136038</c:v>
                  </c:pt>
                  <c:pt idx="1">
                    <c:v>0.40950237961055402</c:v>
                  </c:pt>
                  <c:pt idx="2">
                    <c:v>0.17884168038463416</c:v>
                  </c:pt>
                  <c:pt idx="3">
                    <c:v>0.20064878861402763</c:v>
                  </c:pt>
                  <c:pt idx="4">
                    <c:v>0.1009843485970439</c:v>
                  </c:pt>
                  <c:pt idx="5">
                    <c:v>0.17870677672442437</c:v>
                  </c:pt>
                  <c:pt idx="6">
                    <c:v>0.41540289114926005</c:v>
                  </c:pt>
                  <c:pt idx="7">
                    <c:v>0.19047561092827445</c:v>
                  </c:pt>
                  <c:pt idx="8">
                    <c:v>0.12556211890099855</c:v>
                  </c:pt>
                  <c:pt idx="9">
                    <c:v>7.9458901830546796E-2</c:v>
                  </c:pt>
                  <c:pt idx="10">
                    <c:v>9.0302753161646501E-2</c:v>
                  </c:pt>
                  <c:pt idx="11">
                    <c:v>0.25787622813061006</c:v>
                  </c:pt>
                  <c:pt idx="12">
                    <c:v>0.41380350922589321</c:v>
                  </c:pt>
                  <c:pt idx="13">
                    <c:v>0.27871040714541012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'SVP-ChIP in soc1 svp'!$H$26:$H$39</c:f>
              <c:strCache>
                <c:ptCount val="14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  <c:pt idx="4">
                  <c:v>e</c:v>
                </c:pt>
                <c:pt idx="5">
                  <c:v>f</c:v>
                </c:pt>
                <c:pt idx="6">
                  <c:v>g</c:v>
                </c:pt>
                <c:pt idx="7">
                  <c:v>h</c:v>
                </c:pt>
                <c:pt idx="8">
                  <c:v>i</c:v>
                </c:pt>
                <c:pt idx="9">
                  <c:v>j</c:v>
                </c:pt>
                <c:pt idx="10">
                  <c:v>k</c:v>
                </c:pt>
                <c:pt idx="11">
                  <c:v>l</c:v>
                </c:pt>
                <c:pt idx="12">
                  <c:v>m</c:v>
                </c:pt>
                <c:pt idx="13">
                  <c:v>n</c:v>
                </c:pt>
              </c:strCache>
            </c:strRef>
          </c:cat>
          <c:val>
            <c:numRef>
              <c:f>'SVP-ChIP in soc1 svp'!$K$26:$K$39</c:f>
              <c:numCache>
                <c:formatCode>0.0000</c:formatCode>
                <c:ptCount val="14"/>
                <c:pt idx="0">
                  <c:v>0.99995641562064141</c:v>
                </c:pt>
                <c:pt idx="1">
                  <c:v>1.0704759414225942</c:v>
                </c:pt>
                <c:pt idx="2">
                  <c:v>1.042799860529986</c:v>
                </c:pt>
                <c:pt idx="3">
                  <c:v>0.99036785216178513</c:v>
                </c:pt>
                <c:pt idx="4">
                  <c:v>0.72319560669456073</c:v>
                </c:pt>
                <c:pt idx="5">
                  <c:v>0.8969665271966526</c:v>
                </c:pt>
                <c:pt idx="6">
                  <c:v>0.97833856345885628</c:v>
                </c:pt>
                <c:pt idx="7">
                  <c:v>0.89156206415620631</c:v>
                </c:pt>
                <c:pt idx="8">
                  <c:v>0.62988145048814503</c:v>
                </c:pt>
                <c:pt idx="9">
                  <c:v>0.78905160390516038</c:v>
                </c:pt>
                <c:pt idx="10">
                  <c:v>0.97903591352859121</c:v>
                </c:pt>
                <c:pt idx="11">
                  <c:v>0.93231345885634576</c:v>
                </c:pt>
                <c:pt idx="12">
                  <c:v>1.0040097629009763</c:v>
                </c:pt>
                <c:pt idx="13">
                  <c:v>0.82304741980474205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9F6-DD47-9B7F-C03B963D82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0"/>
        <c:axId val="1830784960"/>
        <c:axId val="1830787520"/>
      </c:barChart>
      <c:catAx>
        <c:axId val="18307849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bg1"/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chemeClr val="tx1"/>
                </a:solidFill>
                <a:latin typeface="Arial" charset="0"/>
                <a:ea typeface="Arial" charset="0"/>
                <a:cs typeface="Arial" charset="0"/>
              </a:defRPr>
            </a:pPr>
            <a:endParaRPr lang="fr-FR"/>
          </a:p>
        </c:txPr>
        <c:crossAx val="1830787520"/>
        <c:crosses val="autoZero"/>
        <c:auto val="1"/>
        <c:lblAlgn val="ctr"/>
        <c:lblOffset val="100"/>
        <c:noMultiLvlLbl val="0"/>
      </c:catAx>
      <c:valAx>
        <c:axId val="1830787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/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800" b="0" i="0" u="none" strike="noStrike" kern="1200" baseline="0">
                    <a:solidFill>
                      <a:schemeClr val="tx1"/>
                    </a:solidFill>
                    <a:latin typeface="Arial" charset="0"/>
                    <a:ea typeface="Arial" charset="0"/>
                    <a:cs typeface="Arial" charset="0"/>
                  </a:defRPr>
                </a:pPr>
                <a:r>
                  <a:rPr lang="en-US"/>
                  <a:t>Fold enrichment - SVP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800" b="0" i="0" u="none" strike="noStrike" kern="1200" baseline="0">
                  <a:solidFill>
                    <a:schemeClr val="tx1"/>
                  </a:solidFill>
                  <a:latin typeface="Arial" charset="0"/>
                  <a:ea typeface="Arial" charset="0"/>
                  <a:cs typeface="Arial" charset="0"/>
                </a:defRPr>
              </a:pPr>
              <a:endParaRPr lang="fr-FR"/>
            </a:p>
          </c:txPr>
        </c:title>
        <c:numFmt formatCode="0.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chemeClr val="tx1"/>
                </a:solidFill>
                <a:latin typeface="Arial" charset="0"/>
                <a:ea typeface="Arial" charset="0"/>
                <a:cs typeface="Arial" charset="0"/>
              </a:defRPr>
            </a:pPr>
            <a:endParaRPr lang="fr-FR"/>
          </a:p>
        </c:txPr>
        <c:crossAx val="1830784960"/>
        <c:crosses val="autoZero"/>
        <c:crossBetween val="between"/>
      </c:valAx>
      <c:spPr>
        <a:solidFill>
          <a:schemeClr val="bg1">
            <a:lumMod val="95000"/>
          </a:schemeClr>
        </a:solidFill>
        <a:ln>
          <a:solidFill>
            <a:schemeClr val="tx1"/>
          </a:solidFill>
        </a:ln>
        <a:effectLst/>
      </c:spPr>
    </c:plotArea>
    <c:legend>
      <c:legendPos val="t"/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800" b="0" i="1" u="none" strike="noStrike" kern="1200" baseline="0">
                <a:solidFill>
                  <a:schemeClr val="tx1"/>
                </a:solidFill>
                <a:latin typeface="Arial" charset="0"/>
                <a:ea typeface="Arial" charset="0"/>
                <a:cs typeface="Arial" charset="0"/>
              </a:defRPr>
            </a:pPr>
            <a:endParaRPr lang="fr-FR"/>
          </a:p>
        </c:txPr>
      </c:legendEntry>
      <c:legendEntry>
        <c:idx val="2"/>
        <c:txPr>
          <a:bodyPr rot="0" spcFirstLastPara="1" vertOverflow="ellipsis" vert="horz" wrap="square" anchor="ctr" anchorCtr="1"/>
          <a:lstStyle/>
          <a:p>
            <a:pPr>
              <a:defRPr sz="1800" b="0" i="1" u="none" strike="noStrike" kern="1200" baseline="0">
                <a:solidFill>
                  <a:schemeClr val="tx1"/>
                </a:solidFill>
                <a:latin typeface="Arial" charset="0"/>
                <a:ea typeface="Arial" charset="0"/>
                <a:cs typeface="Arial" charset="0"/>
              </a:defRPr>
            </a:pPr>
            <a:endParaRPr lang="fr-FR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baseline="0">
              <a:solidFill>
                <a:schemeClr val="tx1"/>
              </a:solidFill>
              <a:latin typeface="Arial" charset="0"/>
              <a:ea typeface="Arial" charset="0"/>
              <a:cs typeface="Arial" charset="0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/>
      </a:solidFill>
      <a:round/>
    </a:ln>
    <a:effectLst/>
  </c:spPr>
  <c:txPr>
    <a:bodyPr/>
    <a:lstStyle/>
    <a:p>
      <a:pPr>
        <a:defRPr sz="1800">
          <a:solidFill>
            <a:schemeClr val="tx1"/>
          </a:solidFill>
          <a:latin typeface="Arial" charset="0"/>
          <a:ea typeface="Arial" charset="0"/>
          <a:cs typeface="Arial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946150</xdr:colOff>
      <xdr:row>40</xdr:row>
      <xdr:rowOff>196850</xdr:rowOff>
    </xdr:from>
    <xdr:to>
      <xdr:col>18</xdr:col>
      <xdr:colOff>320050</xdr:colOff>
      <xdr:row>65</xdr:row>
      <xdr:rowOff>156850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22BD9BA-02B1-A84E-A8E9-95AD6CFD5E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946150</xdr:colOff>
      <xdr:row>40</xdr:row>
      <xdr:rowOff>196850</xdr:rowOff>
    </xdr:from>
    <xdr:to>
      <xdr:col>19</xdr:col>
      <xdr:colOff>320050</xdr:colOff>
      <xdr:row>65</xdr:row>
      <xdr:rowOff>156850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3A8C165-2166-E849-9BDD-55A5AA80E6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6F4CF1-77D6-664F-8360-DAF9AEAD500B}">
  <dimension ref="A1:P59"/>
  <sheetViews>
    <sheetView tabSelected="1" workbookViewId="0"/>
  </sheetViews>
  <sheetFormatPr defaultColWidth="10.83203125" defaultRowHeight="15.5" x14ac:dyDescent="0.35"/>
  <cols>
    <col min="1" max="1" width="10.5" style="16" bestFit="1" customWidth="1"/>
    <col min="2" max="2" width="10" style="16" bestFit="1" customWidth="1"/>
    <col min="3" max="4" width="10.33203125" style="17" customWidth="1"/>
    <col min="5" max="6" width="10.83203125" style="17"/>
    <col min="7" max="7" width="10.5" style="16" bestFit="1" customWidth="1"/>
    <col min="8" max="10" width="10.33203125" style="17" customWidth="1"/>
    <col min="11" max="11" width="3.33203125" style="17" customWidth="1"/>
    <col min="12" max="14" width="10.33203125" style="17" customWidth="1"/>
    <col min="15" max="15" width="10.83203125" style="17"/>
    <col min="16" max="16" width="14.6640625" style="17" bestFit="1" customWidth="1"/>
    <col min="17" max="16384" width="10.83203125" style="17"/>
  </cols>
  <sheetData>
    <row r="1" spans="1:14" x14ac:dyDescent="0.35">
      <c r="A1" s="29" t="s">
        <v>28</v>
      </c>
    </row>
    <row r="3" spans="1:14" x14ac:dyDescent="0.35">
      <c r="H3" s="18" t="s">
        <v>22</v>
      </c>
      <c r="I3" s="19"/>
      <c r="J3" s="20"/>
      <c r="L3" s="18" t="s">
        <v>21</v>
      </c>
      <c r="M3" s="19"/>
      <c r="N3" s="20"/>
    </row>
    <row r="4" spans="1:14" s="16" customFormat="1" x14ac:dyDescent="0.35">
      <c r="A4" s="16" t="s">
        <v>20</v>
      </c>
      <c r="B4" s="16" t="s">
        <v>24</v>
      </c>
      <c r="C4" s="21" t="s">
        <v>9</v>
      </c>
      <c r="D4" s="22" t="s">
        <v>19</v>
      </c>
      <c r="G4" s="16" t="s">
        <v>20</v>
      </c>
      <c r="H4" s="23" t="s">
        <v>9</v>
      </c>
      <c r="I4" s="24" t="s">
        <v>19</v>
      </c>
      <c r="J4" s="25"/>
      <c r="L4" s="21" t="s">
        <v>9</v>
      </c>
      <c r="M4" s="22" t="s">
        <v>19</v>
      </c>
      <c r="N4" s="25"/>
    </row>
    <row r="5" spans="1:14" x14ac:dyDescent="0.35">
      <c r="A5" s="16" t="s">
        <v>18</v>
      </c>
      <c r="B5" s="16" t="s">
        <v>2</v>
      </c>
      <c r="C5" s="26">
        <v>1.7201</v>
      </c>
      <c r="D5" s="26">
        <v>0.43530000000000002</v>
      </c>
      <c r="G5" s="16" t="s">
        <v>18</v>
      </c>
      <c r="H5" s="26">
        <f>AVERAGE(C5:C7)</f>
        <v>1.5213666666666665</v>
      </c>
      <c r="I5" s="26">
        <f>AVERAGE(D5:D7)</f>
        <v>0.57223333333333326</v>
      </c>
      <c r="J5" s="26"/>
      <c r="L5" s="26">
        <f>STDEV(C5:C7)</f>
        <v>0.17553191542660648</v>
      </c>
      <c r="M5" s="26">
        <f>STDEV(D5:D7)</f>
        <v>0.13591178511568955</v>
      </c>
      <c r="N5" s="26"/>
    </row>
    <row r="6" spans="1:14" x14ac:dyDescent="0.35">
      <c r="B6" s="16" t="s">
        <v>1</v>
      </c>
      <c r="C6" s="26">
        <v>1.4564999999999999</v>
      </c>
      <c r="D6" s="26">
        <v>0.70709999999999995</v>
      </c>
      <c r="G6" s="16" t="s">
        <v>17</v>
      </c>
      <c r="H6" s="26">
        <f>AVERAGE(C9:C11)</f>
        <v>2.19</v>
      </c>
      <c r="I6" s="26">
        <f>AVERAGE(D9:D11)</f>
        <v>0.54343333333333332</v>
      </c>
      <c r="J6" s="26"/>
      <c r="L6" s="26">
        <f>STDEV(C9:C11)</f>
        <v>0.4583348448459918</v>
      </c>
      <c r="M6" s="26">
        <f>STDEV(D9:D11)</f>
        <v>9.271495744125266E-2</v>
      </c>
      <c r="N6" s="26"/>
    </row>
    <row r="7" spans="1:14" x14ac:dyDescent="0.35">
      <c r="B7" s="16" t="s">
        <v>0</v>
      </c>
      <c r="C7" s="26">
        <v>1.3875</v>
      </c>
      <c r="D7" s="26">
        <v>0.57430000000000003</v>
      </c>
      <c r="G7" s="16" t="s">
        <v>16</v>
      </c>
      <c r="H7" s="26">
        <f>AVERAGE(C13:C15)</f>
        <v>1.6564666666666668</v>
      </c>
      <c r="I7" s="26">
        <f>AVERAGE(D13:D15)</f>
        <v>0.38933333333333336</v>
      </c>
      <c r="J7" s="26"/>
      <c r="L7" s="26">
        <f>STDEV(C13:C15)</f>
        <v>0.43507496288953801</v>
      </c>
      <c r="M7" s="26">
        <f>STDEV(D13:D15)</f>
        <v>0.14066649684033961</v>
      </c>
      <c r="N7" s="26"/>
    </row>
    <row r="8" spans="1:14" x14ac:dyDescent="0.35">
      <c r="G8" s="16" t="s">
        <v>15</v>
      </c>
      <c r="H8" s="26">
        <f>AVERAGE(C17:C19)</f>
        <v>1.2662666666666664</v>
      </c>
      <c r="I8" s="26">
        <f>AVERAGE(D17:D19)</f>
        <v>0.51533333333333331</v>
      </c>
      <c r="J8" s="26"/>
      <c r="L8" s="26">
        <f>STDEV(C17:C19)</f>
        <v>0.25287412547220672</v>
      </c>
      <c r="M8" s="26">
        <f>STDEV(D17:D19)</f>
        <v>0.16420518668219158</v>
      </c>
      <c r="N8" s="26"/>
    </row>
    <row r="9" spans="1:14" x14ac:dyDescent="0.35">
      <c r="A9" s="16" t="s">
        <v>17</v>
      </c>
      <c r="B9" s="16" t="s">
        <v>2</v>
      </c>
      <c r="C9" s="26">
        <v>1.7654000000000001</v>
      </c>
      <c r="D9" s="26">
        <v>0.43680000000000002</v>
      </c>
      <c r="G9" s="16" t="s">
        <v>14</v>
      </c>
      <c r="H9" s="26">
        <f>AVERAGE(C21:C23)</f>
        <v>0.67763333333333342</v>
      </c>
      <c r="I9" s="26">
        <f>AVERAGE(D21:D23)</f>
        <v>0.55310000000000004</v>
      </c>
      <c r="J9" s="26"/>
      <c r="L9" s="26">
        <f>STDEV(C21:C23)</f>
        <v>4.2600978079538707E-2</v>
      </c>
      <c r="M9" s="26">
        <f>STDEV(D21:D23)</f>
        <v>9.8791345774819878E-2</v>
      </c>
      <c r="N9" s="26"/>
    </row>
    <row r="10" spans="1:14" x14ac:dyDescent="0.35">
      <c r="B10" s="16" t="s">
        <v>1</v>
      </c>
      <c r="C10" s="26">
        <v>2.1286999999999998</v>
      </c>
      <c r="D10" s="26">
        <v>0.58850000000000002</v>
      </c>
      <c r="G10" s="16" t="s">
        <v>13</v>
      </c>
      <c r="H10" s="26">
        <f>AVERAGE(C25:C27)</f>
        <v>0.68226666666666669</v>
      </c>
      <c r="I10" s="26">
        <f>AVERAGE(D25:D27)</f>
        <v>0.51826666666666676</v>
      </c>
      <c r="J10" s="26"/>
      <c r="L10" s="26">
        <f>STDEV(C25:C27)</f>
        <v>0.12807858264883049</v>
      </c>
      <c r="M10" s="26">
        <f>STDEV(D25:D27)</f>
        <v>7.8132728951018596E-2</v>
      </c>
      <c r="N10" s="26"/>
    </row>
    <row r="11" spans="1:14" x14ac:dyDescent="0.35">
      <c r="B11" s="16" t="s">
        <v>0</v>
      </c>
      <c r="C11" s="26">
        <v>2.6758999999999999</v>
      </c>
      <c r="D11" s="26">
        <v>0.60499999999999998</v>
      </c>
      <c r="G11" s="16" t="s">
        <v>12</v>
      </c>
      <c r="H11" s="26">
        <f>AVERAGE(C29:C31)</f>
        <v>0.7868666666666666</v>
      </c>
      <c r="I11" s="26">
        <f>AVERAGE(D29:D31)</f>
        <v>0.4873333333333334</v>
      </c>
      <c r="J11" s="26"/>
      <c r="L11" s="26">
        <f>STDEV(C29:C31)</f>
        <v>0.27185005671018986</v>
      </c>
      <c r="M11" s="26">
        <f>STDEV(D29:D31)</f>
        <v>0.17158850000315687</v>
      </c>
      <c r="N11" s="26"/>
    </row>
    <row r="12" spans="1:14" x14ac:dyDescent="0.35">
      <c r="G12" s="16" t="s">
        <v>11</v>
      </c>
      <c r="H12" s="26">
        <f>AVERAGE(C33:C35)</f>
        <v>0.64690000000000003</v>
      </c>
      <c r="I12" s="26">
        <f>AVERAGE(D33:D35)</f>
        <v>0.42116666666666669</v>
      </c>
      <c r="J12" s="26"/>
      <c r="L12" s="26">
        <f>STDEV(C33:C35)</f>
        <v>0.1136481852032844</v>
      </c>
      <c r="M12" s="26">
        <f>STDEV(D33:D35)</f>
        <v>8.7422670591405086E-2</v>
      </c>
      <c r="N12" s="26"/>
    </row>
    <row r="13" spans="1:14" x14ac:dyDescent="0.35">
      <c r="A13" s="16" t="s">
        <v>16</v>
      </c>
      <c r="B13" s="16" t="s">
        <v>2</v>
      </c>
      <c r="C13" s="26">
        <v>1.4983</v>
      </c>
      <c r="D13" s="26">
        <v>0.25790000000000002</v>
      </c>
      <c r="G13" s="16" t="s">
        <v>10</v>
      </c>
      <c r="H13" s="26">
        <f>AVERAGE(C37:C39)</f>
        <v>0.68556666666666677</v>
      </c>
      <c r="I13" s="26">
        <f>AVERAGE(D37:D39)</f>
        <v>0.45893333333333336</v>
      </c>
      <c r="J13" s="26"/>
      <c r="L13" s="26">
        <f>STDEV(C37:C39)</f>
        <v>0.19527993581864267</v>
      </c>
      <c r="M13" s="26">
        <f>STDEV(D37:D39)</f>
        <v>0.10813853768815856</v>
      </c>
      <c r="N13" s="26"/>
    </row>
    <row r="14" spans="1:14" x14ac:dyDescent="0.35">
      <c r="B14" s="16" t="s">
        <v>1</v>
      </c>
      <c r="C14" s="26">
        <v>1.3226</v>
      </c>
      <c r="D14" s="26">
        <v>0.37240000000000001</v>
      </c>
      <c r="G14" s="16" t="s">
        <v>7</v>
      </c>
      <c r="H14" s="26">
        <f>AVERAGE(C41:C43)</f>
        <v>0.8564666666666666</v>
      </c>
      <c r="I14" s="26">
        <f>AVERAGE(D41:D43)</f>
        <v>0.51903333333333335</v>
      </c>
      <c r="J14" s="26"/>
      <c r="L14" s="26">
        <f>STDEV(C41:C43)</f>
        <v>0.28006785487330277</v>
      </c>
      <c r="M14" s="26">
        <f>STDEV(D41:D43)</f>
        <v>0.15171269997377729</v>
      </c>
      <c r="N14" s="26"/>
    </row>
    <row r="15" spans="1:14" x14ac:dyDescent="0.35">
      <c r="B15" s="16" t="s">
        <v>0</v>
      </c>
      <c r="C15" s="26">
        <v>2.1484999999999999</v>
      </c>
      <c r="D15" s="26">
        <v>0.53769999999999996</v>
      </c>
      <c r="G15" s="16" t="s">
        <v>6</v>
      </c>
      <c r="H15" s="26">
        <f>AVERAGE(C45:C47)</f>
        <v>0.62343333333333328</v>
      </c>
      <c r="I15" s="26">
        <f>AVERAGE(D45:D47)</f>
        <v>0.52823333333333344</v>
      </c>
      <c r="J15" s="26"/>
      <c r="L15" s="26">
        <f>STDEV(C45:C47)</f>
        <v>0.14411944120531903</v>
      </c>
      <c r="M15" s="26">
        <f>STDEV(D45:D47)</f>
        <v>0.15916929142687447</v>
      </c>
      <c r="N15" s="26"/>
    </row>
    <row r="16" spans="1:14" x14ac:dyDescent="0.35">
      <c r="G16" s="16" t="s">
        <v>5</v>
      </c>
      <c r="H16" s="26">
        <f>AVERAGE(C49:C51)</f>
        <v>0.8279333333333333</v>
      </c>
      <c r="I16" s="26">
        <f>AVERAGE(D49:D51)</f>
        <v>0.5877</v>
      </c>
      <c r="J16" s="26"/>
      <c r="L16" s="26">
        <f>STDEV(C49:C51)</f>
        <v>0.30893028879236423</v>
      </c>
      <c r="M16" s="26">
        <f>STDEV(D49:D51)</f>
        <v>0.2443526754508735</v>
      </c>
      <c r="N16" s="26"/>
    </row>
    <row r="17" spans="1:14" x14ac:dyDescent="0.35">
      <c r="A17" s="16" t="s">
        <v>15</v>
      </c>
      <c r="B17" s="16" t="s">
        <v>2</v>
      </c>
      <c r="C17" s="26">
        <v>1.1012999999999999</v>
      </c>
      <c r="D17" s="26">
        <v>0.33560000000000001</v>
      </c>
      <c r="G17" s="16" t="s">
        <v>4</v>
      </c>
      <c r="H17" s="26">
        <f>AVERAGE(C53:C55)</f>
        <v>0.6573</v>
      </c>
      <c r="I17" s="26">
        <f>AVERAGE(D53:D55)</f>
        <v>0.47263333333333329</v>
      </c>
      <c r="J17" s="26"/>
      <c r="L17" s="26">
        <f>STDEV(C53:C55)</f>
        <v>0.24334052272484324</v>
      </c>
      <c r="M17" s="26">
        <f>STDEV(D53:D55)</f>
        <v>0.10629018455781045</v>
      </c>
      <c r="N17" s="26"/>
    </row>
    <row r="18" spans="1:14" x14ac:dyDescent="0.35">
      <c r="B18" s="16" t="s">
        <v>1</v>
      </c>
      <c r="C18" s="26">
        <v>1.1400999999999999</v>
      </c>
      <c r="D18" s="26">
        <v>0.65749999999999997</v>
      </c>
      <c r="G18" s="16" t="s">
        <v>3</v>
      </c>
      <c r="H18" s="26">
        <f>AVERAGE(C57:C59)</f>
        <v>0.51300000000000001</v>
      </c>
      <c r="I18" s="26">
        <f>AVERAGE(D57:D59)</f>
        <v>0.47603333333333336</v>
      </c>
      <c r="J18" s="26"/>
      <c r="L18" s="26">
        <f>STDEV(C57:C59)</f>
        <v>6.5791260817831751E-2</v>
      </c>
      <c r="M18" s="26">
        <f>STDEV(D57:D59)</f>
        <v>3.3790728511432409E-2</v>
      </c>
      <c r="N18" s="26"/>
    </row>
    <row r="19" spans="1:14" x14ac:dyDescent="0.35">
      <c r="B19" s="16" t="s">
        <v>0</v>
      </c>
      <c r="C19" s="26">
        <v>1.5573999999999999</v>
      </c>
      <c r="D19" s="26">
        <v>0.55289999999999995</v>
      </c>
    </row>
    <row r="21" spans="1:14" x14ac:dyDescent="0.35">
      <c r="A21" s="16" t="s">
        <v>14</v>
      </c>
      <c r="B21" s="16" t="s">
        <v>2</v>
      </c>
      <c r="C21" s="26">
        <v>0.63139999999999996</v>
      </c>
      <c r="D21" s="26">
        <v>0.66320000000000001</v>
      </c>
    </row>
    <row r="22" spans="1:14" x14ac:dyDescent="0.35">
      <c r="B22" s="16" t="s">
        <v>1</v>
      </c>
      <c r="C22" s="26">
        <v>0.71530000000000005</v>
      </c>
      <c r="D22" s="26">
        <v>0.52390000000000003</v>
      </c>
      <c r="H22" s="27" t="s">
        <v>23</v>
      </c>
    </row>
    <row r="23" spans="1:14" x14ac:dyDescent="0.35">
      <c r="B23" s="16" t="s">
        <v>0</v>
      </c>
      <c r="C23" s="26">
        <v>0.68620000000000003</v>
      </c>
      <c r="D23" s="26">
        <v>0.47220000000000001</v>
      </c>
    </row>
    <row r="24" spans="1:14" x14ac:dyDescent="0.35">
      <c r="H24" s="18" t="s">
        <v>22</v>
      </c>
      <c r="I24" s="19"/>
      <c r="J24" s="20"/>
      <c r="L24" s="18" t="s">
        <v>21</v>
      </c>
      <c r="M24" s="19"/>
      <c r="N24" s="20"/>
    </row>
    <row r="25" spans="1:14" x14ac:dyDescent="0.35">
      <c r="A25" s="16" t="s">
        <v>13</v>
      </c>
      <c r="B25" s="16" t="s">
        <v>2</v>
      </c>
      <c r="C25" s="26">
        <v>0.53590000000000004</v>
      </c>
      <c r="D25" s="26">
        <v>0.55740000000000001</v>
      </c>
      <c r="G25" s="16" t="s">
        <v>20</v>
      </c>
      <c r="H25" s="23" t="s">
        <v>9</v>
      </c>
      <c r="I25" s="24" t="s">
        <v>19</v>
      </c>
      <c r="J25" s="25"/>
      <c r="K25" s="16"/>
      <c r="L25" s="21" t="s">
        <v>9</v>
      </c>
      <c r="M25" s="22" t="s">
        <v>19</v>
      </c>
      <c r="N25" s="25"/>
    </row>
    <row r="26" spans="1:14" x14ac:dyDescent="0.35">
      <c r="B26" s="16" t="s">
        <v>1</v>
      </c>
      <c r="C26" s="26">
        <v>0.77380000000000004</v>
      </c>
      <c r="D26" s="26">
        <v>0.42830000000000001</v>
      </c>
      <c r="G26" s="16" t="s">
        <v>18</v>
      </c>
      <c r="H26" s="26">
        <f t="shared" ref="H26:I39" si="0">H5/0.57223</f>
        <v>2.6586628919606916</v>
      </c>
      <c r="I26" s="28">
        <f t="shared" si="0"/>
        <v>1.0000058251635413</v>
      </c>
      <c r="J26" s="26"/>
      <c r="K26" s="26"/>
      <c r="L26" s="26">
        <f t="shared" ref="L26:M39" si="1">L5/0.57223</f>
        <v>0.3067506342320509</v>
      </c>
      <c r="M26" s="26">
        <f t="shared" si="1"/>
        <v>0.23751251265346021</v>
      </c>
      <c r="N26" s="26"/>
    </row>
    <row r="27" spans="1:14" x14ac:dyDescent="0.35">
      <c r="B27" s="16" t="s">
        <v>0</v>
      </c>
      <c r="C27" s="26">
        <v>0.73709999999999998</v>
      </c>
      <c r="D27" s="26">
        <v>0.56910000000000005</v>
      </c>
      <c r="G27" s="16" t="s">
        <v>17</v>
      </c>
      <c r="H27" s="26">
        <f t="shared" si="0"/>
        <v>3.827132446743442</v>
      </c>
      <c r="I27" s="26">
        <f t="shared" si="0"/>
        <v>0.94967641216527154</v>
      </c>
      <c r="J27" s="26"/>
      <c r="K27" s="26"/>
      <c r="L27" s="26">
        <f t="shared" si="1"/>
        <v>0.80096262839416277</v>
      </c>
      <c r="M27" s="26">
        <f t="shared" si="1"/>
        <v>0.1620239369506189</v>
      </c>
      <c r="N27" s="26"/>
    </row>
    <row r="28" spans="1:14" x14ac:dyDescent="0.35">
      <c r="G28" s="16" t="s">
        <v>16</v>
      </c>
      <c r="H28" s="26">
        <f t="shared" si="0"/>
        <v>2.8947567702963259</v>
      </c>
      <c r="I28" s="26">
        <f t="shared" si="0"/>
        <v>0.68037910164327864</v>
      </c>
      <c r="J28" s="26"/>
      <c r="K28" s="26"/>
      <c r="L28" s="26">
        <f t="shared" si="1"/>
        <v>0.7603148434886986</v>
      </c>
      <c r="M28" s="26">
        <f t="shared" si="1"/>
        <v>0.24582160467004457</v>
      </c>
      <c r="N28" s="26"/>
    </row>
    <row r="29" spans="1:14" x14ac:dyDescent="0.35">
      <c r="A29" s="16" t="s">
        <v>12</v>
      </c>
      <c r="B29" s="16" t="s">
        <v>2</v>
      </c>
      <c r="C29" s="26">
        <v>0.48299999999999998</v>
      </c>
      <c r="D29" s="26">
        <v>0.28920000000000001</v>
      </c>
      <c r="G29" s="16" t="s">
        <v>15</v>
      </c>
      <c r="H29" s="26">
        <f t="shared" si="0"/>
        <v>2.2128631261322655</v>
      </c>
      <c r="I29" s="26">
        <f t="shared" si="0"/>
        <v>0.90057028351070945</v>
      </c>
      <c r="J29" s="26"/>
      <c r="K29" s="26"/>
      <c r="L29" s="26">
        <f t="shared" si="1"/>
        <v>0.44190994088427155</v>
      </c>
      <c r="M29" s="26">
        <f t="shared" si="1"/>
        <v>0.28695662003423722</v>
      </c>
      <c r="N29" s="26"/>
    </row>
    <row r="30" spans="1:14" x14ac:dyDescent="0.35">
      <c r="B30" s="16" t="s">
        <v>1</v>
      </c>
      <c r="C30" s="26">
        <v>1.0069999999999999</v>
      </c>
      <c r="D30" s="26">
        <v>0.58640000000000003</v>
      </c>
      <c r="G30" s="16" t="s">
        <v>14</v>
      </c>
      <c r="H30" s="26">
        <f t="shared" si="0"/>
        <v>1.1841974963447099</v>
      </c>
      <c r="I30" s="26">
        <f t="shared" si="0"/>
        <v>0.96656938643552426</v>
      </c>
      <c r="J30" s="26"/>
      <c r="K30" s="26"/>
      <c r="L30" s="26">
        <f t="shared" si="1"/>
        <v>7.4447299301921788E-2</v>
      </c>
      <c r="M30" s="26">
        <f t="shared" si="1"/>
        <v>0.17264272368596523</v>
      </c>
      <c r="N30" s="26"/>
    </row>
    <row r="31" spans="1:14" x14ac:dyDescent="0.35">
      <c r="B31" s="16" t="s">
        <v>0</v>
      </c>
      <c r="C31" s="26">
        <v>0.87060000000000004</v>
      </c>
      <c r="D31" s="26">
        <v>0.58640000000000003</v>
      </c>
      <c r="G31" s="16" t="s">
        <v>13</v>
      </c>
      <c r="H31" s="26">
        <f t="shared" si="0"/>
        <v>1.1922944736673482</v>
      </c>
      <c r="I31" s="26">
        <f t="shared" si="0"/>
        <v>0.90569642742720013</v>
      </c>
      <c r="J31" s="26"/>
      <c r="K31" s="26"/>
      <c r="L31" s="26">
        <f t="shared" si="1"/>
        <v>0.22382360702659854</v>
      </c>
      <c r="M31" s="26">
        <f t="shared" si="1"/>
        <v>0.13654077722422556</v>
      </c>
      <c r="N31" s="26"/>
    </row>
    <row r="32" spans="1:14" x14ac:dyDescent="0.35">
      <c r="G32" s="16" t="s">
        <v>12</v>
      </c>
      <c r="H32" s="26">
        <f t="shared" si="0"/>
        <v>1.3750881055985644</v>
      </c>
      <c r="I32" s="26">
        <f t="shared" si="0"/>
        <v>0.85163890976239165</v>
      </c>
      <c r="J32" s="26"/>
      <c r="K32" s="26"/>
      <c r="L32" s="26">
        <f t="shared" si="1"/>
        <v>0.47507131172813355</v>
      </c>
      <c r="M32" s="26">
        <f t="shared" si="1"/>
        <v>0.29985932230599038</v>
      </c>
      <c r="N32" s="26"/>
    </row>
    <row r="33" spans="1:16" x14ac:dyDescent="0.35">
      <c r="A33" s="16" t="s">
        <v>11</v>
      </c>
      <c r="B33" s="16" t="s">
        <v>2</v>
      </c>
      <c r="C33" s="26">
        <v>0.57340000000000002</v>
      </c>
      <c r="D33" s="26">
        <v>0.51229999999999998</v>
      </c>
      <c r="G33" s="16" t="s">
        <v>11</v>
      </c>
      <c r="H33" s="26">
        <f t="shared" si="0"/>
        <v>1.1304894884923895</v>
      </c>
      <c r="I33" s="26">
        <f t="shared" si="0"/>
        <v>0.73600941346428306</v>
      </c>
      <c r="J33" s="26"/>
      <c r="K33" s="26"/>
      <c r="L33" s="26">
        <f t="shared" si="1"/>
        <v>0.19860577949999894</v>
      </c>
      <c r="M33" s="26">
        <f t="shared" si="1"/>
        <v>0.15277540602800463</v>
      </c>
      <c r="N33" s="26"/>
    </row>
    <row r="34" spans="1:16" x14ac:dyDescent="0.35">
      <c r="B34" s="16" t="s">
        <v>1</v>
      </c>
      <c r="C34" s="26">
        <v>0.58950000000000002</v>
      </c>
      <c r="D34" s="26">
        <v>0.41320000000000001</v>
      </c>
      <c r="G34" s="16" t="s">
        <v>10</v>
      </c>
      <c r="H34" s="26">
        <f t="shared" si="0"/>
        <v>1.1980613855734001</v>
      </c>
      <c r="I34" s="26">
        <f t="shared" si="0"/>
        <v>0.80200851638909765</v>
      </c>
      <c r="J34" s="26"/>
      <c r="K34" s="26"/>
      <c r="L34" s="26">
        <f t="shared" si="1"/>
        <v>0.34126126875319829</v>
      </c>
      <c r="M34" s="26">
        <f t="shared" si="1"/>
        <v>0.18897740015056633</v>
      </c>
      <c r="N34" s="26"/>
    </row>
    <row r="35" spans="1:16" x14ac:dyDescent="0.35">
      <c r="B35" s="16" t="s">
        <v>0</v>
      </c>
      <c r="C35" s="26">
        <v>0.77780000000000005</v>
      </c>
      <c r="D35" s="26">
        <v>0.33800000000000002</v>
      </c>
      <c r="G35" s="16" t="s">
        <v>7</v>
      </c>
      <c r="H35" s="26">
        <f t="shared" si="0"/>
        <v>1.4967175203443834</v>
      </c>
      <c r="I35" s="26">
        <f t="shared" si="0"/>
        <v>0.90703621504173726</v>
      </c>
      <c r="J35" s="26"/>
      <c r="K35" s="26"/>
      <c r="L35" s="26">
        <f t="shared" si="1"/>
        <v>0.48943231720340208</v>
      </c>
      <c r="M35" s="26">
        <f t="shared" si="1"/>
        <v>0.2651253865994046</v>
      </c>
      <c r="N35" s="26"/>
    </row>
    <row r="36" spans="1:16" x14ac:dyDescent="0.35">
      <c r="G36" s="16" t="s">
        <v>6</v>
      </c>
      <c r="H36" s="26">
        <f t="shared" si="0"/>
        <v>1.0894803371604658</v>
      </c>
      <c r="I36" s="26">
        <f t="shared" si="0"/>
        <v>0.92311366641618475</v>
      </c>
      <c r="J36" s="26"/>
      <c r="K36" s="26"/>
      <c r="L36" s="26">
        <f t="shared" si="1"/>
        <v>0.2518557943577216</v>
      </c>
      <c r="M36" s="26">
        <f t="shared" si="1"/>
        <v>0.27815614600226213</v>
      </c>
      <c r="N36" s="26"/>
    </row>
    <row r="37" spans="1:16" x14ac:dyDescent="0.35">
      <c r="A37" s="16" t="s">
        <v>10</v>
      </c>
      <c r="B37" s="16" t="s">
        <v>2</v>
      </c>
      <c r="C37" s="26">
        <v>0.79549999999999998</v>
      </c>
      <c r="D37" s="26">
        <v>0.35249999999999998</v>
      </c>
      <c r="G37" s="16" t="s">
        <v>5</v>
      </c>
      <c r="H37" s="26">
        <f t="shared" si="0"/>
        <v>1.446854120429431</v>
      </c>
      <c r="I37" s="26">
        <f t="shared" si="0"/>
        <v>1.0270345839959456</v>
      </c>
      <c r="J37" s="26"/>
      <c r="K37" s="26"/>
      <c r="L37" s="26">
        <f t="shared" si="1"/>
        <v>0.5398708365383923</v>
      </c>
      <c r="M37" s="26">
        <f t="shared" si="1"/>
        <v>0.42701828888886195</v>
      </c>
      <c r="N37" s="26"/>
    </row>
    <row r="38" spans="1:16" x14ac:dyDescent="0.35">
      <c r="B38" s="16" t="s">
        <v>1</v>
      </c>
      <c r="C38" s="26">
        <v>0.46010000000000001</v>
      </c>
      <c r="D38" s="26">
        <v>0.56869999999999998</v>
      </c>
      <c r="G38" s="16" t="s">
        <v>4</v>
      </c>
      <c r="H38" s="26">
        <f t="shared" si="0"/>
        <v>1.1486639987417646</v>
      </c>
      <c r="I38" s="26">
        <f t="shared" si="0"/>
        <v>0.82594993854452459</v>
      </c>
      <c r="J38" s="26"/>
      <c r="K38" s="26"/>
      <c r="L38" s="26">
        <f t="shared" si="1"/>
        <v>0.42524950234144182</v>
      </c>
      <c r="M38" s="26">
        <f t="shared" si="1"/>
        <v>0.18574731237056855</v>
      </c>
      <c r="N38" s="26"/>
      <c r="P38" s="29" t="s">
        <v>9</v>
      </c>
    </row>
    <row r="39" spans="1:16" x14ac:dyDescent="0.35">
      <c r="B39" s="16" t="s">
        <v>0</v>
      </c>
      <c r="C39" s="26">
        <v>0.80110000000000003</v>
      </c>
      <c r="D39" s="26">
        <v>0.4556</v>
      </c>
      <c r="G39" s="16" t="s">
        <v>3</v>
      </c>
      <c r="H39" s="26">
        <f t="shared" si="0"/>
        <v>0.89649266903168301</v>
      </c>
      <c r="I39" s="26">
        <f t="shared" si="0"/>
        <v>0.83189160535682038</v>
      </c>
      <c r="J39" s="26"/>
      <c r="K39" s="26"/>
      <c r="L39" s="26">
        <f t="shared" si="1"/>
        <v>0.11497345615894264</v>
      </c>
      <c r="M39" s="26">
        <f t="shared" si="1"/>
        <v>5.9050955929315849E-2</v>
      </c>
      <c r="N39" s="26"/>
      <c r="P39" s="30" t="s">
        <v>8</v>
      </c>
    </row>
    <row r="41" spans="1:16" x14ac:dyDescent="0.35">
      <c r="A41" s="16" t="s">
        <v>7</v>
      </c>
      <c r="B41" s="16" t="s">
        <v>2</v>
      </c>
      <c r="C41" s="26">
        <v>1.0388999999999999</v>
      </c>
      <c r="D41" s="26">
        <v>0.69379999999999997</v>
      </c>
    </row>
    <row r="42" spans="1:16" x14ac:dyDescent="0.35">
      <c r="B42" s="16" t="s">
        <v>1</v>
      </c>
      <c r="C42" s="26">
        <v>0.99650000000000005</v>
      </c>
      <c r="D42" s="26">
        <v>0.44209999999999999</v>
      </c>
    </row>
    <row r="43" spans="1:16" x14ac:dyDescent="0.35">
      <c r="B43" s="16" t="s">
        <v>0</v>
      </c>
      <c r="C43" s="26">
        <v>0.53400000000000003</v>
      </c>
      <c r="D43" s="26">
        <v>0.42120000000000002</v>
      </c>
    </row>
    <row r="45" spans="1:16" x14ac:dyDescent="0.35">
      <c r="A45" s="16" t="s">
        <v>6</v>
      </c>
      <c r="B45" s="16" t="s">
        <v>2</v>
      </c>
      <c r="C45" s="26">
        <v>0.52390000000000003</v>
      </c>
      <c r="D45" s="26">
        <v>0.54900000000000004</v>
      </c>
    </row>
    <row r="46" spans="1:16" x14ac:dyDescent="0.35">
      <c r="B46" s="16" t="s">
        <v>1</v>
      </c>
      <c r="C46" s="26">
        <v>0.78869999999999996</v>
      </c>
      <c r="D46" s="26">
        <v>0.35970000000000002</v>
      </c>
    </row>
    <row r="47" spans="1:16" x14ac:dyDescent="0.35">
      <c r="B47" s="16" t="s">
        <v>0</v>
      </c>
      <c r="C47" s="26">
        <v>0.55769999999999997</v>
      </c>
      <c r="D47" s="26">
        <v>0.67600000000000005</v>
      </c>
    </row>
    <row r="49" spans="1:4" x14ac:dyDescent="0.35">
      <c r="A49" s="16" t="s">
        <v>5</v>
      </c>
      <c r="B49" s="16" t="s">
        <v>2</v>
      </c>
      <c r="C49" s="26">
        <v>0.49309999999999998</v>
      </c>
      <c r="D49" s="26">
        <v>0.30940000000000001</v>
      </c>
    </row>
    <row r="50" spans="1:4" x14ac:dyDescent="0.35">
      <c r="B50" s="16" t="s">
        <v>1</v>
      </c>
      <c r="C50" s="26">
        <v>0.88880000000000003</v>
      </c>
      <c r="D50" s="26">
        <v>0.68659999999999999</v>
      </c>
    </row>
    <row r="51" spans="1:4" x14ac:dyDescent="0.35">
      <c r="B51" s="16" t="s">
        <v>0</v>
      </c>
      <c r="C51" s="26">
        <v>1.1019000000000001</v>
      </c>
      <c r="D51" s="26">
        <v>0.7671</v>
      </c>
    </row>
    <row r="53" spans="1:4" x14ac:dyDescent="0.35">
      <c r="A53" s="16" t="s">
        <v>4</v>
      </c>
      <c r="B53" s="16" t="s">
        <v>2</v>
      </c>
      <c r="C53" s="26">
        <v>0.4617</v>
      </c>
      <c r="D53" s="26">
        <v>0.34989999999999999</v>
      </c>
    </row>
    <row r="54" spans="1:4" x14ac:dyDescent="0.35">
      <c r="B54" s="16" t="s">
        <v>1</v>
      </c>
      <c r="C54" s="26">
        <v>0.92979999999999996</v>
      </c>
      <c r="D54" s="26">
        <v>0.53400000000000003</v>
      </c>
    </row>
    <row r="55" spans="1:4" x14ac:dyDescent="0.35">
      <c r="B55" s="16" t="s">
        <v>0</v>
      </c>
      <c r="C55" s="26">
        <v>0.58040000000000003</v>
      </c>
      <c r="D55" s="26">
        <v>0.53400000000000003</v>
      </c>
    </row>
    <row r="57" spans="1:4" x14ac:dyDescent="0.35">
      <c r="A57" s="16" t="s">
        <v>3</v>
      </c>
      <c r="B57" s="16" t="s">
        <v>2</v>
      </c>
      <c r="C57" s="26">
        <v>0.50900000000000001</v>
      </c>
      <c r="D57" s="26">
        <v>0.48630000000000001</v>
      </c>
    </row>
    <row r="58" spans="1:4" x14ac:dyDescent="0.35">
      <c r="B58" s="16" t="s">
        <v>1</v>
      </c>
      <c r="C58" s="26">
        <v>0.58069999999999999</v>
      </c>
      <c r="D58" s="26">
        <v>0.50349999999999995</v>
      </c>
    </row>
    <row r="59" spans="1:4" x14ac:dyDescent="0.35">
      <c r="B59" s="16" t="s">
        <v>0</v>
      </c>
      <c r="C59" s="26">
        <v>0.44929999999999998</v>
      </c>
      <c r="D59" s="26">
        <v>0.43830000000000002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47F431-1A87-BB49-B0FB-65B075E7C5C4}">
  <dimension ref="A1:Q59"/>
  <sheetViews>
    <sheetView workbookViewId="0">
      <selection activeCell="E14" sqref="E14"/>
    </sheetView>
  </sheetViews>
  <sheetFormatPr defaultColWidth="10.83203125" defaultRowHeight="15.5" x14ac:dyDescent="0.35"/>
  <cols>
    <col min="1" max="1" width="10.5" style="2" bestFit="1" customWidth="1"/>
    <col min="2" max="2" width="10" style="2" bestFit="1" customWidth="1"/>
    <col min="3" max="5" width="10.33203125" style="1" customWidth="1"/>
    <col min="6" max="7" width="10.83203125" style="1"/>
    <col min="8" max="8" width="10.5" style="2" bestFit="1" customWidth="1"/>
    <col min="9" max="11" width="10.33203125" style="1" customWidth="1"/>
    <col min="12" max="12" width="3.33203125" style="1" customWidth="1"/>
    <col min="13" max="15" width="10.33203125" style="1" customWidth="1"/>
    <col min="16" max="16" width="10.83203125" style="1"/>
    <col min="17" max="17" width="14.6640625" style="1" bestFit="1" customWidth="1"/>
    <col min="18" max="16384" width="10.83203125" style="1"/>
  </cols>
  <sheetData>
    <row r="1" spans="1:15" x14ac:dyDescent="0.35">
      <c r="A1" s="29" t="s">
        <v>29</v>
      </c>
    </row>
    <row r="3" spans="1:15" x14ac:dyDescent="0.35">
      <c r="I3" s="12" t="s">
        <v>22</v>
      </c>
      <c r="J3" s="11"/>
      <c r="K3" s="11"/>
      <c r="M3" s="12" t="s">
        <v>21</v>
      </c>
      <c r="N3" s="11"/>
      <c r="O3" s="11"/>
    </row>
    <row r="4" spans="1:15" s="2" customFormat="1" x14ac:dyDescent="0.35">
      <c r="A4" s="2" t="s">
        <v>20</v>
      </c>
      <c r="B4" s="2" t="s">
        <v>24</v>
      </c>
      <c r="C4" s="8" t="s">
        <v>9</v>
      </c>
      <c r="D4" s="7" t="s">
        <v>19</v>
      </c>
      <c r="E4" s="7" t="s">
        <v>25</v>
      </c>
      <c r="H4" s="2" t="s">
        <v>20</v>
      </c>
      <c r="I4" s="10" t="s">
        <v>9</v>
      </c>
      <c r="J4" s="9" t="s">
        <v>19</v>
      </c>
      <c r="K4" s="9" t="s">
        <v>25</v>
      </c>
      <c r="M4" s="8" t="s">
        <v>9</v>
      </c>
      <c r="N4" s="7" t="s">
        <v>19</v>
      </c>
      <c r="O4" s="7" t="s">
        <v>25</v>
      </c>
    </row>
    <row r="5" spans="1:15" x14ac:dyDescent="0.35">
      <c r="A5" s="2" t="s">
        <v>18</v>
      </c>
      <c r="B5" s="2" t="s">
        <v>2</v>
      </c>
      <c r="C5" s="3">
        <v>1.194</v>
      </c>
      <c r="D5" s="14">
        <v>1.8489</v>
      </c>
      <c r="E5" s="14">
        <v>0.57040000000000002</v>
      </c>
      <c r="H5" s="2" t="s">
        <v>18</v>
      </c>
      <c r="I5" s="3">
        <f>AVERAGE(C5:C7)</f>
        <v>1.0432333333333332</v>
      </c>
      <c r="J5" s="3">
        <f>AVERAGE(D5:D7)</f>
        <v>1.7522666666666666</v>
      </c>
      <c r="K5" s="3">
        <f>AVERAGE(E5:E7)</f>
        <v>0.76476666666666659</v>
      </c>
      <c r="M5" s="3">
        <f>STDEV(C5:C7)</f>
        <v>0.24023043798264515</v>
      </c>
      <c r="N5" s="3">
        <f>STDEV(D5:D7)</f>
        <v>0.12611670521121832</v>
      </c>
      <c r="O5" s="3">
        <f>STDEV(E5:E7)</f>
        <v>0.17045446117169644</v>
      </c>
    </row>
    <row r="6" spans="1:15" x14ac:dyDescent="0.35">
      <c r="B6" s="2" t="s">
        <v>1</v>
      </c>
      <c r="C6" s="3">
        <v>0.76619999999999999</v>
      </c>
      <c r="D6" s="1">
        <v>1.7983</v>
      </c>
      <c r="E6" s="1">
        <v>0.83509999999999995</v>
      </c>
      <c r="H6" s="2" t="s">
        <v>17</v>
      </c>
      <c r="I6" s="3">
        <f>AVERAGE(C9:C11)</f>
        <v>2.3567333333333331</v>
      </c>
      <c r="J6" s="3">
        <f>AVERAGE(D9:D11)</f>
        <v>4.3763666666666667</v>
      </c>
      <c r="K6" s="3">
        <f>AVERAGE(E9:E11)</f>
        <v>0.81870000000000009</v>
      </c>
      <c r="M6" s="3">
        <f>STDEV(C9:C11)</f>
        <v>0.28535620430145431</v>
      </c>
      <c r="N6" s="3">
        <f>STDEV(D9:D11)</f>
        <v>1.0629372621812296</v>
      </c>
      <c r="O6" s="3">
        <f>STDEV(E9:E11)</f>
        <v>0.31318741992615173</v>
      </c>
    </row>
    <row r="7" spans="1:15" x14ac:dyDescent="0.35">
      <c r="B7" s="2" t="s">
        <v>0</v>
      </c>
      <c r="C7" s="3">
        <v>1.1695</v>
      </c>
      <c r="D7" s="1">
        <v>1.6095999999999999</v>
      </c>
      <c r="E7" s="1">
        <v>0.88880000000000003</v>
      </c>
      <c r="H7" s="2" t="s">
        <v>16</v>
      </c>
      <c r="I7" s="3">
        <f>AVERAGE(C13:C15)</f>
        <v>1.6539000000000001</v>
      </c>
      <c r="J7" s="3">
        <f>AVERAGE(D13:D15)</f>
        <v>2.7528000000000001</v>
      </c>
      <c r="K7" s="3">
        <f>AVERAGE(E13:E15)</f>
        <v>0.79753333333333332</v>
      </c>
      <c r="M7" s="3">
        <f>STDEV(C13:C15)</f>
        <v>7.054388704912716E-2</v>
      </c>
      <c r="N7" s="3">
        <f>STDEV(D13:D15)</f>
        <v>2.9197773887747018E-2</v>
      </c>
      <c r="O7" s="3">
        <f>STDEV(E13:E15)</f>
        <v>0.13677811715816821</v>
      </c>
    </row>
    <row r="8" spans="1:15" x14ac:dyDescent="0.35">
      <c r="H8" s="2" t="s">
        <v>15</v>
      </c>
      <c r="I8" s="3">
        <f>AVERAGE(C17:C19)</f>
        <v>1.0951333333333333</v>
      </c>
      <c r="J8" s="3">
        <f>AVERAGE(D17:D19)</f>
        <v>1.5719000000000001</v>
      </c>
      <c r="K8" s="3">
        <f>AVERAGE(E17:E19)</f>
        <v>0.75743333333333329</v>
      </c>
      <c r="M8" s="3">
        <f>STDEV(C17:C19)</f>
        <v>0.42003559769778198</v>
      </c>
      <c r="N8" s="3">
        <f>STDEV(D17:D19)</f>
        <v>0.22175488720657197</v>
      </c>
      <c r="O8" s="3">
        <f>STDEV(E17:E19)</f>
        <v>0.15345619353200834</v>
      </c>
    </row>
    <row r="9" spans="1:15" x14ac:dyDescent="0.35">
      <c r="A9" s="2" t="s">
        <v>17</v>
      </c>
      <c r="B9" s="2" t="s">
        <v>2</v>
      </c>
      <c r="C9" s="14">
        <v>2.6819999999999999</v>
      </c>
      <c r="D9" s="3">
        <v>3.2791999999999999</v>
      </c>
      <c r="E9" s="3">
        <v>0.60570000000000002</v>
      </c>
      <c r="H9" s="2" t="s">
        <v>14</v>
      </c>
      <c r="I9" s="3">
        <f>AVERAGE(C21:C23)</f>
        <v>0.81130000000000002</v>
      </c>
      <c r="J9" s="3">
        <f>AVERAGE(D21:D23)</f>
        <v>1.1061333333333334</v>
      </c>
      <c r="K9" s="3">
        <f>AVERAGE(E21:E23)</f>
        <v>0.55310000000000004</v>
      </c>
      <c r="M9" s="3">
        <f>STDEV(C21:C23)</f>
        <v>0.2707549999538329</v>
      </c>
      <c r="N9" s="3">
        <f>STDEV(D21:D23)</f>
        <v>0.13222138001599187</v>
      </c>
      <c r="O9" s="3">
        <f>STDEV(E21:E23)</f>
        <v>7.7232829807019177E-2</v>
      </c>
    </row>
    <row r="10" spans="1:15" x14ac:dyDescent="0.35">
      <c r="B10" s="2" t="s">
        <v>1</v>
      </c>
      <c r="C10" s="1">
        <v>2.1484999999999999</v>
      </c>
      <c r="D10" s="3">
        <v>5.4013999999999998</v>
      </c>
      <c r="E10" s="3">
        <v>0.67210000000000003</v>
      </c>
      <c r="H10" s="2" t="s">
        <v>13</v>
      </c>
      <c r="I10" s="3">
        <f>AVERAGE(C25:C27)</f>
        <v>0.72293333333333332</v>
      </c>
      <c r="J10" s="3">
        <f>AVERAGE(D25:D27)</f>
        <v>0.85366666666666668</v>
      </c>
      <c r="K10" s="3">
        <f>AVERAGE(E25:E27)</f>
        <v>0.68599999999999994</v>
      </c>
      <c r="M10" s="3">
        <f>STDEV(C25:C27)</f>
        <v>0.10369099928794859</v>
      </c>
      <c r="N10" s="3">
        <f>STDEV(D25:D27)</f>
        <v>0.10583635166299619</v>
      </c>
      <c r="O10" s="3">
        <f>STDEV(E25:E27)</f>
        <v>0.13667494283883977</v>
      </c>
    </row>
    <row r="11" spans="1:15" x14ac:dyDescent="0.35">
      <c r="B11" s="2" t="s">
        <v>0</v>
      </c>
      <c r="C11" s="1">
        <v>2.2397</v>
      </c>
      <c r="D11" s="3">
        <v>4.4485000000000001</v>
      </c>
      <c r="E11" s="3">
        <v>1.1782999999999999</v>
      </c>
      <c r="H11" s="2" t="s">
        <v>12</v>
      </c>
      <c r="I11" s="3">
        <f>AVERAGE(C29:C31)</f>
        <v>0.91386666666666672</v>
      </c>
      <c r="J11" s="3">
        <f>AVERAGE(D29:D31)</f>
        <v>1.1633333333333333</v>
      </c>
      <c r="K11" s="3">
        <f>AVERAGE(E29:E31)</f>
        <v>0.74823333333333331</v>
      </c>
      <c r="M11" s="3">
        <f>STDEV(C29:C31)</f>
        <v>0.2806928986157885</v>
      </c>
      <c r="N11" s="3">
        <f>STDEV(D29:D31)</f>
        <v>9.6379320050171219E-2</v>
      </c>
      <c r="O11" s="3">
        <f>STDEV(E29:E31)</f>
        <v>0.31770013115095408</v>
      </c>
    </row>
    <row r="12" spans="1:15" x14ac:dyDescent="0.35">
      <c r="H12" s="2" t="s">
        <v>11</v>
      </c>
      <c r="I12" s="3">
        <f>AVERAGE(C33:C35)</f>
        <v>0.99593333333333334</v>
      </c>
      <c r="J12" s="3">
        <f>AVERAGE(D33:D35)</f>
        <v>2.3632000000000004</v>
      </c>
      <c r="K12" s="3">
        <f>AVERAGE(E33:E35)</f>
        <v>0.68186666666666662</v>
      </c>
      <c r="M12" s="3">
        <f>STDEV(C33:C35)</f>
        <v>0.23611195084818018</v>
      </c>
      <c r="N12" s="3">
        <f>STDEV(D33:D35)</f>
        <v>0.64670083500796383</v>
      </c>
      <c r="O12" s="3">
        <f>STDEV(E33:E35)</f>
        <v>0.1456757472379443</v>
      </c>
    </row>
    <row r="13" spans="1:15" x14ac:dyDescent="0.35">
      <c r="A13" s="2" t="s">
        <v>16</v>
      </c>
      <c r="B13" s="2" t="s">
        <v>2</v>
      </c>
      <c r="C13" s="15">
        <v>1.7351000000000001</v>
      </c>
      <c r="D13" s="3">
        <v>2.7273999999999998</v>
      </c>
      <c r="E13" s="3">
        <v>0.89400000000000002</v>
      </c>
      <c r="H13" s="2" t="s">
        <v>10</v>
      </c>
      <c r="I13" s="3">
        <f>AVERAGE(C37:C39)</f>
        <v>0.95196666666666674</v>
      </c>
      <c r="J13" s="3">
        <f>AVERAGE(D37:D39)</f>
        <v>2.0002</v>
      </c>
      <c r="K13" s="3">
        <f>AVERAGE(E37:E39)</f>
        <v>0.48173333333333335</v>
      </c>
      <c r="M13" s="3">
        <f>STDEV(C37:C39)</f>
        <v>0.23210463875875734</v>
      </c>
      <c r="N13" s="3">
        <f>STDEV(D37:D39)</f>
        <v>0.25809248342405905</v>
      </c>
      <c r="O13" s="3">
        <f>STDEV(E37:E39)</f>
        <v>9.6029908535483696E-2</v>
      </c>
    </row>
    <row r="14" spans="1:15" x14ac:dyDescent="0.35">
      <c r="B14" s="2" t="s">
        <v>1</v>
      </c>
      <c r="C14" s="3">
        <v>1.6189</v>
      </c>
      <c r="D14" s="3">
        <v>2.7463000000000002</v>
      </c>
      <c r="E14" s="3">
        <v>0.85760000000000003</v>
      </c>
      <c r="H14" s="2" t="s">
        <v>7</v>
      </c>
      <c r="I14" s="3">
        <f>AVERAGE(C41:C43)</f>
        <v>0.90883333333333327</v>
      </c>
      <c r="J14" s="3">
        <f>AVERAGE(D41:D43)</f>
        <v>1.1409</v>
      </c>
      <c r="K14" s="3">
        <f>AVERAGE(E41:E43)</f>
        <v>0.60346666666666671</v>
      </c>
      <c r="M14" s="3">
        <f>STDEV(C41:C43)</f>
        <v>0.27720471376463529</v>
      </c>
      <c r="N14" s="3">
        <f>STDEV(D41:D43)</f>
        <v>0.25449956777959376</v>
      </c>
      <c r="O14" s="3">
        <f>STDEV(E41:E43)</f>
        <v>6.0770168120002195E-2</v>
      </c>
    </row>
    <row r="15" spans="1:15" x14ac:dyDescent="0.35">
      <c r="B15" s="2" t="s">
        <v>0</v>
      </c>
      <c r="C15" s="3">
        <v>1.6076999999999999</v>
      </c>
      <c r="D15" s="3">
        <v>2.7847</v>
      </c>
      <c r="E15" s="3">
        <v>0.64100000000000001</v>
      </c>
      <c r="H15" s="2" t="s">
        <v>6</v>
      </c>
      <c r="I15" s="3">
        <f>AVERAGE(C45:C47)</f>
        <v>1.0398333333333334</v>
      </c>
      <c r="J15" s="3">
        <f>AVERAGE(D45:D47)</f>
        <v>1.1929333333333332</v>
      </c>
      <c r="K15" s="3">
        <f>AVERAGE(E45:E47)</f>
        <v>0.74876666666666658</v>
      </c>
      <c r="M15" s="3">
        <f>STDEV(C45:C47)</f>
        <v>0.19877410126405679</v>
      </c>
      <c r="N15" s="3">
        <f>STDEV(D45:D47)</f>
        <v>0.11564520454101562</v>
      </c>
      <c r="O15" s="3">
        <f>STDEV(E45:E47)</f>
        <v>6.9063545618027244E-2</v>
      </c>
    </row>
    <row r="16" spans="1:15" x14ac:dyDescent="0.35">
      <c r="H16" s="2" t="s">
        <v>5</v>
      </c>
      <c r="I16" s="3">
        <f>AVERAGE(C49:C51)</f>
        <v>0.98339999999999994</v>
      </c>
      <c r="J16" s="3">
        <f>AVERAGE(D49:D51)</f>
        <v>1.0331666666666666</v>
      </c>
      <c r="K16" s="3">
        <f>AVERAGE(E49:E51)</f>
        <v>0.7130333333333333</v>
      </c>
      <c r="M16" s="3">
        <f>STDEV(C49:C51)</f>
        <v>0.36927621098576108</v>
      </c>
      <c r="N16" s="3">
        <f>STDEV(D49:D51)</f>
        <v>0.25320103343654332</v>
      </c>
      <c r="O16" s="3">
        <f>STDEV(E49:E51)</f>
        <v>0.1972237392742906</v>
      </c>
    </row>
    <row r="17" spans="1:15" x14ac:dyDescent="0.35">
      <c r="A17" s="2" t="s">
        <v>15</v>
      </c>
      <c r="B17" s="2" t="s">
        <v>2</v>
      </c>
      <c r="C17" s="15">
        <v>0.84670000000000001</v>
      </c>
      <c r="D17" s="15">
        <v>1.454</v>
      </c>
      <c r="E17" s="15">
        <v>0.82789999999999997</v>
      </c>
      <c r="H17" s="2" t="s">
        <v>4</v>
      </c>
      <c r="I17" s="3">
        <f>AVERAGE(C53:C55)</f>
        <v>0.96766666666666656</v>
      </c>
      <c r="J17" s="3">
        <f>AVERAGE(D53:D55)</f>
        <v>1.1505666666666667</v>
      </c>
      <c r="K17" s="3">
        <f>AVERAGE(E53:E55)</f>
        <v>0.76786666666666681</v>
      </c>
      <c r="M17" s="3">
        <f>STDEV(C53:C55)</f>
        <v>0.13032226721989415</v>
      </c>
      <c r="N17" s="3">
        <f>STDEV(D53:D55)</f>
        <v>0.32576436780798002</v>
      </c>
      <c r="O17" s="3">
        <f>STDEV(E53:E55)</f>
        <v>0.31647692385596315</v>
      </c>
    </row>
    <row r="18" spans="1:15" x14ac:dyDescent="0.35">
      <c r="B18" s="2" t="s">
        <v>1</v>
      </c>
      <c r="C18" s="3">
        <v>1.5801000000000001</v>
      </c>
      <c r="D18" s="3">
        <v>1.8277000000000001</v>
      </c>
      <c r="E18" s="3">
        <v>0.86299999999999999</v>
      </c>
      <c r="H18" s="2" t="s">
        <v>3</v>
      </c>
      <c r="I18" s="3">
        <f>AVERAGE(C57:C59)</f>
        <v>0.70706666666666662</v>
      </c>
      <c r="J18" s="3">
        <f>AVERAGE(D57:D59)</f>
        <v>1.0792333333333333</v>
      </c>
      <c r="K18" s="3">
        <f>AVERAGE(E57:E59)</f>
        <v>0.62946666666666673</v>
      </c>
      <c r="M18" s="3">
        <f>STDEV(C57:C59)</f>
        <v>5.8576559589423954E-2</v>
      </c>
      <c r="N18" s="3">
        <f>STDEV(D57:D59)</f>
        <v>0.18473111089725411</v>
      </c>
      <c r="O18" s="3">
        <f>STDEV(E57:E59)</f>
        <v>0.21315771938480965</v>
      </c>
    </row>
    <row r="19" spans="1:15" x14ac:dyDescent="0.35">
      <c r="B19" s="2" t="s">
        <v>0</v>
      </c>
      <c r="C19" s="3">
        <v>0.85860000000000003</v>
      </c>
      <c r="D19" s="3">
        <v>1.4339999999999999</v>
      </c>
      <c r="E19" s="3">
        <v>0.58140000000000003</v>
      </c>
    </row>
    <row r="21" spans="1:15" x14ac:dyDescent="0.35">
      <c r="A21" s="2" t="s">
        <v>14</v>
      </c>
      <c r="B21" s="2" t="s">
        <v>2</v>
      </c>
      <c r="C21" s="3">
        <v>1.083</v>
      </c>
      <c r="D21" s="3">
        <v>0.95820000000000005</v>
      </c>
      <c r="E21" s="3">
        <v>0.51759999999999995</v>
      </c>
    </row>
    <row r="22" spans="1:15" x14ac:dyDescent="0.35">
      <c r="B22" s="2" t="s">
        <v>1</v>
      </c>
      <c r="C22" s="3">
        <v>0.54149999999999998</v>
      </c>
      <c r="D22" s="3">
        <v>1.1474</v>
      </c>
      <c r="E22" s="3">
        <v>0.64170000000000005</v>
      </c>
      <c r="I22" s="13" t="s">
        <v>26</v>
      </c>
    </row>
    <row r="23" spans="1:15" x14ac:dyDescent="0.35">
      <c r="B23" s="2" t="s">
        <v>0</v>
      </c>
      <c r="C23" s="3">
        <v>0.80940000000000001</v>
      </c>
      <c r="D23" s="3">
        <v>1.2128000000000001</v>
      </c>
      <c r="E23" s="3">
        <v>0.5</v>
      </c>
    </row>
    <row r="24" spans="1:15" x14ac:dyDescent="0.35">
      <c r="I24" s="12" t="s">
        <v>22</v>
      </c>
      <c r="J24" s="11"/>
      <c r="K24" s="11"/>
      <c r="M24" s="12" t="s">
        <v>21</v>
      </c>
      <c r="N24" s="11"/>
      <c r="O24" s="11"/>
    </row>
    <row r="25" spans="1:15" x14ac:dyDescent="0.35">
      <c r="A25" s="2" t="s">
        <v>13</v>
      </c>
      <c r="B25" s="2" t="s">
        <v>2</v>
      </c>
      <c r="C25" s="3">
        <v>0.65629999999999999</v>
      </c>
      <c r="D25" s="3">
        <v>0.95099999999999996</v>
      </c>
      <c r="E25" s="3">
        <v>0.60499999999999998</v>
      </c>
      <c r="H25" s="2" t="s">
        <v>20</v>
      </c>
      <c r="I25" s="10" t="s">
        <v>9</v>
      </c>
      <c r="J25" s="9" t="s">
        <v>19</v>
      </c>
      <c r="K25" s="9" t="s">
        <v>25</v>
      </c>
      <c r="L25" s="2"/>
      <c r="M25" s="8" t="s">
        <v>9</v>
      </c>
      <c r="N25" s="7" t="s">
        <v>19</v>
      </c>
      <c r="O25" s="7" t="s">
        <v>25</v>
      </c>
    </row>
    <row r="26" spans="1:15" x14ac:dyDescent="0.35">
      <c r="B26" s="2" t="s">
        <v>1</v>
      </c>
      <c r="C26" s="3">
        <v>0.84240000000000004</v>
      </c>
      <c r="D26" s="3">
        <v>0.74099999999999999</v>
      </c>
      <c r="E26" s="3">
        <v>0.60919999999999996</v>
      </c>
      <c r="H26" s="2" t="s">
        <v>18</v>
      </c>
      <c r="I26" s="3">
        <f>I5/0.7648</f>
        <v>1.3640603207810318</v>
      </c>
      <c r="J26" s="3">
        <f t="shared" ref="J26:O39" si="0">J5/0.7648</f>
        <v>2.2911436541143653</v>
      </c>
      <c r="K26" s="6">
        <f t="shared" si="0"/>
        <v>0.99995641562064141</v>
      </c>
      <c r="L26" s="3"/>
      <c r="M26" s="3">
        <f t="shared" si="0"/>
        <v>0.31410883627437913</v>
      </c>
      <c r="N26" s="3">
        <f t="shared" si="0"/>
        <v>0.16490154970086077</v>
      </c>
      <c r="O26" s="3">
        <f t="shared" si="0"/>
        <v>0.22287455697136038</v>
      </c>
    </row>
    <row r="27" spans="1:15" x14ac:dyDescent="0.35">
      <c r="B27" s="2" t="s">
        <v>0</v>
      </c>
      <c r="C27" s="3">
        <v>0.67010000000000003</v>
      </c>
      <c r="D27" s="3">
        <v>0.86899999999999999</v>
      </c>
      <c r="E27" s="3">
        <v>0.84379999999999999</v>
      </c>
      <c r="H27" s="2" t="s">
        <v>17</v>
      </c>
      <c r="I27" s="3">
        <f t="shared" ref="I27:K39" si="1">I6/0.7648</f>
        <v>3.0815027894002784</v>
      </c>
      <c r="J27" s="3">
        <f t="shared" si="1"/>
        <v>5.7222367503486753</v>
      </c>
      <c r="K27" s="3">
        <f t="shared" si="1"/>
        <v>1.0704759414225942</v>
      </c>
      <c r="L27" s="3"/>
      <c r="M27" s="3">
        <f t="shared" si="0"/>
        <v>0.37311219181675509</v>
      </c>
      <c r="N27" s="3">
        <f t="shared" si="0"/>
        <v>1.3898238260737834</v>
      </c>
      <c r="O27" s="3">
        <f t="shared" si="0"/>
        <v>0.40950237961055402</v>
      </c>
    </row>
    <row r="28" spans="1:15" x14ac:dyDescent="0.35">
      <c r="H28" s="2" t="s">
        <v>16</v>
      </c>
      <c r="I28" s="3">
        <f t="shared" si="1"/>
        <v>2.162526150627615</v>
      </c>
      <c r="J28" s="3">
        <f t="shared" si="1"/>
        <v>3.5993723849372383</v>
      </c>
      <c r="K28" s="3">
        <f t="shared" si="1"/>
        <v>1.042799860529986</v>
      </c>
      <c r="L28" s="3"/>
      <c r="M28" s="3">
        <f t="shared" si="0"/>
        <v>9.2238346037038649E-2</v>
      </c>
      <c r="N28" s="3">
        <f t="shared" si="0"/>
        <v>3.8177005606363779E-2</v>
      </c>
      <c r="O28" s="3">
        <f t="shared" si="0"/>
        <v>0.17884168038463416</v>
      </c>
    </row>
    <row r="29" spans="1:15" x14ac:dyDescent="0.35">
      <c r="A29" s="2" t="s">
        <v>12</v>
      </c>
      <c r="B29" s="2" t="s">
        <v>2</v>
      </c>
      <c r="C29" s="15">
        <v>0.86550000000000005</v>
      </c>
      <c r="D29" s="15">
        <v>1.2702</v>
      </c>
      <c r="E29" s="15">
        <v>0.97489999999999999</v>
      </c>
      <c r="H29" s="2" t="s">
        <v>15</v>
      </c>
      <c r="I29" s="3">
        <f t="shared" si="1"/>
        <v>1.4319211994421199</v>
      </c>
      <c r="J29" s="3">
        <f t="shared" si="1"/>
        <v>2.0553085774058579</v>
      </c>
      <c r="K29" s="3">
        <f t="shared" si="1"/>
        <v>0.99036785216178513</v>
      </c>
      <c r="L29" s="3"/>
      <c r="M29" s="3">
        <f t="shared" si="0"/>
        <v>0.54920972502325049</v>
      </c>
      <c r="N29" s="3">
        <f t="shared" si="0"/>
        <v>0.28995147385796544</v>
      </c>
      <c r="O29" s="3">
        <f t="shared" si="0"/>
        <v>0.20064878861402763</v>
      </c>
    </row>
    <row r="30" spans="1:15" x14ac:dyDescent="0.35">
      <c r="B30" s="2" t="s">
        <v>1</v>
      </c>
      <c r="C30" s="3">
        <v>0.66049999999999998</v>
      </c>
      <c r="D30" s="3">
        <v>1.083</v>
      </c>
      <c r="E30" s="3">
        <v>0.88470000000000004</v>
      </c>
      <c r="H30" s="2" t="s">
        <v>14</v>
      </c>
      <c r="I30" s="3">
        <f t="shared" si="1"/>
        <v>1.0608002092050208</v>
      </c>
      <c r="J30" s="3">
        <f t="shared" si="1"/>
        <v>1.4463040446304045</v>
      </c>
      <c r="K30" s="3">
        <f t="shared" si="1"/>
        <v>0.72319560669456073</v>
      </c>
      <c r="L30" s="3"/>
      <c r="M30" s="3">
        <f t="shared" si="0"/>
        <v>0.35402065893545093</v>
      </c>
      <c r="N30" s="3">
        <f t="shared" si="0"/>
        <v>0.17288360357739521</v>
      </c>
      <c r="O30" s="3">
        <f t="shared" si="0"/>
        <v>0.1009843485970439</v>
      </c>
    </row>
    <row r="31" spans="1:15" x14ac:dyDescent="0.35">
      <c r="B31" s="2" t="s">
        <v>0</v>
      </c>
      <c r="C31" s="3">
        <v>1.2156</v>
      </c>
      <c r="D31" s="3">
        <v>1.1368</v>
      </c>
      <c r="E31" s="3">
        <v>0.3851</v>
      </c>
      <c r="H31" s="2" t="s">
        <v>13</v>
      </c>
      <c r="I31" s="3">
        <f t="shared" si="1"/>
        <v>0.94525801952580191</v>
      </c>
      <c r="J31" s="3">
        <f t="shared" si="1"/>
        <v>1.1161959553695955</v>
      </c>
      <c r="K31" s="3">
        <f t="shared" si="1"/>
        <v>0.8969665271966526</v>
      </c>
      <c r="L31" s="3"/>
      <c r="M31" s="3">
        <f t="shared" si="0"/>
        <v>0.13557923547064407</v>
      </c>
      <c r="N31" s="3">
        <f t="shared" si="0"/>
        <v>0.1383843510237921</v>
      </c>
      <c r="O31" s="3">
        <f t="shared" si="0"/>
        <v>0.17870677672442437</v>
      </c>
    </row>
    <row r="32" spans="1:15" x14ac:dyDescent="0.35">
      <c r="H32" s="2" t="s">
        <v>12</v>
      </c>
      <c r="I32" s="3">
        <f t="shared" si="1"/>
        <v>1.1949093444909344</v>
      </c>
      <c r="J32" s="3">
        <f t="shared" si="1"/>
        <v>1.5210948396094839</v>
      </c>
      <c r="K32" s="3">
        <f t="shared" si="1"/>
        <v>0.97833856345885628</v>
      </c>
      <c r="L32" s="3"/>
      <c r="M32" s="3">
        <f t="shared" si="0"/>
        <v>0.3670147732947025</v>
      </c>
      <c r="N32" s="3">
        <f t="shared" si="0"/>
        <v>0.12601898542124898</v>
      </c>
      <c r="O32" s="3">
        <f t="shared" si="0"/>
        <v>0.41540289114926005</v>
      </c>
    </row>
    <row r="33" spans="1:17" x14ac:dyDescent="0.35">
      <c r="A33" s="2" t="s">
        <v>11</v>
      </c>
      <c r="B33" s="2" t="s">
        <v>2</v>
      </c>
      <c r="C33" s="15">
        <v>0.91700000000000004</v>
      </c>
      <c r="D33" s="15">
        <v>1.7171000000000001</v>
      </c>
      <c r="E33" s="15">
        <v>0.84670000000000001</v>
      </c>
      <c r="H33" s="2" t="s">
        <v>11</v>
      </c>
      <c r="I33" s="3">
        <f t="shared" si="1"/>
        <v>1.3022140864714087</v>
      </c>
      <c r="J33" s="3">
        <f t="shared" si="1"/>
        <v>3.0899581589958163</v>
      </c>
      <c r="K33" s="3">
        <f t="shared" si="1"/>
        <v>0.89156206415620631</v>
      </c>
      <c r="L33" s="3"/>
      <c r="M33" s="3">
        <f t="shared" si="0"/>
        <v>0.30872378510483811</v>
      </c>
      <c r="N33" s="3">
        <f t="shared" si="0"/>
        <v>0.84558163573217027</v>
      </c>
      <c r="O33" s="3">
        <f t="shared" si="0"/>
        <v>0.19047561092827445</v>
      </c>
    </row>
    <row r="34" spans="1:17" x14ac:dyDescent="0.35">
      <c r="B34" s="2" t="s">
        <v>1</v>
      </c>
      <c r="C34" s="3">
        <v>1.2614000000000001</v>
      </c>
      <c r="D34" s="3">
        <v>2.3620000000000001</v>
      </c>
      <c r="E34" s="3">
        <v>0.57040000000000002</v>
      </c>
      <c r="H34" s="2" t="s">
        <v>10</v>
      </c>
      <c r="I34" s="3">
        <f t="shared" si="1"/>
        <v>1.244726290097629</v>
      </c>
      <c r="J34" s="3">
        <f t="shared" si="1"/>
        <v>2.6153242677824267</v>
      </c>
      <c r="K34" s="3">
        <f t="shared" si="1"/>
        <v>0.62988145048814503</v>
      </c>
      <c r="L34" s="3"/>
      <c r="M34" s="3">
        <f t="shared" si="0"/>
        <v>0.3034840987954463</v>
      </c>
      <c r="N34" s="3">
        <f t="shared" si="0"/>
        <v>0.3374640212134663</v>
      </c>
      <c r="O34" s="3">
        <f t="shared" si="0"/>
        <v>0.12556211890099855</v>
      </c>
    </row>
    <row r="35" spans="1:17" x14ac:dyDescent="0.35">
      <c r="B35" s="2" t="s">
        <v>0</v>
      </c>
      <c r="C35" s="3">
        <v>0.80940000000000001</v>
      </c>
      <c r="D35" s="3">
        <v>3.0105</v>
      </c>
      <c r="E35" s="3">
        <v>0.62849999999999995</v>
      </c>
      <c r="H35" s="2" t="s">
        <v>7</v>
      </c>
      <c r="I35" s="3">
        <f t="shared" si="1"/>
        <v>1.1883281032078101</v>
      </c>
      <c r="J35" s="3">
        <f t="shared" si="1"/>
        <v>1.4917625523012552</v>
      </c>
      <c r="K35" s="3">
        <f t="shared" si="1"/>
        <v>0.78905160390516038</v>
      </c>
      <c r="L35" s="3"/>
      <c r="M35" s="3">
        <f t="shared" si="0"/>
        <v>0.36245386213995201</v>
      </c>
      <c r="N35" s="3">
        <f t="shared" si="0"/>
        <v>0.33276617125992908</v>
      </c>
      <c r="O35" s="3">
        <f t="shared" si="0"/>
        <v>7.9458901830546796E-2</v>
      </c>
    </row>
    <row r="36" spans="1:17" x14ac:dyDescent="0.35">
      <c r="H36" s="2" t="s">
        <v>6</v>
      </c>
      <c r="I36" s="3">
        <f t="shared" si="1"/>
        <v>1.3596147140864714</v>
      </c>
      <c r="J36" s="3">
        <f t="shared" si="1"/>
        <v>1.5597977684797766</v>
      </c>
      <c r="K36" s="3">
        <f t="shared" si="1"/>
        <v>0.97903591352859121</v>
      </c>
      <c r="L36" s="3"/>
      <c r="M36" s="3">
        <f t="shared" si="0"/>
        <v>0.25990337508375627</v>
      </c>
      <c r="N36" s="3">
        <f t="shared" si="0"/>
        <v>0.15120973397099322</v>
      </c>
      <c r="O36" s="3">
        <f t="shared" si="0"/>
        <v>9.0302753161646501E-2</v>
      </c>
    </row>
    <row r="37" spans="1:17" x14ac:dyDescent="0.35">
      <c r="A37" s="2" t="s">
        <v>10</v>
      </c>
      <c r="B37" s="2" t="s">
        <v>2</v>
      </c>
      <c r="C37" s="15">
        <v>1.1919999999999999</v>
      </c>
      <c r="D37" s="15">
        <v>1.7033</v>
      </c>
      <c r="E37" s="15">
        <v>0.4219</v>
      </c>
      <c r="H37" s="2" t="s">
        <v>5</v>
      </c>
      <c r="I37" s="3">
        <f t="shared" si="1"/>
        <v>1.2858263598326358</v>
      </c>
      <c r="J37" s="3">
        <f t="shared" si="1"/>
        <v>1.3508978382147836</v>
      </c>
      <c r="K37" s="3">
        <f t="shared" si="1"/>
        <v>0.93231345885634576</v>
      </c>
      <c r="L37" s="3"/>
      <c r="M37" s="3">
        <f t="shared" si="0"/>
        <v>0.48284023402949927</v>
      </c>
      <c r="N37" s="3">
        <f t="shared" si="0"/>
        <v>0.33106829685740496</v>
      </c>
      <c r="O37" s="3">
        <f t="shared" si="0"/>
        <v>0.25787622813061006</v>
      </c>
      <c r="Q37" s="5" t="s">
        <v>9</v>
      </c>
    </row>
    <row r="38" spans="1:17" x14ac:dyDescent="0.35">
      <c r="B38" s="2" t="s">
        <v>1</v>
      </c>
      <c r="C38" s="3">
        <v>0.72870000000000001</v>
      </c>
      <c r="D38" s="3">
        <v>2.1709999999999998</v>
      </c>
      <c r="E38" s="3">
        <v>0.59250000000000003</v>
      </c>
      <c r="H38" s="2" t="s">
        <v>4</v>
      </c>
      <c r="I38" s="3">
        <f t="shared" si="1"/>
        <v>1.2652545327754532</v>
      </c>
      <c r="J38" s="3">
        <f t="shared" si="1"/>
        <v>1.5044020223152021</v>
      </c>
      <c r="K38" s="3">
        <f t="shared" si="1"/>
        <v>1.0040097629009763</v>
      </c>
      <c r="L38" s="3"/>
      <c r="M38" s="3">
        <f t="shared" si="0"/>
        <v>0.17040045400090761</v>
      </c>
      <c r="N38" s="3">
        <f t="shared" si="0"/>
        <v>0.4259471336401412</v>
      </c>
      <c r="O38" s="3">
        <f t="shared" si="0"/>
        <v>0.41380350922589321</v>
      </c>
      <c r="Q38" s="4" t="s">
        <v>8</v>
      </c>
    </row>
    <row r="39" spans="1:17" x14ac:dyDescent="0.35">
      <c r="B39" s="2" t="s">
        <v>0</v>
      </c>
      <c r="C39" s="3">
        <v>0.93520000000000003</v>
      </c>
      <c r="D39" s="3">
        <v>2.1263000000000001</v>
      </c>
      <c r="E39" s="3">
        <v>0.43080000000000002</v>
      </c>
      <c r="H39" s="2" t="s">
        <v>3</v>
      </c>
      <c r="I39" s="3">
        <f t="shared" si="1"/>
        <v>0.92451185495118537</v>
      </c>
      <c r="J39" s="3">
        <f t="shared" si="1"/>
        <v>1.4111314504881449</v>
      </c>
      <c r="K39" s="3">
        <f t="shared" si="1"/>
        <v>0.82304741980474205</v>
      </c>
      <c r="L39" s="3"/>
      <c r="M39" s="3">
        <f t="shared" si="0"/>
        <v>7.6590689839727971E-2</v>
      </c>
      <c r="N39" s="3">
        <f t="shared" si="0"/>
        <v>0.24154172449954772</v>
      </c>
      <c r="O39" s="3">
        <f t="shared" si="0"/>
        <v>0.27871040714541012</v>
      </c>
      <c r="Q39" s="4" t="s">
        <v>27</v>
      </c>
    </row>
    <row r="41" spans="1:17" x14ac:dyDescent="0.35">
      <c r="A41" s="2" t="s">
        <v>7</v>
      </c>
      <c r="B41" s="2" t="s">
        <v>2</v>
      </c>
      <c r="C41" s="3">
        <v>0.63070000000000004</v>
      </c>
      <c r="D41" s="3">
        <v>1.3803000000000001</v>
      </c>
      <c r="E41" s="3">
        <v>0.57040000000000002</v>
      </c>
    </row>
    <row r="42" spans="1:17" x14ac:dyDescent="0.35">
      <c r="B42" s="2" t="s">
        <v>1</v>
      </c>
      <c r="C42" s="3">
        <v>0.91069999999999995</v>
      </c>
      <c r="D42" s="3">
        <v>1.1688000000000001</v>
      </c>
      <c r="E42" s="3">
        <v>0.56640000000000001</v>
      </c>
    </row>
    <row r="43" spans="1:17" x14ac:dyDescent="0.35">
      <c r="B43" s="2" t="s">
        <v>0</v>
      </c>
      <c r="C43" s="3">
        <v>1.1851</v>
      </c>
      <c r="D43" s="3">
        <v>0.87360000000000004</v>
      </c>
      <c r="E43" s="3">
        <v>0.67359999999999998</v>
      </c>
    </row>
    <row r="45" spans="1:17" x14ac:dyDescent="0.35">
      <c r="A45" s="2" t="s">
        <v>6</v>
      </c>
      <c r="B45" s="2" t="s">
        <v>2</v>
      </c>
      <c r="C45" s="3">
        <v>0.83799999999999997</v>
      </c>
      <c r="D45" s="3">
        <v>1.3104</v>
      </c>
      <c r="E45" s="3">
        <v>0.80389999999999995</v>
      </c>
    </row>
    <row r="46" spans="1:17" x14ac:dyDescent="0.35">
      <c r="B46" s="2" t="s">
        <v>1</v>
      </c>
      <c r="C46" s="3">
        <v>1.2354000000000001</v>
      </c>
      <c r="D46" s="3">
        <v>1.0791999999999999</v>
      </c>
      <c r="E46" s="3">
        <v>0.77110000000000001</v>
      </c>
    </row>
    <row r="47" spans="1:17" x14ac:dyDescent="0.35">
      <c r="B47" s="2" t="s">
        <v>0</v>
      </c>
      <c r="C47" s="3">
        <v>1.0461</v>
      </c>
      <c r="D47" s="3">
        <v>1.1892</v>
      </c>
      <c r="E47" s="3">
        <v>0.67130000000000001</v>
      </c>
    </row>
    <row r="49" spans="1:5" x14ac:dyDescent="0.35">
      <c r="A49" s="2" t="s">
        <v>5</v>
      </c>
      <c r="B49" s="2" t="s">
        <v>2</v>
      </c>
      <c r="C49" s="15">
        <v>0.69499999999999995</v>
      </c>
      <c r="D49" s="15">
        <v>1.1186</v>
      </c>
      <c r="E49" s="15">
        <v>0.56940000000000002</v>
      </c>
    </row>
    <row r="50" spans="1:5" x14ac:dyDescent="0.35">
      <c r="B50" s="2" t="s">
        <v>1</v>
      </c>
      <c r="C50" s="3">
        <v>1.3996</v>
      </c>
      <c r="D50" s="3">
        <v>1.2325999999999999</v>
      </c>
      <c r="E50" s="3">
        <v>0.93789999999999996</v>
      </c>
    </row>
    <row r="51" spans="1:5" x14ac:dyDescent="0.35">
      <c r="B51" s="2" t="s">
        <v>0</v>
      </c>
      <c r="C51" s="3">
        <v>0.85560000000000003</v>
      </c>
      <c r="D51" s="3">
        <v>0.74829999999999997</v>
      </c>
      <c r="E51" s="3">
        <v>0.63180000000000003</v>
      </c>
    </row>
    <row r="53" spans="1:5" x14ac:dyDescent="0.35">
      <c r="A53" s="2" t="s">
        <v>4</v>
      </c>
      <c r="B53" s="2" t="s">
        <v>2</v>
      </c>
      <c r="C53" s="3">
        <v>1.1153999999999999</v>
      </c>
      <c r="D53" s="3">
        <v>1.2702</v>
      </c>
      <c r="E53" s="3">
        <v>1.0867</v>
      </c>
    </row>
    <row r="54" spans="1:5" x14ac:dyDescent="0.35">
      <c r="B54" s="2" t="s">
        <v>1</v>
      </c>
      <c r="C54" s="3">
        <v>0.91859999999999997</v>
      </c>
      <c r="D54" s="3">
        <v>0.78190000000000004</v>
      </c>
      <c r="E54" s="3">
        <v>0.7631</v>
      </c>
    </row>
    <row r="55" spans="1:5" x14ac:dyDescent="0.35">
      <c r="B55" s="2" t="s">
        <v>0</v>
      </c>
      <c r="C55" s="3">
        <v>0.86899999999999999</v>
      </c>
      <c r="D55" s="3">
        <v>1.3996</v>
      </c>
      <c r="E55" s="3">
        <v>0.45379999999999998</v>
      </c>
    </row>
    <row r="57" spans="1:5" x14ac:dyDescent="0.35">
      <c r="A57" s="2" t="s">
        <v>3</v>
      </c>
      <c r="B57" s="2" t="s">
        <v>2</v>
      </c>
      <c r="C57" s="3">
        <v>0.69099999999999995</v>
      </c>
      <c r="D57" s="3">
        <v>1.2924</v>
      </c>
      <c r="E57" s="3">
        <v>0.87560000000000004</v>
      </c>
    </row>
    <row r="58" spans="1:5" x14ac:dyDescent="0.35">
      <c r="B58" s="2" t="s">
        <v>1</v>
      </c>
      <c r="C58" s="3">
        <v>0.77200000000000002</v>
      </c>
      <c r="D58" s="3">
        <v>0.97940000000000005</v>
      </c>
      <c r="E58" s="3">
        <v>0.50639999999999996</v>
      </c>
    </row>
    <row r="59" spans="1:5" x14ac:dyDescent="0.35">
      <c r="B59" s="2" t="s">
        <v>0</v>
      </c>
      <c r="C59" s="3">
        <v>0.65820000000000001</v>
      </c>
      <c r="D59" s="3">
        <v>0.96589999999999998</v>
      </c>
      <c r="E59" s="3">
        <v>0.50639999999999996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8674E1-8690-F04D-AD0C-C3B861AA486B}">
  <dimension ref="A1:O49"/>
  <sheetViews>
    <sheetView workbookViewId="0">
      <selection activeCell="C17" sqref="C17"/>
    </sheetView>
  </sheetViews>
  <sheetFormatPr defaultColWidth="10.83203125" defaultRowHeight="15.5" x14ac:dyDescent="0.35"/>
  <cols>
    <col min="1" max="1" width="4.83203125" style="33" customWidth="1"/>
    <col min="2" max="2" width="4.83203125" style="31" bestFit="1" customWidth="1"/>
    <col min="3" max="6" width="10.83203125" style="33"/>
    <col min="7" max="7" width="14.1640625" style="33" bestFit="1" customWidth="1"/>
    <col min="8" max="9" width="10.83203125" style="33"/>
    <col min="10" max="10" width="4.6640625" style="33" bestFit="1" customWidth="1"/>
    <col min="11" max="16384" width="10.83203125" style="33"/>
  </cols>
  <sheetData>
    <row r="1" spans="1:15" x14ac:dyDescent="0.35">
      <c r="A1" s="31" t="s">
        <v>34</v>
      </c>
    </row>
    <row r="3" spans="1:15" x14ac:dyDescent="0.35">
      <c r="C3" s="32" t="s">
        <v>30</v>
      </c>
      <c r="D3" s="32" t="s">
        <v>30</v>
      </c>
      <c r="E3" s="32" t="s">
        <v>30</v>
      </c>
      <c r="G3" s="32" t="s">
        <v>31</v>
      </c>
      <c r="H3" s="32" t="s">
        <v>31</v>
      </c>
      <c r="I3" s="32" t="s">
        <v>31</v>
      </c>
    </row>
    <row r="4" spans="1:15" x14ac:dyDescent="0.35">
      <c r="B4" s="47" t="s">
        <v>24</v>
      </c>
      <c r="C4" s="32" t="s">
        <v>2</v>
      </c>
      <c r="D4" s="32" t="s">
        <v>1</v>
      </c>
      <c r="E4" s="32" t="s">
        <v>0</v>
      </c>
      <c r="G4" s="32" t="s">
        <v>2</v>
      </c>
      <c r="H4" s="32" t="s">
        <v>1</v>
      </c>
      <c r="I4" s="32" t="s">
        <v>0</v>
      </c>
    </row>
    <row r="5" spans="1:15" x14ac:dyDescent="0.35">
      <c r="B5" s="31">
        <v>20</v>
      </c>
      <c r="C5" s="34">
        <v>1.0566599999999999</v>
      </c>
      <c r="D5" s="34">
        <v>0.98997999999999997</v>
      </c>
      <c r="E5" s="34">
        <v>1.31186</v>
      </c>
      <c r="F5" s="35"/>
      <c r="G5" s="34">
        <v>1.0753999999999999</v>
      </c>
      <c r="H5" s="34">
        <v>1.1178399999999999</v>
      </c>
      <c r="I5" s="34">
        <v>1.25431</v>
      </c>
    </row>
    <row r="6" spans="1:15" x14ac:dyDescent="0.35">
      <c r="B6" s="31">
        <v>40</v>
      </c>
      <c r="C6" s="34">
        <v>1</v>
      </c>
      <c r="D6" s="34">
        <v>1.05562</v>
      </c>
      <c r="E6" s="34">
        <v>1.2166600000000001</v>
      </c>
      <c r="F6" s="35"/>
      <c r="G6" s="34">
        <v>1.18544</v>
      </c>
      <c r="H6" s="34">
        <v>0.93998000000000004</v>
      </c>
      <c r="I6" s="34">
        <v>1.1902699999999999</v>
      </c>
    </row>
    <row r="7" spans="1:15" x14ac:dyDescent="0.35">
      <c r="B7" s="31">
        <v>60</v>
      </c>
      <c r="C7" s="34">
        <v>0.93803000000000003</v>
      </c>
      <c r="D7" s="34">
        <v>1.1840200000000001</v>
      </c>
      <c r="E7" s="34">
        <v>1.0526199999999999</v>
      </c>
      <c r="F7" s="35"/>
      <c r="G7" s="34">
        <v>0.87460000000000004</v>
      </c>
      <c r="H7" s="34">
        <v>0.89964</v>
      </c>
      <c r="I7" s="34">
        <v>0.84128000000000003</v>
      </c>
    </row>
    <row r="8" spans="1:15" x14ac:dyDescent="0.35">
      <c r="B8" s="31">
        <v>120</v>
      </c>
      <c r="C8" s="34">
        <v>1.03488</v>
      </c>
      <c r="D8" s="34">
        <v>1.12557</v>
      </c>
      <c r="E8" s="34">
        <v>1.0147900000000001</v>
      </c>
      <c r="F8" s="35"/>
      <c r="G8" s="34">
        <v>0.78305000000000002</v>
      </c>
      <c r="H8" s="34">
        <v>0.78344999999999998</v>
      </c>
      <c r="I8" s="34">
        <v>0.65076999999999996</v>
      </c>
    </row>
    <row r="9" spans="1:15" x14ac:dyDescent="0.35">
      <c r="C9" s="34"/>
      <c r="D9" s="34"/>
      <c r="E9" s="34"/>
      <c r="F9" s="35"/>
      <c r="G9" s="34"/>
      <c r="H9" s="34"/>
      <c r="I9" s="34"/>
    </row>
    <row r="10" spans="1:15" x14ac:dyDescent="0.35">
      <c r="C10" s="34"/>
      <c r="D10" s="34"/>
      <c r="E10" s="34"/>
      <c r="F10" s="35"/>
      <c r="G10" s="34"/>
      <c r="H10" s="34"/>
      <c r="I10" s="34"/>
    </row>
    <row r="11" spans="1:15" x14ac:dyDescent="0.35">
      <c r="C11" s="34"/>
      <c r="D11" s="34"/>
      <c r="E11" s="34"/>
      <c r="F11" s="35"/>
      <c r="G11" s="34"/>
      <c r="H11" s="34"/>
      <c r="I11" s="34"/>
      <c r="K11" s="36" t="s">
        <v>32</v>
      </c>
    </row>
    <row r="12" spans="1:15" x14ac:dyDescent="0.35">
      <c r="C12" s="34"/>
      <c r="D12" s="34"/>
      <c r="E12" s="34"/>
      <c r="F12" s="35"/>
      <c r="G12" s="34"/>
      <c r="H12" s="34"/>
      <c r="I12" s="34"/>
      <c r="K12" s="37"/>
    </row>
    <row r="13" spans="1:15" x14ac:dyDescent="0.35">
      <c r="C13" s="38" t="s">
        <v>33</v>
      </c>
      <c r="D13" s="34"/>
      <c r="K13" s="38" t="s">
        <v>33</v>
      </c>
      <c r="L13" s="34"/>
    </row>
    <row r="14" spans="1:15" x14ac:dyDescent="0.35">
      <c r="C14" s="39" t="s">
        <v>22</v>
      </c>
      <c r="D14" s="40"/>
      <c r="F14" s="41" t="s">
        <v>21</v>
      </c>
      <c r="G14" s="42"/>
      <c r="K14" s="39" t="s">
        <v>22</v>
      </c>
      <c r="L14" s="40"/>
      <c r="N14" s="41" t="s">
        <v>21</v>
      </c>
      <c r="O14" s="42"/>
    </row>
    <row r="15" spans="1:15" x14ac:dyDescent="0.35">
      <c r="C15" s="32" t="s">
        <v>30</v>
      </c>
      <c r="D15" s="32" t="s">
        <v>31</v>
      </c>
      <c r="F15" s="32" t="s">
        <v>30</v>
      </c>
      <c r="G15" s="32" t="s">
        <v>31</v>
      </c>
      <c r="I15" s="43"/>
      <c r="J15" s="31"/>
      <c r="K15" s="32" t="s">
        <v>30</v>
      </c>
      <c r="L15" s="32" t="s">
        <v>31</v>
      </c>
      <c r="N15" s="32" t="s">
        <v>30</v>
      </c>
      <c r="O15" s="32" t="s">
        <v>31</v>
      </c>
    </row>
    <row r="16" spans="1:15" x14ac:dyDescent="0.35">
      <c r="B16" s="31">
        <v>20</v>
      </c>
      <c r="C16" s="44">
        <f>AVERAGE(C5:E5)</f>
        <v>1.1195000000000002</v>
      </c>
      <c r="D16" s="44">
        <f>AVERAGE(G5:I5)</f>
        <v>1.1491833333333332</v>
      </c>
      <c r="E16" s="44"/>
      <c r="F16" s="44">
        <f>STDEV(C5:E5)</f>
        <v>0.16989212106510374</v>
      </c>
      <c r="G16" s="44">
        <f>STDEV(G5:I5)</f>
        <v>9.3482621023018742E-2</v>
      </c>
      <c r="I16" s="37"/>
      <c r="J16" s="31">
        <v>20</v>
      </c>
      <c r="K16" s="37">
        <f>C16/C16</f>
        <v>1</v>
      </c>
      <c r="L16" s="45">
        <f>D16/C16</f>
        <v>1.026514813160637</v>
      </c>
      <c r="M16" s="46"/>
      <c r="N16" s="45">
        <f>F16/C16</f>
        <v>0.15175714253247316</v>
      </c>
      <c r="O16" s="45">
        <f>G16/C16</f>
        <v>8.3503904442178409E-2</v>
      </c>
    </row>
    <row r="17" spans="2:15" x14ac:dyDescent="0.35">
      <c r="B17" s="31">
        <v>40</v>
      </c>
      <c r="C17" s="44">
        <f>AVERAGE(C6:E6)</f>
        <v>1.0907600000000002</v>
      </c>
      <c r="D17" s="44">
        <f>AVERAGE(G6:I6)</f>
        <v>1.1052299999999999</v>
      </c>
      <c r="E17" s="44"/>
      <c r="F17" s="44">
        <f>STDEV(C6:E6)</f>
        <v>0.11252334691076341</v>
      </c>
      <c r="G17" s="44">
        <f>STDEV(G6:I6)</f>
        <v>0.14313107314625978</v>
      </c>
      <c r="I17" s="37"/>
      <c r="J17" s="31">
        <v>40</v>
      </c>
      <c r="K17" s="45">
        <f>C17/C16</f>
        <v>0.97432782492184011</v>
      </c>
      <c r="L17" s="45">
        <f>D17/C16</f>
        <v>0.98725323805270193</v>
      </c>
      <c r="N17" s="45">
        <f>F17/C16</f>
        <v>0.10051214552100347</v>
      </c>
      <c r="O17" s="45">
        <f>G17/C16</f>
        <v>0.12785267811188902</v>
      </c>
    </row>
    <row r="18" spans="2:15" x14ac:dyDescent="0.35">
      <c r="B18" s="31">
        <v>60</v>
      </c>
      <c r="C18" s="44">
        <f>AVERAGE(C7:E7)</f>
        <v>1.0582233333333333</v>
      </c>
      <c r="D18" s="44">
        <f>AVERAGE(G7:I7)</f>
        <v>0.87184000000000006</v>
      </c>
      <c r="E18" s="44"/>
      <c r="F18" s="44">
        <f>STDEV(C7:E7)</f>
        <v>0.12309069027888883</v>
      </c>
      <c r="G18" s="44">
        <f>STDEV(G7:I7)</f>
        <v>2.9277732152610439E-2</v>
      </c>
      <c r="I18" s="37"/>
      <c r="J18" s="31">
        <v>60</v>
      </c>
      <c r="K18" s="45">
        <f>C18/C16</f>
        <v>0.94526425487568833</v>
      </c>
      <c r="L18" s="45">
        <f>D18/C16</f>
        <v>0.77877623939258589</v>
      </c>
      <c r="N18" s="45">
        <f>F18/C16</f>
        <v>0.10995148752022225</v>
      </c>
      <c r="O18" s="45">
        <f>G18/C16</f>
        <v>2.6152507505681495E-2</v>
      </c>
    </row>
    <row r="19" spans="2:15" x14ac:dyDescent="0.35">
      <c r="B19" s="31">
        <v>120</v>
      </c>
      <c r="C19" s="44">
        <f>AVERAGE(C8:E8)</f>
        <v>1.0584133333333334</v>
      </c>
      <c r="D19" s="44">
        <f>AVERAGE(G8:I8)</f>
        <v>0.73909000000000002</v>
      </c>
      <c r="E19" s="34"/>
      <c r="F19" s="44">
        <f>STDEV(C8:E8)</f>
        <v>5.9020466224296519E-2</v>
      </c>
      <c r="G19" s="44">
        <f>STDEV(G8:I8)</f>
        <v>7.6487625142894866E-2</v>
      </c>
      <c r="I19" s="37"/>
      <c r="J19" s="31">
        <v>120</v>
      </c>
      <c r="K19" s="45">
        <f>C19/C16</f>
        <v>0.94543397350007441</v>
      </c>
      <c r="L19" s="45">
        <f>D19/C16</f>
        <v>0.66019651630192044</v>
      </c>
      <c r="N19" s="45">
        <f>F19/C16</f>
        <v>5.2720380727375178E-2</v>
      </c>
      <c r="O19" s="45">
        <f>G19/C16</f>
        <v>6.8323023798923493E-2</v>
      </c>
    </row>
    <row r="20" spans="2:15" x14ac:dyDescent="0.35">
      <c r="C20" s="44"/>
      <c r="D20" s="44"/>
      <c r="E20" s="34"/>
      <c r="F20" s="44"/>
      <c r="G20" s="44"/>
      <c r="I20" s="37"/>
    </row>
    <row r="21" spans="2:15" x14ac:dyDescent="0.35">
      <c r="C21" s="44"/>
      <c r="D21" s="44"/>
      <c r="E21" s="34"/>
      <c r="F21" s="44"/>
      <c r="G21" s="44"/>
      <c r="I21" s="37"/>
    </row>
    <row r="22" spans="2:15" x14ac:dyDescent="0.35">
      <c r="C22" s="44"/>
      <c r="D22" s="44"/>
      <c r="E22" s="34"/>
      <c r="F22" s="44"/>
      <c r="G22" s="44"/>
      <c r="I22" s="37"/>
    </row>
    <row r="23" spans="2:15" x14ac:dyDescent="0.35">
      <c r="C23" s="44"/>
      <c r="D23" s="44"/>
      <c r="E23" s="34"/>
      <c r="F23" s="44"/>
      <c r="G23" s="44"/>
      <c r="I23" s="37"/>
    </row>
    <row r="24" spans="2:15" x14ac:dyDescent="0.35">
      <c r="C24" s="44"/>
      <c r="D24" s="44"/>
      <c r="E24" s="34"/>
      <c r="F24" s="44"/>
      <c r="G24" s="44"/>
      <c r="I24" s="37"/>
    </row>
    <row r="25" spans="2:15" x14ac:dyDescent="0.35">
      <c r="C25" s="44"/>
      <c r="D25" s="44"/>
      <c r="E25" s="34"/>
      <c r="F25" s="44"/>
      <c r="G25" s="44"/>
      <c r="I25" s="37"/>
    </row>
    <row r="26" spans="2:15" x14ac:dyDescent="0.35">
      <c r="C26" s="44"/>
      <c r="D26" s="44"/>
      <c r="E26" s="34"/>
      <c r="F26" s="44"/>
      <c r="G26" s="44"/>
      <c r="I26" s="37"/>
    </row>
    <row r="27" spans="2:15" x14ac:dyDescent="0.35">
      <c r="C27" s="44"/>
      <c r="D27" s="44"/>
      <c r="E27" s="34"/>
      <c r="F27" s="44"/>
      <c r="G27" s="44"/>
      <c r="I27" s="37"/>
    </row>
    <row r="28" spans="2:15" x14ac:dyDescent="0.35">
      <c r="C28" s="44"/>
      <c r="D28" s="44"/>
      <c r="E28" s="34"/>
      <c r="F28" s="44"/>
      <c r="G28" s="44"/>
      <c r="I28" s="37"/>
    </row>
    <row r="29" spans="2:15" x14ac:dyDescent="0.35">
      <c r="C29" s="44"/>
      <c r="D29" s="44"/>
      <c r="E29" s="34"/>
      <c r="F29" s="44"/>
      <c r="G29" s="44"/>
      <c r="I29" s="37"/>
    </row>
    <row r="30" spans="2:15" x14ac:dyDescent="0.35">
      <c r="C30" s="44"/>
      <c r="D30" s="44"/>
      <c r="E30" s="34"/>
      <c r="F30" s="44"/>
      <c r="G30" s="44"/>
      <c r="I30" s="37"/>
    </row>
    <row r="31" spans="2:15" x14ac:dyDescent="0.35">
      <c r="C31" s="44"/>
      <c r="D31" s="44"/>
      <c r="E31" s="34"/>
      <c r="F31" s="44"/>
      <c r="G31" s="44"/>
      <c r="I31" s="37"/>
    </row>
    <row r="32" spans="2:15" x14ac:dyDescent="0.35">
      <c r="C32" s="44"/>
      <c r="D32" s="44"/>
      <c r="E32" s="34"/>
      <c r="F32" s="44"/>
      <c r="G32" s="44"/>
      <c r="I32" s="37"/>
    </row>
    <row r="33" spans="3:9" x14ac:dyDescent="0.35">
      <c r="C33" s="44"/>
      <c r="D33" s="44"/>
      <c r="E33" s="34"/>
      <c r="F33" s="44"/>
      <c r="G33" s="44"/>
      <c r="I33" s="37"/>
    </row>
    <row r="34" spans="3:9" x14ac:dyDescent="0.35">
      <c r="C34" s="44"/>
      <c r="D34" s="44"/>
      <c r="E34" s="34"/>
      <c r="F34" s="44"/>
      <c r="G34" s="44"/>
      <c r="I34" s="37"/>
    </row>
    <row r="35" spans="3:9" x14ac:dyDescent="0.35">
      <c r="C35" s="44"/>
      <c r="D35" s="44"/>
      <c r="E35" s="34"/>
      <c r="F35" s="44"/>
      <c r="G35" s="44"/>
      <c r="I35" s="37"/>
    </row>
    <row r="36" spans="3:9" x14ac:dyDescent="0.35">
      <c r="C36" s="44"/>
      <c r="D36" s="44"/>
      <c r="E36" s="34"/>
      <c r="F36" s="44"/>
      <c r="G36" s="44"/>
      <c r="I36" s="37"/>
    </row>
    <row r="37" spans="3:9" x14ac:dyDescent="0.35">
      <c r="C37" s="44"/>
      <c r="D37" s="44"/>
      <c r="E37" s="34"/>
      <c r="F37" s="44"/>
      <c r="G37" s="44"/>
      <c r="I37" s="37"/>
    </row>
    <row r="38" spans="3:9" x14ac:dyDescent="0.35">
      <c r="C38" s="44"/>
      <c r="D38" s="44"/>
      <c r="E38" s="34"/>
      <c r="F38" s="44"/>
      <c r="G38" s="44"/>
      <c r="I38" s="37"/>
    </row>
    <row r="39" spans="3:9" x14ac:dyDescent="0.35">
      <c r="C39" s="44"/>
      <c r="D39" s="44"/>
      <c r="E39" s="34"/>
      <c r="F39" s="44"/>
      <c r="G39" s="44"/>
      <c r="I39" s="37"/>
    </row>
    <row r="40" spans="3:9" x14ac:dyDescent="0.35">
      <c r="C40" s="44"/>
      <c r="D40" s="44"/>
      <c r="E40" s="34"/>
      <c r="F40" s="44"/>
      <c r="G40" s="44"/>
      <c r="I40" s="37"/>
    </row>
    <row r="41" spans="3:9" x14ac:dyDescent="0.35">
      <c r="C41" s="44"/>
      <c r="D41" s="44"/>
      <c r="E41" s="34"/>
      <c r="F41" s="44"/>
      <c r="G41" s="44"/>
      <c r="I41" s="37"/>
    </row>
    <row r="42" spans="3:9" x14ac:dyDescent="0.35">
      <c r="C42" s="44"/>
      <c r="D42" s="44"/>
      <c r="E42" s="34"/>
      <c r="F42" s="44"/>
      <c r="G42" s="44"/>
      <c r="I42" s="37"/>
    </row>
    <row r="43" spans="3:9" x14ac:dyDescent="0.35">
      <c r="C43" s="44"/>
      <c r="D43" s="44"/>
      <c r="E43" s="34"/>
      <c r="F43" s="44"/>
      <c r="G43" s="44"/>
      <c r="I43" s="37"/>
    </row>
    <row r="44" spans="3:9" x14ac:dyDescent="0.35">
      <c r="C44" s="44"/>
      <c r="D44" s="44"/>
      <c r="E44" s="34"/>
      <c r="F44" s="44"/>
      <c r="G44" s="44"/>
      <c r="I44" s="37"/>
    </row>
    <row r="45" spans="3:9" x14ac:dyDescent="0.35">
      <c r="C45" s="44"/>
      <c r="D45" s="44"/>
      <c r="E45" s="34"/>
      <c r="F45" s="44"/>
      <c r="G45" s="44"/>
      <c r="I45" s="37"/>
    </row>
    <row r="46" spans="3:9" x14ac:dyDescent="0.35">
      <c r="C46" s="44"/>
      <c r="D46" s="44"/>
      <c r="E46" s="34"/>
      <c r="F46" s="44"/>
      <c r="G46" s="44"/>
      <c r="I46" s="37"/>
    </row>
    <row r="47" spans="3:9" x14ac:dyDescent="0.35">
      <c r="C47" s="44"/>
      <c r="D47" s="44"/>
      <c r="E47" s="34"/>
      <c r="F47" s="44"/>
      <c r="G47" s="44"/>
      <c r="I47" s="37"/>
    </row>
    <row r="48" spans="3:9" x14ac:dyDescent="0.35">
      <c r="C48" s="44"/>
      <c r="D48" s="44"/>
      <c r="E48" s="44"/>
      <c r="F48" s="44"/>
      <c r="G48" s="44"/>
    </row>
    <row r="49" spans="3:3" x14ac:dyDescent="0.35">
      <c r="C49" s="3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SOC1-ChIP in soc1</vt:lpstr>
      <vt:lpstr>SVP-ChIP in soc1 svp</vt:lpstr>
      <vt:lpstr>SOC1-GR (GA2OX4)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Atsuko Kinoshita</dc:creator>
  <cp:lastModifiedBy>Alice Vayssieres</cp:lastModifiedBy>
  <dcterms:created xsi:type="dcterms:W3CDTF">2020-07-18T00:48:55Z</dcterms:created>
  <dcterms:modified xsi:type="dcterms:W3CDTF">2020-11-16T15:49:47Z</dcterms:modified>
</cp:coreProperties>
</file>