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det\OneDrive - UCL\Doctorat\1 OmpA\Article-2020\Submitted\Revision\"/>
    </mc:Choice>
  </mc:AlternateContent>
  <xr:revisionPtr revIDLastSave="0" documentId="11_3AED7221BF8B11D0E84B28EB4E1FFAE14519175A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E29" i="1"/>
  <c r="E30" i="1"/>
  <c r="E31" i="1"/>
  <c r="G31" i="1"/>
  <c r="E26" i="1"/>
  <c r="E27" i="1"/>
  <c r="E28" i="1"/>
  <c r="G28" i="1"/>
  <c r="E23" i="1"/>
  <c r="E24" i="1"/>
  <c r="E25" i="1"/>
  <c r="G25" i="1"/>
  <c r="E20" i="1"/>
  <c r="E21" i="1"/>
  <c r="E22" i="1"/>
  <c r="G22" i="1"/>
  <c r="E17" i="1"/>
  <c r="E18" i="1"/>
  <c r="E19" i="1"/>
  <c r="G19" i="1"/>
  <c r="E14" i="1"/>
  <c r="E15" i="1"/>
  <c r="E16" i="1"/>
  <c r="G16" i="1"/>
  <c r="E11" i="1"/>
  <c r="E12" i="1"/>
  <c r="E13" i="1"/>
  <c r="G13" i="1"/>
  <c r="E8" i="1"/>
  <c r="E9" i="1"/>
  <c r="E10" i="1"/>
  <c r="G10" i="1"/>
  <c r="E5" i="1"/>
  <c r="E6" i="1"/>
  <c r="E7" i="1"/>
  <c r="G7" i="1"/>
  <c r="E4" i="1"/>
  <c r="E2" i="1"/>
  <c r="E3" i="1"/>
  <c r="G4" i="1"/>
  <c r="F31" i="1"/>
  <c r="F28" i="1"/>
  <c r="F25" i="1"/>
  <c r="F22" i="1"/>
  <c r="F19" i="1"/>
  <c r="F16" i="1"/>
  <c r="F13" i="1"/>
  <c r="F10" i="1"/>
  <c r="F7" i="1"/>
  <c r="F4" i="1"/>
  <c r="F42" i="1"/>
  <c r="F43" i="1"/>
  <c r="F45" i="1"/>
  <c r="F47" i="1"/>
  <c r="F48" i="1"/>
  <c r="F49" i="1"/>
  <c r="I42" i="1"/>
</calcChain>
</file>

<file path=xl/sharedStrings.xml><?xml version="1.0" encoding="utf-8"?>
<sst xmlns="http://schemas.openxmlformats.org/spreadsheetml/2006/main" count="52" uniqueCount="23">
  <si>
    <t>OD600</t>
  </si>
  <si>
    <t>LB</t>
  </si>
  <si>
    <t>WT</t>
  </si>
  <si>
    <r>
      <t>[Polymixin B] (</t>
    </r>
    <r>
      <rPr>
        <sz val="11"/>
        <color theme="1"/>
        <rFont val="Calibri"/>
        <family val="2"/>
      </rPr>
      <t>µg/mL)</t>
    </r>
  </si>
  <si>
    <t>∆ompA</t>
  </si>
  <si>
    <t>Vmax</t>
  </si>
  <si>
    <t>Average</t>
  </si>
  <si>
    <t>SD</t>
  </si>
  <si>
    <t>pvalue</t>
  </si>
  <si>
    <t>WT/WT0,5</t>
  </si>
  <si>
    <r>
      <t>WT/</t>
    </r>
    <r>
      <rPr>
        <i/>
        <sz val="11"/>
        <color theme="1"/>
        <rFont val="Calibri"/>
        <family val="2"/>
        <scheme val="minor"/>
      </rPr>
      <t>∆ompA</t>
    </r>
  </si>
  <si>
    <r>
      <t>WT/</t>
    </r>
    <r>
      <rPr>
        <i/>
        <sz val="11"/>
        <color theme="1"/>
        <rFont val="Calibri"/>
        <family val="2"/>
        <scheme val="minor"/>
      </rPr>
      <t>∆ompA</t>
    </r>
    <r>
      <rPr>
        <sz val="11"/>
        <color theme="1"/>
        <rFont val="Calibri"/>
        <family val="2"/>
        <scheme val="minor"/>
      </rPr>
      <t xml:space="preserve"> 0,5</t>
    </r>
  </si>
  <si>
    <t>WT0,5/∆ompA</t>
  </si>
  <si>
    <r>
      <t>WT0,5/</t>
    </r>
    <r>
      <rPr>
        <i/>
        <sz val="11"/>
        <color theme="1"/>
        <rFont val="Calibri"/>
        <family val="2"/>
        <scheme val="minor"/>
      </rPr>
      <t>∆ompA</t>
    </r>
    <r>
      <rPr>
        <sz val="11"/>
        <color theme="1"/>
        <rFont val="Calibri"/>
        <family val="2"/>
        <scheme val="minor"/>
      </rPr>
      <t xml:space="preserve"> 0,5</t>
    </r>
  </si>
  <si>
    <r>
      <t>ΔompA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ΔompA 0.5</t>
    </r>
  </si>
  <si>
    <t>WT0,5/ompA0,5</t>
  </si>
  <si>
    <t>∆ompA0,01/0,001</t>
  </si>
  <si>
    <t>∆ompA0,001/0,0001</t>
  </si>
  <si>
    <t>∆ompA0,0001/C-</t>
  </si>
  <si>
    <t>WT0,01/0,001</t>
  </si>
  <si>
    <t>WT0,001/0,0001</t>
  </si>
  <si>
    <t>WT0,0001/C-</t>
  </si>
  <si>
    <t>WT/∆ompA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</si>
</sst>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2" borderId="3" xfId="0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44145182786697E-2"/>
          <c:y val="1.7211187975386399E-2"/>
          <c:w val="0.938955854817213"/>
          <c:h val="0.89283737740529201"/>
        </c:manualLayout>
      </c:layout>
      <c:barChart>
        <c:barDir val="col"/>
        <c:grouping val="clustered"/>
        <c:varyColors val="0"/>
        <c:ser>
          <c:idx val="0"/>
          <c:order val="0"/>
          <c:tx>
            <c:v>DH300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(Feuil1!$F$4,Feuil1!$F$7,Feuil1!$F$10,Feuil1!$F$13,Feuil1!$F$16)</c:f>
              <c:numCache>
                <c:formatCode>General</c:formatCode>
                <c:ptCount val="5"/>
                <c:pt idx="0">
                  <c:v>134.91183016606746</c:v>
                </c:pt>
                <c:pt idx="1">
                  <c:v>177.39046245301162</c:v>
                </c:pt>
                <c:pt idx="2">
                  <c:v>153.19117275169904</c:v>
                </c:pt>
                <c:pt idx="3">
                  <c:v>151.294302854162</c:v>
                </c:pt>
                <c:pt idx="4">
                  <c:v>3030.5584934484991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A-4C76-84A0-95412C6181E4}"/>
            </c:ext>
          </c:extLst>
        </c:ser>
        <c:ser>
          <c:idx val="1"/>
          <c:order val="1"/>
          <c:tx>
            <c:v>DH300 ompA-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(Feuil1!$F$19,Feuil1!$F$22,Feuil1!$F$25,Feuil1!$F$28,Feuil1!$F$31)</c:f>
              <c:numCache>
                <c:formatCode>General</c:formatCode>
                <c:ptCount val="5"/>
                <c:pt idx="0">
                  <c:v>191.23549302727383</c:v>
                </c:pt>
                <c:pt idx="1">
                  <c:v>355.63470457753579</c:v>
                </c:pt>
                <c:pt idx="2">
                  <c:v>319.50399851906701</c:v>
                </c:pt>
                <c:pt idx="3">
                  <c:v>526.86549272486764</c:v>
                </c:pt>
                <c:pt idx="4">
                  <c:v>3537.3743266211509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2A-4C76-84A0-95412C61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97220128"/>
        <c:axId val="-1694686112"/>
      </c:barChart>
      <c:catAx>
        <c:axId val="-1697220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694686112"/>
        <c:crosses val="autoZero"/>
        <c:auto val="1"/>
        <c:lblAlgn val="ctr"/>
        <c:lblOffset val="100"/>
        <c:noMultiLvlLbl val="0"/>
      </c:catAx>
      <c:valAx>
        <c:axId val="-169468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69722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10</xdr:row>
      <xdr:rowOff>161925</xdr:rowOff>
    </xdr:from>
    <xdr:to>
      <xdr:col>19</xdr:col>
      <xdr:colOff>352425</xdr:colOff>
      <xdr:row>31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F5E16C-D200-41B9-8364-15DE00FD6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C29" sqref="C29:G31"/>
    </sheetView>
  </sheetViews>
  <sheetFormatPr baseColWidth="10" defaultRowHeight="15" x14ac:dyDescent="0.25"/>
  <cols>
    <col min="2" max="2" width="20.42578125" bestFit="1" customWidth="1"/>
    <col min="7" max="7" width="12" bestFit="1" customWidth="1"/>
  </cols>
  <sheetData>
    <row r="1" spans="1:7" x14ac:dyDescent="0.25">
      <c r="A1" s="1" t="s">
        <v>1</v>
      </c>
      <c r="B1" s="1" t="s">
        <v>3</v>
      </c>
      <c r="C1" s="1" t="s">
        <v>0</v>
      </c>
      <c r="D1" s="6" t="s">
        <v>5</v>
      </c>
      <c r="E1" s="6"/>
      <c r="F1" s="6" t="s">
        <v>6</v>
      </c>
      <c r="G1" s="6" t="s">
        <v>7</v>
      </c>
    </row>
    <row r="2" spans="1:7" x14ac:dyDescent="0.25">
      <c r="A2" s="2" t="s">
        <v>2</v>
      </c>
      <c r="B2">
        <v>0</v>
      </c>
      <c r="C2">
        <v>0.66</v>
      </c>
      <c r="D2" s="4">
        <v>1.56E-3</v>
      </c>
      <c r="E2">
        <f>(1000*D2)/(0.02*C2)</f>
        <v>118.18181818181817</v>
      </c>
    </row>
    <row r="3" spans="1:7" x14ac:dyDescent="0.25">
      <c r="A3" s="2" t="s">
        <v>2</v>
      </c>
      <c r="B3">
        <v>0</v>
      </c>
      <c r="C3">
        <v>0.6</v>
      </c>
      <c r="D3" s="4">
        <v>1.72E-3</v>
      </c>
      <c r="E3">
        <f t="shared" ref="E3:E31" si="0">(1000*D3)/(0.02*C3)</f>
        <v>143.33333333333331</v>
      </c>
      <c r="F3" s="7"/>
    </row>
    <row r="4" spans="1:7" x14ac:dyDescent="0.25">
      <c r="A4" s="2" t="s">
        <v>2</v>
      </c>
      <c r="B4">
        <v>0</v>
      </c>
      <c r="C4">
        <v>0.59</v>
      </c>
      <c r="D4" s="4">
        <v>1.6900000000000001E-3</v>
      </c>
      <c r="E4">
        <f t="shared" si="0"/>
        <v>143.22033898305085</v>
      </c>
      <c r="F4" s="5">
        <f>AVERAGE(E2:E4)</f>
        <v>134.91183016606746</v>
      </c>
      <c r="G4">
        <f>STDEVA(E2:E4)</f>
        <v>14.488725536624752</v>
      </c>
    </row>
    <row r="5" spans="1:7" x14ac:dyDescent="0.25">
      <c r="A5" s="2" t="s">
        <v>2</v>
      </c>
      <c r="B5">
        <v>1E-4</v>
      </c>
      <c r="C5">
        <v>0.61499999999999999</v>
      </c>
      <c r="D5" s="4">
        <v>2.2130000000000001E-3</v>
      </c>
      <c r="E5">
        <f t="shared" si="0"/>
        <v>179.91869918699189</v>
      </c>
    </row>
    <row r="6" spans="1:7" x14ac:dyDescent="0.25">
      <c r="A6" s="2" t="s">
        <v>2</v>
      </c>
      <c r="B6">
        <v>1E-4</v>
      </c>
      <c r="C6">
        <v>0.6</v>
      </c>
      <c r="D6" s="4">
        <v>2.1879999999999998E-3</v>
      </c>
      <c r="E6">
        <f t="shared" si="0"/>
        <v>182.33333333333331</v>
      </c>
    </row>
    <row r="7" spans="1:7" x14ac:dyDescent="0.25">
      <c r="A7" s="2" t="s">
        <v>2</v>
      </c>
      <c r="B7">
        <v>1E-4</v>
      </c>
      <c r="C7">
        <v>0.62</v>
      </c>
      <c r="D7" s="4">
        <v>2.1069999999999999E-3</v>
      </c>
      <c r="E7">
        <f t="shared" si="0"/>
        <v>169.91935483870967</v>
      </c>
      <c r="F7" s="5">
        <f>AVERAGE(E5:E7)</f>
        <v>177.39046245301162</v>
      </c>
      <c r="G7">
        <f>STDEVA(E5:E7)</f>
        <v>6.5818463407717145</v>
      </c>
    </row>
    <row r="8" spans="1:7" x14ac:dyDescent="0.25">
      <c r="A8" s="2" t="s">
        <v>2</v>
      </c>
      <c r="B8">
        <v>1E-3</v>
      </c>
      <c r="C8">
        <v>0.75</v>
      </c>
      <c r="D8" s="4">
        <v>2.2279999999999999E-3</v>
      </c>
      <c r="E8">
        <f t="shared" si="0"/>
        <v>148.53333333333333</v>
      </c>
    </row>
    <row r="9" spans="1:7" x14ac:dyDescent="0.25">
      <c r="A9" s="2" t="s">
        <v>2</v>
      </c>
      <c r="B9">
        <v>1E-3</v>
      </c>
      <c r="C9">
        <v>0.74</v>
      </c>
      <c r="D9" s="4">
        <v>2.1389999999999998E-3</v>
      </c>
      <c r="E9">
        <f t="shared" si="0"/>
        <v>144.527027027027</v>
      </c>
    </row>
    <row r="10" spans="1:7" x14ac:dyDescent="0.25">
      <c r="A10" s="2" t="s">
        <v>2</v>
      </c>
      <c r="B10">
        <v>1E-3</v>
      </c>
      <c r="C10">
        <v>0.76</v>
      </c>
      <c r="D10" s="4">
        <v>2.5309999999999998E-3</v>
      </c>
      <c r="E10">
        <f t="shared" si="0"/>
        <v>166.51315789473682</v>
      </c>
      <c r="F10" s="5">
        <f>AVERAGE(E8:E10)</f>
        <v>153.19117275169904</v>
      </c>
      <c r="G10">
        <f>STDEVA(E8:E10)</f>
        <v>11.709786021464131</v>
      </c>
    </row>
    <row r="11" spans="1:7" x14ac:dyDescent="0.25">
      <c r="A11" s="2" t="s">
        <v>2</v>
      </c>
      <c r="B11">
        <v>0.01</v>
      </c>
      <c r="C11">
        <v>0.7</v>
      </c>
      <c r="D11" s="4">
        <v>2.2009999999999998E-3</v>
      </c>
      <c r="E11">
        <f t="shared" si="0"/>
        <v>157.21428571428569</v>
      </c>
    </row>
    <row r="12" spans="1:7" x14ac:dyDescent="0.25">
      <c r="A12" s="2" t="s">
        <v>2</v>
      </c>
      <c r="B12">
        <v>0.01</v>
      </c>
      <c r="C12">
        <v>0.71</v>
      </c>
      <c r="D12" s="4">
        <v>2.2030000000000001E-3</v>
      </c>
      <c r="E12">
        <f t="shared" si="0"/>
        <v>155.14084507042256</v>
      </c>
    </row>
    <row r="13" spans="1:7" x14ac:dyDescent="0.25">
      <c r="A13" s="2" t="s">
        <v>2</v>
      </c>
      <c r="B13">
        <v>0.01</v>
      </c>
      <c r="C13">
        <v>0.72</v>
      </c>
      <c r="D13" s="4">
        <v>2.0379999999999999E-3</v>
      </c>
      <c r="E13">
        <f t="shared" si="0"/>
        <v>141.52777777777777</v>
      </c>
      <c r="F13" s="5">
        <f>AVERAGE(E11:E13)</f>
        <v>151.294302854162</v>
      </c>
      <c r="G13">
        <f>STDEVA(E11:E13)</f>
        <v>8.5213583469208398</v>
      </c>
    </row>
    <row r="14" spans="1:7" x14ac:dyDescent="0.25">
      <c r="A14" s="2" t="s">
        <v>2</v>
      </c>
      <c r="B14">
        <v>0.5</v>
      </c>
      <c r="C14">
        <v>0.61</v>
      </c>
      <c r="D14" s="4">
        <v>3.6200000000000003E-2</v>
      </c>
      <c r="E14">
        <f t="shared" si="0"/>
        <v>2967.2131147540986</v>
      </c>
    </row>
    <row r="15" spans="1:7" x14ac:dyDescent="0.25">
      <c r="A15" s="2" t="s">
        <v>2</v>
      </c>
      <c r="B15">
        <v>0.5</v>
      </c>
      <c r="C15">
        <v>0.6</v>
      </c>
      <c r="D15" s="4">
        <v>3.73E-2</v>
      </c>
      <c r="E15">
        <f t="shared" si="0"/>
        <v>3108.333333333333</v>
      </c>
    </row>
    <row r="16" spans="1:7" x14ac:dyDescent="0.25">
      <c r="A16" s="2" t="s">
        <v>2</v>
      </c>
      <c r="B16">
        <v>0.5</v>
      </c>
      <c r="C16">
        <v>0.62</v>
      </c>
      <c r="D16" s="4">
        <v>3.7400000000000003E-2</v>
      </c>
      <c r="E16">
        <f t="shared" si="0"/>
        <v>3016.1290322580649</v>
      </c>
      <c r="F16" s="5">
        <f>AVERAGE(E14:E16)</f>
        <v>3030.5584934484991</v>
      </c>
      <c r="G16">
        <f>STDEVA(E14:E16)</f>
        <v>71.658119118822867</v>
      </c>
    </row>
    <row r="17" spans="1:7" ht="15.75" x14ac:dyDescent="0.25">
      <c r="A17" s="3" t="s">
        <v>4</v>
      </c>
      <c r="B17">
        <v>0</v>
      </c>
      <c r="C17">
        <v>0.74</v>
      </c>
      <c r="D17" s="4">
        <v>2.398E-3</v>
      </c>
      <c r="E17">
        <f t="shared" si="0"/>
        <v>162.02702702702703</v>
      </c>
    </row>
    <row r="18" spans="1:7" ht="15.75" x14ac:dyDescent="0.25">
      <c r="A18" s="3" t="s">
        <v>4</v>
      </c>
      <c r="B18">
        <v>0</v>
      </c>
      <c r="C18">
        <v>0.75</v>
      </c>
      <c r="D18" s="4">
        <v>2.9429999999999999E-3</v>
      </c>
      <c r="E18">
        <f t="shared" si="0"/>
        <v>196.20000000000002</v>
      </c>
    </row>
    <row r="19" spans="1:7" ht="15.75" x14ac:dyDescent="0.25">
      <c r="A19" s="3" t="s">
        <v>4</v>
      </c>
      <c r="B19">
        <v>0</v>
      </c>
      <c r="C19">
        <v>0.73</v>
      </c>
      <c r="D19" s="4">
        <v>3.1459999999999999E-3</v>
      </c>
      <c r="E19">
        <f t="shared" si="0"/>
        <v>215.47945205479451</v>
      </c>
      <c r="F19" s="5">
        <f>AVERAGE(E17:E19)</f>
        <v>191.23549302727383</v>
      </c>
      <c r="G19">
        <f>STDEVA(E17:E19)</f>
        <v>27.06982051009884</v>
      </c>
    </row>
    <row r="20" spans="1:7" ht="15.75" x14ac:dyDescent="0.25">
      <c r="A20" s="3" t="s">
        <v>4</v>
      </c>
      <c r="B20">
        <v>1E-4</v>
      </c>
      <c r="C20">
        <v>0.57999999999999996</v>
      </c>
      <c r="D20" s="4">
        <v>3.4970000000000001E-3</v>
      </c>
      <c r="E20">
        <f t="shared" si="0"/>
        <v>301.4655172413793</v>
      </c>
    </row>
    <row r="21" spans="1:7" ht="15.75" x14ac:dyDescent="0.25">
      <c r="A21" s="3" t="s">
        <v>4</v>
      </c>
      <c r="B21">
        <v>1E-4</v>
      </c>
      <c r="C21">
        <v>0.56999999999999995</v>
      </c>
      <c r="D21" s="4">
        <v>4.6449999999999998E-3</v>
      </c>
      <c r="E21">
        <f t="shared" si="0"/>
        <v>407.45614035087721</v>
      </c>
    </row>
    <row r="22" spans="1:7" ht="15.75" x14ac:dyDescent="0.25">
      <c r="A22" s="3" t="s">
        <v>4</v>
      </c>
      <c r="B22">
        <v>1E-4</v>
      </c>
      <c r="C22">
        <v>0.56999999999999995</v>
      </c>
      <c r="D22" s="4">
        <v>4.0810000000000004E-3</v>
      </c>
      <c r="E22">
        <f t="shared" si="0"/>
        <v>357.98245614035096</v>
      </c>
      <c r="F22" s="5">
        <f>AVERAGE(E20:E22)</f>
        <v>355.63470457753579</v>
      </c>
      <c r="G22">
        <f>STDEVA(E20:E22)</f>
        <v>53.034300220098061</v>
      </c>
    </row>
    <row r="23" spans="1:7" ht="15.75" x14ac:dyDescent="0.25">
      <c r="A23" s="3" t="s">
        <v>4</v>
      </c>
      <c r="B23">
        <v>1E-3</v>
      </c>
      <c r="C23">
        <v>0.74</v>
      </c>
      <c r="D23" s="4">
        <v>3.7269999999999998E-3</v>
      </c>
      <c r="E23">
        <f t="shared" si="0"/>
        <v>251.82432432432429</v>
      </c>
    </row>
    <row r="24" spans="1:7" ht="15.75" x14ac:dyDescent="0.25">
      <c r="A24" s="3" t="s">
        <v>4</v>
      </c>
      <c r="B24">
        <v>1E-3</v>
      </c>
      <c r="C24">
        <v>0.73</v>
      </c>
      <c r="D24" s="4">
        <v>3.6979999999999999E-3</v>
      </c>
      <c r="E24">
        <f t="shared" si="0"/>
        <v>253.2876712328767</v>
      </c>
    </row>
    <row r="25" spans="1:7" ht="15.75" x14ac:dyDescent="0.25">
      <c r="A25" s="3" t="s">
        <v>4</v>
      </c>
      <c r="B25">
        <v>1E-3</v>
      </c>
      <c r="C25">
        <v>0.75</v>
      </c>
      <c r="D25" s="4">
        <v>6.8009999999999998E-3</v>
      </c>
      <c r="E25">
        <f t="shared" si="0"/>
        <v>453.40000000000003</v>
      </c>
      <c r="F25" s="5">
        <f>AVERAGE(E23:E25)</f>
        <v>319.50399851906701</v>
      </c>
      <c r="G25">
        <f>STDEVA(E23:E25)</f>
        <v>115.95964709967082</v>
      </c>
    </row>
    <row r="26" spans="1:7" ht="15.75" x14ac:dyDescent="0.25">
      <c r="A26" s="3" t="s">
        <v>4</v>
      </c>
      <c r="B26">
        <v>0.01</v>
      </c>
      <c r="C26">
        <v>0.63</v>
      </c>
      <c r="D26" s="4">
        <v>6.0749999999999997E-3</v>
      </c>
      <c r="E26">
        <f t="shared" si="0"/>
        <v>482.14285714285711</v>
      </c>
    </row>
    <row r="27" spans="1:7" ht="15.75" x14ac:dyDescent="0.25">
      <c r="A27" s="3" t="s">
        <v>4</v>
      </c>
      <c r="B27">
        <v>0.01</v>
      </c>
      <c r="C27">
        <v>0.64</v>
      </c>
      <c r="D27" s="4">
        <v>6.8789999999999997E-3</v>
      </c>
      <c r="E27">
        <f t="shared" si="0"/>
        <v>537.42187499999989</v>
      </c>
    </row>
    <row r="28" spans="1:7" ht="15.75" x14ac:dyDescent="0.25">
      <c r="A28" s="3" t="s">
        <v>4</v>
      </c>
      <c r="B28">
        <v>0.01</v>
      </c>
      <c r="C28">
        <v>0.63</v>
      </c>
      <c r="D28" s="4">
        <v>7.0689999999999998E-3</v>
      </c>
      <c r="E28">
        <f t="shared" si="0"/>
        <v>561.03174603174602</v>
      </c>
      <c r="F28" s="5">
        <f>AVERAGE(E26:E28)</f>
        <v>526.86549272486764</v>
      </c>
      <c r="G28">
        <f>STDEVA(E26:E28)</f>
        <v>40.490024729368955</v>
      </c>
    </row>
    <row r="29" spans="1:7" ht="15.75" x14ac:dyDescent="0.25">
      <c r="A29" s="3" t="s">
        <v>4</v>
      </c>
      <c r="B29">
        <v>0.5</v>
      </c>
      <c r="C29">
        <v>0.57999999999999996</v>
      </c>
      <c r="D29" s="4">
        <v>0.04</v>
      </c>
      <c r="E29">
        <f t="shared" si="0"/>
        <v>3448.2758620689656</v>
      </c>
    </row>
    <row r="30" spans="1:7" ht="15.75" x14ac:dyDescent="0.25">
      <c r="A30" s="3" t="s">
        <v>4</v>
      </c>
      <c r="B30">
        <v>0.5</v>
      </c>
      <c r="C30">
        <v>0.56000000000000005</v>
      </c>
      <c r="D30" s="4">
        <v>3.7400000000000003E-2</v>
      </c>
      <c r="E30">
        <f t="shared" si="0"/>
        <v>3339.2857142857142</v>
      </c>
    </row>
    <row r="31" spans="1:7" ht="15.75" x14ac:dyDescent="0.25">
      <c r="A31" s="3" t="s">
        <v>4</v>
      </c>
      <c r="B31">
        <v>0.5</v>
      </c>
      <c r="C31">
        <v>0.56999999999999995</v>
      </c>
      <c r="D31" s="4">
        <v>4.36E-2</v>
      </c>
      <c r="E31">
        <f t="shared" si="0"/>
        <v>3824.5614035087724</v>
      </c>
      <c r="F31" s="5">
        <f>AVERAGE(E29:E31)</f>
        <v>3537.3743266211509</v>
      </c>
      <c r="G31">
        <f>STDEVA(E29:E31)</f>
        <v>254.61151962724759</v>
      </c>
    </row>
    <row r="42" spans="1:9" ht="15.75" x14ac:dyDescent="0.25">
      <c r="A42" s="8" t="s">
        <v>8</v>
      </c>
      <c r="B42" t="s">
        <v>9</v>
      </c>
      <c r="D42" s="10" t="s">
        <v>8</v>
      </c>
      <c r="E42" t="s">
        <v>15</v>
      </c>
      <c r="F42">
        <f>_xlfn.T.TEST(E14:E16,E29:E31,2,3)</f>
        <v>6.5424873104606457E-2</v>
      </c>
      <c r="H42" t="s">
        <v>22</v>
      </c>
      <c r="I42">
        <f>_xlfn.T.TEST(E17:E19,E2:E4,2,3)</f>
        <v>4.8864550785398406E-2</v>
      </c>
    </row>
    <row r="43" spans="1:9" x14ac:dyDescent="0.25">
      <c r="B43" t="s">
        <v>10</v>
      </c>
      <c r="E43" t="s">
        <v>16</v>
      </c>
      <c r="F43">
        <f>_xlfn.T.TEST(E26:E28,E23:E25,2,3)</f>
        <v>7.7234213617408273E-2</v>
      </c>
    </row>
    <row r="44" spans="1:9" x14ac:dyDescent="0.25">
      <c r="B44" t="s">
        <v>11</v>
      </c>
      <c r="E44" t="s">
        <v>17</v>
      </c>
      <c r="F44">
        <f>_xlfn.T.TEST(D23:D25,D20:D22,2,3)</f>
        <v>0.5903497197235541</v>
      </c>
    </row>
    <row r="45" spans="1:9" x14ac:dyDescent="0.25">
      <c r="B45" t="s">
        <v>12</v>
      </c>
      <c r="E45" s="11" t="s">
        <v>18</v>
      </c>
      <c r="F45">
        <f>_xlfn.T.TEST(E20:E22,E17:E19,2,3)</f>
        <v>1.7705141883031218E-2</v>
      </c>
    </row>
    <row r="46" spans="1:9" x14ac:dyDescent="0.25">
      <c r="B46" t="s">
        <v>13</v>
      </c>
    </row>
    <row r="47" spans="1:9" x14ac:dyDescent="0.25">
      <c r="B47" s="9" t="s">
        <v>14</v>
      </c>
      <c r="E47" t="s">
        <v>19</v>
      </c>
      <c r="F47">
        <f>_xlfn.T.TEST(E11:E13,E8:E10,2,3)</f>
        <v>0.83264724301134518</v>
      </c>
    </row>
    <row r="48" spans="1:9" x14ac:dyDescent="0.25">
      <c r="E48" t="s">
        <v>20</v>
      </c>
      <c r="F48">
        <f>_xlfn.T.TEST(E11:E13,E8:E10,2,3)</f>
        <v>0.83264724301134518</v>
      </c>
    </row>
    <row r="49" spans="5:6" x14ac:dyDescent="0.25">
      <c r="E49" s="11" t="s">
        <v>21</v>
      </c>
      <c r="F49">
        <f>_xlfn.T.TEST(E5:E7,E2:E4,2,3)</f>
        <v>2.2270132627178859E-2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9FC77ED8F2914E99B7D236BE255E44" ma:contentTypeVersion="12" ma:contentTypeDescription="Crée un document." ma:contentTypeScope="" ma:versionID="caa880c33d6fde101c69f342c94afd83">
  <xsd:schema xmlns:xsd="http://www.w3.org/2001/XMLSchema" xmlns:xs="http://www.w3.org/2001/XMLSchema" xmlns:p="http://schemas.microsoft.com/office/2006/metadata/properties" xmlns:ns3="8195d593-fb57-4ab8-83d9-05c276610bf7" xmlns:ns4="fe475829-1708-424a-8eb9-846c152674fa" targetNamespace="http://schemas.microsoft.com/office/2006/metadata/properties" ma:root="true" ma:fieldsID="c4bba0f78e0b280aac21395fa0253b2d" ns3:_="" ns4:_="">
    <xsd:import namespace="8195d593-fb57-4ab8-83d9-05c276610bf7"/>
    <xsd:import namespace="fe475829-1708-424a-8eb9-846c152674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5d593-fb57-4ab8-83d9-05c276610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5829-1708-424a-8eb9-846c152674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4101E-B304-4F35-9866-09F4D295CD2D}">
  <ds:schemaRefs>
    <ds:schemaRef ds:uri="http://schemas.microsoft.com/office/2006/documentManagement/types"/>
    <ds:schemaRef ds:uri="8195d593-fb57-4ab8-83d9-05c276610bf7"/>
    <ds:schemaRef ds:uri="fe475829-1708-424a-8eb9-846c152674fa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7C2242-A2A6-4E5C-9421-0AE75C23E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5d593-fb57-4ab8-83d9-05c276610bf7"/>
    <ds:schemaRef ds:uri="fe475829-1708-424a-8eb9-846c15267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74382-8D9E-4CAF-86B6-D49063607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Antoine</dc:creator>
  <cp:lastModifiedBy>Kilian Antoine</cp:lastModifiedBy>
  <dcterms:created xsi:type="dcterms:W3CDTF">2020-06-15T12:58:28Z</dcterms:created>
  <dcterms:modified xsi:type="dcterms:W3CDTF">2020-09-17T21:41:44Z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0x010100909FC77ED8F2914E99B7D236BE255E44</vt:lpwstr>
  </property>
</Properties>
</file>