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440a9c518d7b91/A NNF research assistant/Manuscripts/Dynamic NHE1-Calmodulin complexes of varying stoichiometry and structure regulate Ca2^M-dependent NHE1 activation/Source data files/"/>
    </mc:Choice>
  </mc:AlternateContent>
  <xr:revisionPtr revIDLastSave="0" documentId="8_{45FB5463-F8F2-440C-9056-6EFC6AF0E57E}" xr6:coauthVersionLast="45" xr6:coauthVersionMax="45" xr10:uidLastSave="{00000000-0000-0000-0000-000000000000}"/>
  <bookViews>
    <workbookView xWindow="-110" yWindow="-110" windowWidth="19420" windowHeight="10420" xr2:uid="{03C93E74-F011-4EF9-A6EE-9F15CDCE87D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H74" i="1" s="1"/>
  <c r="C74" i="1"/>
  <c r="K74" i="1" s="1"/>
  <c r="L74" i="1" s="1"/>
  <c r="H73" i="1"/>
  <c r="F73" i="1"/>
  <c r="C73" i="1"/>
  <c r="K73" i="1" s="1"/>
  <c r="L73" i="1" s="1"/>
  <c r="K72" i="1"/>
  <c r="L72" i="1" s="1"/>
  <c r="F72" i="1"/>
  <c r="C72" i="1"/>
  <c r="C71" i="1"/>
  <c r="K71" i="1" s="1"/>
  <c r="L71" i="1" s="1"/>
  <c r="F70" i="1"/>
  <c r="H70" i="1" s="1"/>
  <c r="C70" i="1"/>
  <c r="K70" i="1" s="1"/>
  <c r="L70" i="1" s="1"/>
  <c r="H69" i="1"/>
  <c r="F69" i="1"/>
  <c r="H72" i="1" s="1"/>
  <c r="C69" i="1"/>
  <c r="K69" i="1" s="1"/>
  <c r="L69" i="1" s="1"/>
  <c r="K65" i="1"/>
  <c r="L65" i="1" s="1"/>
  <c r="C65" i="1"/>
  <c r="F65" i="1" s="1"/>
  <c r="H65" i="1" s="1"/>
  <c r="C64" i="1"/>
  <c r="K64" i="1" s="1"/>
  <c r="L64" i="1" s="1"/>
  <c r="F63" i="1"/>
  <c r="H63" i="1" s="1"/>
  <c r="C63" i="1"/>
  <c r="K63" i="1" s="1"/>
  <c r="L63" i="1" s="1"/>
  <c r="H62" i="1"/>
  <c r="F62" i="1"/>
  <c r="C62" i="1"/>
  <c r="K62" i="1" s="1"/>
  <c r="L62" i="1" s="1"/>
  <c r="K61" i="1"/>
  <c r="L61" i="1" s="1"/>
  <c r="C61" i="1"/>
  <c r="F61" i="1" s="1"/>
  <c r="H61" i="1" s="1"/>
  <c r="C60" i="1"/>
  <c r="K60" i="1" s="1"/>
  <c r="L60" i="1" s="1"/>
  <c r="F56" i="1"/>
  <c r="H56" i="1" s="1"/>
  <c r="C56" i="1"/>
  <c r="K56" i="1" s="1"/>
  <c r="L56" i="1" s="1"/>
  <c r="H54" i="1"/>
  <c r="F54" i="1"/>
  <c r="C54" i="1"/>
  <c r="K54" i="1" s="1"/>
  <c r="L54" i="1" s="1"/>
  <c r="K53" i="1"/>
  <c r="L53" i="1" s="1"/>
  <c r="C53" i="1"/>
  <c r="F53" i="1" s="1"/>
  <c r="H53" i="1" s="1"/>
  <c r="C52" i="1"/>
  <c r="K52" i="1" s="1"/>
  <c r="L52" i="1" s="1"/>
  <c r="F51" i="1"/>
  <c r="H51" i="1" s="1"/>
  <c r="C51" i="1"/>
  <c r="K51" i="1" s="1"/>
  <c r="L51" i="1" s="1"/>
  <c r="H47" i="1"/>
  <c r="F47" i="1"/>
  <c r="C47" i="1"/>
  <c r="K47" i="1" s="1"/>
  <c r="L47" i="1" s="1"/>
  <c r="K46" i="1"/>
  <c r="L46" i="1" s="1"/>
  <c r="C46" i="1"/>
  <c r="F46" i="1" s="1"/>
  <c r="H46" i="1" s="1"/>
  <c r="C45" i="1"/>
  <c r="K45" i="1" s="1"/>
  <c r="L45" i="1" s="1"/>
  <c r="F44" i="1"/>
  <c r="H44" i="1" s="1"/>
  <c r="C44" i="1"/>
  <c r="K44" i="1" s="1"/>
  <c r="L44" i="1" s="1"/>
  <c r="H43" i="1"/>
  <c r="F43" i="1"/>
  <c r="C43" i="1"/>
  <c r="K43" i="1" s="1"/>
  <c r="L43" i="1" s="1"/>
  <c r="K42" i="1"/>
  <c r="L42" i="1" s="1"/>
  <c r="C42" i="1"/>
  <c r="F42" i="1" s="1"/>
  <c r="H42" i="1" s="1"/>
  <c r="C38" i="1"/>
  <c r="K38" i="1" s="1"/>
  <c r="F37" i="1"/>
  <c r="H37" i="1" s="1"/>
  <c r="C37" i="1"/>
  <c r="K37" i="1" s="1"/>
  <c r="L37" i="1" s="1"/>
  <c r="F36" i="1"/>
  <c r="C36" i="1"/>
  <c r="K36" i="1" s="1"/>
  <c r="K35" i="1"/>
  <c r="C35" i="1"/>
  <c r="F35" i="1" s="1"/>
  <c r="H35" i="1" s="1"/>
  <c r="C34" i="1"/>
  <c r="K34" i="1" s="1"/>
  <c r="L34" i="1" s="1"/>
  <c r="F33" i="1"/>
  <c r="H33" i="1" s="1"/>
  <c r="C33" i="1"/>
  <c r="K33" i="1" s="1"/>
  <c r="L33" i="1" s="1"/>
  <c r="H29" i="1"/>
  <c r="F29" i="1"/>
  <c r="C29" i="1"/>
  <c r="K29" i="1" s="1"/>
  <c r="L29" i="1" s="1"/>
  <c r="K28" i="1"/>
  <c r="L28" i="1" s="1"/>
  <c r="H28" i="1"/>
  <c r="F28" i="1"/>
  <c r="C28" i="1"/>
  <c r="C27" i="1"/>
  <c r="K27" i="1" s="1"/>
  <c r="L27" i="1" s="1"/>
  <c r="F26" i="1"/>
  <c r="H26" i="1" s="1"/>
  <c r="C26" i="1"/>
  <c r="K26" i="1" s="1"/>
  <c r="L26" i="1" s="1"/>
  <c r="H25" i="1"/>
  <c r="F25" i="1"/>
  <c r="C25" i="1"/>
  <c r="K25" i="1" s="1"/>
  <c r="L25" i="1" s="1"/>
  <c r="K24" i="1"/>
  <c r="L24" i="1" s="1"/>
  <c r="H24" i="1"/>
  <c r="F24" i="1"/>
  <c r="C24" i="1"/>
  <c r="C18" i="1"/>
  <c r="K18" i="1" s="1"/>
  <c r="L18" i="1" s="1"/>
  <c r="F17" i="1"/>
  <c r="H17" i="1" s="1"/>
  <c r="C17" i="1"/>
  <c r="K17" i="1" s="1"/>
  <c r="L17" i="1" s="1"/>
  <c r="F16" i="1"/>
  <c r="C16" i="1"/>
  <c r="K16" i="1" s="1"/>
  <c r="L16" i="1" s="1"/>
  <c r="K15" i="1"/>
  <c r="C15" i="1"/>
  <c r="F15" i="1" s="1"/>
  <c r="H15" i="1" s="1"/>
  <c r="C14" i="1"/>
  <c r="K14" i="1" s="1"/>
  <c r="L14" i="1" s="1"/>
  <c r="F13" i="1"/>
  <c r="H16" i="1" s="1"/>
  <c r="C13" i="1"/>
  <c r="K13" i="1" s="1"/>
  <c r="L13" i="1" s="1"/>
  <c r="F10" i="1"/>
  <c r="C10" i="1"/>
  <c r="K10" i="1" s="1"/>
  <c r="L10" i="1" s="1"/>
  <c r="K9" i="1"/>
  <c r="L9" i="1" s="1"/>
  <c r="C9" i="1"/>
  <c r="F9" i="1" s="1"/>
  <c r="C8" i="1"/>
  <c r="K8" i="1" s="1"/>
  <c r="L8" i="1" s="1"/>
  <c r="F7" i="1"/>
  <c r="C7" i="1"/>
  <c r="K7" i="1" s="1"/>
  <c r="L7" i="1" s="1"/>
  <c r="F6" i="1"/>
  <c r="C6" i="1"/>
  <c r="K6" i="1" s="1"/>
  <c r="L6" i="1" s="1"/>
  <c r="K5" i="1"/>
  <c r="L5" i="1" s="1"/>
  <c r="C5" i="1"/>
  <c r="F5" i="1" s="1"/>
  <c r="H7" i="1" l="1"/>
  <c r="L35" i="1"/>
  <c r="H5" i="1"/>
  <c r="H10" i="1"/>
  <c r="H6" i="1"/>
  <c r="H9" i="1"/>
  <c r="L15" i="1"/>
  <c r="L36" i="1"/>
  <c r="L38" i="1"/>
  <c r="H36" i="1"/>
  <c r="F8" i="1"/>
  <c r="H8" i="1" s="1"/>
  <c r="H13" i="1"/>
  <c r="F14" i="1"/>
  <c r="H14" i="1" s="1"/>
  <c r="F18" i="1"/>
  <c r="H18" i="1" s="1"/>
  <c r="F27" i="1"/>
  <c r="H27" i="1" s="1"/>
  <c r="F34" i="1"/>
  <c r="H34" i="1" s="1"/>
  <c r="F38" i="1"/>
  <c r="H38" i="1" s="1"/>
  <c r="F45" i="1"/>
  <c r="H45" i="1" s="1"/>
  <c r="F52" i="1"/>
  <c r="H52" i="1" s="1"/>
  <c r="F60" i="1"/>
  <c r="H60" i="1" s="1"/>
  <c r="F64" i="1"/>
  <c r="H64" i="1" s="1"/>
  <c r="F71" i="1"/>
  <c r="H71" i="1" s="1"/>
</calcChain>
</file>

<file path=xl/sharedStrings.xml><?xml version="1.0" encoding="utf-8"?>
<sst xmlns="http://schemas.openxmlformats.org/spreadsheetml/2006/main" count="85" uniqueCount="28">
  <si>
    <t>WB quantification pH lysates n=1-8</t>
  </si>
  <si>
    <t>Date:</t>
  </si>
  <si>
    <t>b-actin 2s</t>
  </si>
  <si>
    <t>NHE1 2s</t>
  </si>
  <si>
    <t>CaM 4s</t>
  </si>
  <si>
    <t>n=1</t>
  </si>
  <si>
    <t>b-actin</t>
  </si>
  <si>
    <t>b-actin norm. to WT</t>
  </si>
  <si>
    <t>NHE1</t>
  </si>
  <si>
    <t>NHE1 norm. to its b-actin</t>
  </si>
  <si>
    <t>NHE1 norm to WT</t>
  </si>
  <si>
    <t>CaM</t>
  </si>
  <si>
    <t>Norm. to its b-actin</t>
  </si>
  <si>
    <t>Norm. to WT</t>
  </si>
  <si>
    <t xml:space="preserve">WT C1 </t>
  </si>
  <si>
    <t>1K3R1D3E C6</t>
  </si>
  <si>
    <t>S648A C2.1</t>
  </si>
  <si>
    <t>S648D C3</t>
  </si>
  <si>
    <t>PS120</t>
  </si>
  <si>
    <t>F395Y C5</t>
  </si>
  <si>
    <t>n=2</t>
  </si>
  <si>
    <t>n=3</t>
  </si>
  <si>
    <t>n=4</t>
  </si>
  <si>
    <t>n=5</t>
  </si>
  <si>
    <t>n=6</t>
  </si>
  <si>
    <t>No PS120 sample</t>
  </si>
  <si>
    <t>n=7</t>
  </si>
  <si>
    <t>n=8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</si>
</sst>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1" fillId="0" borderId="0" xfId="0" applyFont="1"/>
    <xf numFmtId="165" fontId="0" fillId="0" borderId="0" xfId="0" applyNumberFormat="1"/>
    <xf numFmtId="164" fontId="1" fillId="0" borderId="0" xfId="0" applyNumberFormat="1" applyFont="1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30BE-6638-4A0E-9732-A51C5B49101A}">
  <dimension ref="A1:P79"/>
  <sheetViews>
    <sheetView tabSelected="1" topLeftCell="A43" zoomScale="60" zoomScaleNormal="60" workbookViewId="0">
      <selection activeCell="O65" sqref="O65"/>
    </sheetView>
  </sheetViews>
  <sheetFormatPr defaultColWidth="8.81640625" defaultRowHeight="14.5" x14ac:dyDescent="0.35"/>
  <cols>
    <col min="1" max="1" width="14.453125" customWidth="1"/>
    <col min="2" max="2" width="9.6328125" bestFit="1" customWidth="1"/>
    <col min="3" max="3" width="16.453125" bestFit="1" customWidth="1"/>
    <col min="5" max="5" width="10.6328125" style="1" bestFit="1" customWidth="1"/>
    <col min="6" max="6" width="20.36328125" bestFit="1" customWidth="1"/>
    <col min="8" max="8" width="15.81640625" customWidth="1"/>
    <col min="10" max="10" width="9.36328125" style="1" bestFit="1" customWidth="1"/>
    <col min="11" max="11" width="16.453125" style="1" customWidth="1"/>
    <col min="12" max="12" width="10.81640625" style="1" bestFit="1" customWidth="1"/>
  </cols>
  <sheetData>
    <row r="1" spans="1:12" x14ac:dyDescent="0.35">
      <c r="A1" t="s">
        <v>0</v>
      </c>
      <c r="E1" s="1" t="s">
        <v>1</v>
      </c>
      <c r="F1" s="2">
        <v>43511</v>
      </c>
      <c r="H1" t="s">
        <v>2</v>
      </c>
      <c r="I1" t="s">
        <v>3</v>
      </c>
      <c r="J1" s="1" t="s">
        <v>4</v>
      </c>
    </row>
    <row r="3" spans="1:12" x14ac:dyDescent="0.35">
      <c r="A3" s="3"/>
    </row>
    <row r="4" spans="1:12" x14ac:dyDescent="0.35">
      <c r="A4" s="3" t="s">
        <v>5</v>
      </c>
      <c r="B4" t="s">
        <v>6</v>
      </c>
      <c r="C4" t="s">
        <v>7</v>
      </c>
      <c r="E4" s="1" t="s">
        <v>8</v>
      </c>
      <c r="F4" t="s">
        <v>9</v>
      </c>
      <c r="H4" t="s">
        <v>10</v>
      </c>
      <c r="J4" s="1" t="s">
        <v>11</v>
      </c>
      <c r="K4" s="1" t="s">
        <v>12</v>
      </c>
      <c r="L4" s="1" t="s">
        <v>13</v>
      </c>
    </row>
    <row r="5" spans="1:12" x14ac:dyDescent="0.35">
      <c r="A5" s="3" t="s">
        <v>14</v>
      </c>
      <c r="B5" s="1">
        <v>13409.359</v>
      </c>
      <c r="C5">
        <f>B5/$B$5</f>
        <v>1</v>
      </c>
      <c r="E5">
        <v>47535.701000000001</v>
      </c>
      <c r="F5" s="4">
        <f>E5/C5</f>
        <v>47535.701000000001</v>
      </c>
      <c r="G5" s="5"/>
      <c r="H5" s="3">
        <f>F5/$F$5</f>
        <v>1</v>
      </c>
      <c r="I5" s="6"/>
      <c r="J5" s="1">
        <v>7471.4889999999996</v>
      </c>
      <c r="K5" s="1">
        <f>J5/C5</f>
        <v>7471.4889999999996</v>
      </c>
      <c r="L5" s="1">
        <f>K5/$K$5</f>
        <v>1</v>
      </c>
    </row>
    <row r="6" spans="1:12" x14ac:dyDescent="0.35">
      <c r="A6" s="3" t="s">
        <v>15</v>
      </c>
      <c r="B6" s="1">
        <v>15232.187</v>
      </c>
      <c r="C6">
        <f>B6/$B$5</f>
        <v>1.1359369974358953</v>
      </c>
      <c r="E6">
        <v>61913.540999999997</v>
      </c>
      <c r="F6" s="4">
        <f>E6/C6</f>
        <v>54504.379327158931</v>
      </c>
      <c r="G6" s="5"/>
      <c r="H6" s="3">
        <f>F6/$F$5</f>
        <v>1.1465988337304405</v>
      </c>
      <c r="I6" s="6"/>
      <c r="J6" s="1">
        <v>11236.388000000001</v>
      </c>
      <c r="K6" s="1">
        <f>J6/C6</f>
        <v>9891.7352153890988</v>
      </c>
      <c r="L6" s="1">
        <f>K6/$K$5</f>
        <v>1.3239309079340276</v>
      </c>
    </row>
    <row r="7" spans="1:12" x14ac:dyDescent="0.35">
      <c r="A7" s="3" t="s">
        <v>16</v>
      </c>
      <c r="B7" s="1">
        <v>12622.53</v>
      </c>
      <c r="C7">
        <f>B7/$B$5</f>
        <v>0.94132240027282443</v>
      </c>
      <c r="E7">
        <v>44493.557999999997</v>
      </c>
      <c r="F7" s="4">
        <f>E7/C7</f>
        <v>47267.076601071414</v>
      </c>
      <c r="G7" s="5"/>
      <c r="H7" s="3">
        <f>F7/$F$5</f>
        <v>0.99434899679025268</v>
      </c>
      <c r="I7" s="6"/>
      <c r="J7" s="1">
        <v>7702.4179999999997</v>
      </c>
      <c r="K7" s="1">
        <f>J7/C7</f>
        <v>8182.550418185735</v>
      </c>
      <c r="L7" s="1">
        <f>K7/$K$5</f>
        <v>1.095169974577455</v>
      </c>
    </row>
    <row r="8" spans="1:12" x14ac:dyDescent="0.35">
      <c r="A8" s="3" t="s">
        <v>17</v>
      </c>
      <c r="B8" s="1">
        <v>13422.945</v>
      </c>
      <c r="C8">
        <f t="shared" ref="C8:C10" si="0">B8/$B$5</f>
        <v>1.0010131729637486</v>
      </c>
      <c r="E8">
        <v>58577.671000000002</v>
      </c>
      <c r="F8" s="4">
        <f>E8/C8</f>
        <v>58518.381757720759</v>
      </c>
      <c r="G8" s="5"/>
      <c r="H8" s="3">
        <f>F8/$F$5</f>
        <v>1.2310406815652253</v>
      </c>
      <c r="I8" s="6"/>
      <c r="J8" s="1">
        <v>9125.7819999999992</v>
      </c>
      <c r="K8" s="1">
        <f>J8/C8</f>
        <v>9116.5453627157076</v>
      </c>
      <c r="L8" s="1">
        <f t="shared" ref="L8:L10" si="1">K8/$K$5</f>
        <v>1.2201778471086162</v>
      </c>
    </row>
    <row r="9" spans="1:12" x14ac:dyDescent="0.35">
      <c r="A9" s="3" t="s">
        <v>18</v>
      </c>
      <c r="B9" s="1">
        <v>11110.995000000001</v>
      </c>
      <c r="C9">
        <f t="shared" si="0"/>
        <v>0.82860000988861593</v>
      </c>
      <c r="E9">
        <v>2073.92</v>
      </c>
      <c r="F9" s="4">
        <f>E9/C9</f>
        <v>2502.9205590750421</v>
      </c>
      <c r="G9" s="5"/>
      <c r="H9" s="3">
        <f>F9/$F$5</f>
        <v>5.2653490038466921E-2</v>
      </c>
      <c r="I9" s="6"/>
      <c r="J9" s="1">
        <v>7342.8819999999996</v>
      </c>
      <c r="K9" s="1">
        <f t="shared" ref="K9" si="2">J9/C9</f>
        <v>8861.7932806772023</v>
      </c>
      <c r="L9" s="1">
        <f t="shared" si="1"/>
        <v>1.1860812858959175</v>
      </c>
    </row>
    <row r="10" spans="1:12" x14ac:dyDescent="0.35">
      <c r="A10" s="3" t="s">
        <v>19</v>
      </c>
      <c r="B10" s="1">
        <v>9800.2170000000006</v>
      </c>
      <c r="C10">
        <f t="shared" si="0"/>
        <v>0.73084902865230172</v>
      </c>
      <c r="E10">
        <v>53690.457999999999</v>
      </c>
      <c r="F10" s="4">
        <f t="shared" ref="F10" si="3">E10/C10</f>
        <v>73463.131091528077</v>
      </c>
      <c r="G10" s="5"/>
      <c r="H10" s="3">
        <f t="shared" ref="H10" si="4">F10/$F$5</f>
        <v>1.545430687800903</v>
      </c>
      <c r="I10" s="6"/>
      <c r="J10" s="1">
        <v>6614.3469999999998</v>
      </c>
      <c r="K10" s="1">
        <f>J10/C10</f>
        <v>9050.2234260295463</v>
      </c>
      <c r="L10" s="1">
        <f t="shared" si="1"/>
        <v>1.2113011778548488</v>
      </c>
    </row>
    <row r="11" spans="1:12" x14ac:dyDescent="0.35">
      <c r="A11" s="3"/>
      <c r="B11" s="1"/>
      <c r="E11" s="7"/>
      <c r="F11" s="7"/>
      <c r="G11" s="5"/>
      <c r="H11" s="5"/>
      <c r="I11" s="6"/>
    </row>
    <row r="12" spans="1:12" x14ac:dyDescent="0.35">
      <c r="A12" s="3" t="s">
        <v>20</v>
      </c>
      <c r="B12" s="1"/>
      <c r="E12" s="7"/>
      <c r="F12" s="7"/>
      <c r="G12" s="5"/>
      <c r="H12" s="5"/>
      <c r="I12" s="6"/>
    </row>
    <row r="13" spans="1:12" x14ac:dyDescent="0.35">
      <c r="A13" s="3" t="s">
        <v>14</v>
      </c>
      <c r="B13" s="4">
        <v>10544.752</v>
      </c>
      <c r="C13">
        <f>B13/$B$13</f>
        <v>1</v>
      </c>
      <c r="E13" s="4">
        <v>39660.337</v>
      </c>
      <c r="F13" s="4">
        <f>E13/C13</f>
        <v>39660.337</v>
      </c>
      <c r="G13" s="3"/>
      <c r="H13" s="3">
        <f>F13/$F$13</f>
        <v>1</v>
      </c>
      <c r="I13" s="6"/>
      <c r="J13" s="1">
        <v>6837.2960000000003</v>
      </c>
      <c r="K13" s="1">
        <f>J13/C13</f>
        <v>6837.2960000000003</v>
      </c>
      <c r="L13" s="1">
        <f>K13/$K$13</f>
        <v>1</v>
      </c>
    </row>
    <row r="14" spans="1:12" x14ac:dyDescent="0.35">
      <c r="A14" s="3" t="s">
        <v>15</v>
      </c>
      <c r="B14" s="4">
        <v>10900.56</v>
      </c>
      <c r="C14">
        <f>B14/$B$13</f>
        <v>1.0337426617525001</v>
      </c>
      <c r="E14" s="4">
        <v>53967.813000000002</v>
      </c>
      <c r="F14" s="4">
        <f>E14/C14</f>
        <v>52206.235649120419</v>
      </c>
      <c r="G14" s="3"/>
      <c r="H14" s="3">
        <f>F14/$F$13</f>
        <v>1.3163336370318897</v>
      </c>
      <c r="I14" s="6"/>
      <c r="J14" s="1">
        <v>4929.2759999999998</v>
      </c>
      <c r="K14" s="1">
        <f t="shared" ref="K14:K18" si="5">J14/C14</f>
        <v>4768.3782263986441</v>
      </c>
      <c r="L14" s="1">
        <f>K14/$K$13</f>
        <v>0.69740701973391872</v>
      </c>
    </row>
    <row r="15" spans="1:12" x14ac:dyDescent="0.35">
      <c r="A15" s="3" t="s">
        <v>16</v>
      </c>
      <c r="B15" s="4">
        <v>9689.9740000000002</v>
      </c>
      <c r="C15">
        <f>B15/$B$13</f>
        <v>0.91893806511523457</v>
      </c>
      <c r="E15" s="4">
        <v>39478.750999999997</v>
      </c>
      <c r="F15" s="4">
        <f t="shared" ref="F15:F18" si="6">E15/C15</f>
        <v>42961.27508337504</v>
      </c>
      <c r="G15" s="3"/>
      <c r="H15" s="3">
        <f>F15/$F$13</f>
        <v>1.0832302076347722</v>
      </c>
      <c r="J15" s="1">
        <v>5640.3469999999998</v>
      </c>
      <c r="K15" s="1">
        <f t="shared" si="5"/>
        <v>6137.8967899133677</v>
      </c>
      <c r="L15" s="1">
        <f t="shared" ref="L15:L18" si="7">K15/$K$13</f>
        <v>0.89770821534029932</v>
      </c>
    </row>
    <row r="16" spans="1:12" x14ac:dyDescent="0.35">
      <c r="A16" s="3" t="s">
        <v>17</v>
      </c>
      <c r="B16" s="4">
        <v>10978.752</v>
      </c>
      <c r="C16">
        <f t="shared" ref="C16:C18" si="8">B16/$B$13</f>
        <v>1.0411579143824341</v>
      </c>
      <c r="E16" s="4">
        <v>50567.955000000002</v>
      </c>
      <c r="F16" s="4">
        <f>E16/C16</f>
        <v>48568.957985585243</v>
      </c>
      <c r="G16" s="3"/>
      <c r="H16" s="3">
        <f t="shared" ref="H16:H18" si="9">F16/$F$13</f>
        <v>1.2246229270715789</v>
      </c>
      <c r="J16" s="1">
        <v>8488.3680000000004</v>
      </c>
      <c r="K16" s="1">
        <f t="shared" si="5"/>
        <v>8152.8151327888636</v>
      </c>
      <c r="L16" s="1">
        <f>K16/$K$13</f>
        <v>1.1924034198298368</v>
      </c>
    </row>
    <row r="17" spans="1:16" x14ac:dyDescent="0.35">
      <c r="A17" s="3" t="s">
        <v>18</v>
      </c>
      <c r="B17" s="4">
        <v>9482.3880000000008</v>
      </c>
      <c r="C17">
        <f t="shared" si="8"/>
        <v>0.89925187429728082</v>
      </c>
      <c r="E17" s="4">
        <v>1135.0920000000001</v>
      </c>
      <c r="F17" s="4">
        <f t="shared" si="6"/>
        <v>1262.2625900969249</v>
      </c>
      <c r="G17" s="3"/>
      <c r="H17" s="3">
        <f t="shared" si="9"/>
        <v>3.182682462070166E-2</v>
      </c>
      <c r="J17" s="1">
        <v>7914.7610000000004</v>
      </c>
      <c r="K17" s="1">
        <f>J17/C17</f>
        <v>8801.4951385950462</v>
      </c>
      <c r="L17" s="1">
        <f t="shared" si="7"/>
        <v>1.2872771836402936</v>
      </c>
    </row>
    <row r="18" spans="1:16" x14ac:dyDescent="0.35">
      <c r="A18" s="3" t="s">
        <v>19</v>
      </c>
      <c r="B18" s="4">
        <v>10398.388000000001</v>
      </c>
      <c r="C18">
        <f t="shared" si="8"/>
        <v>0.98611973045928447</v>
      </c>
      <c r="E18" s="4">
        <v>46135.256999999998</v>
      </c>
      <c r="F18" s="4">
        <f t="shared" si="6"/>
        <v>46784.640419386538</v>
      </c>
      <c r="G18" s="3"/>
      <c r="H18" s="3">
        <f t="shared" si="9"/>
        <v>1.1796329521704907</v>
      </c>
      <c r="J18" s="1">
        <v>7166.7610000000004</v>
      </c>
      <c r="K18" s="1">
        <f t="shared" si="5"/>
        <v>7267.6377711883806</v>
      </c>
      <c r="L18" s="1">
        <f t="shared" si="7"/>
        <v>1.0629403453043982</v>
      </c>
    </row>
    <row r="19" spans="1:16" x14ac:dyDescent="0.35">
      <c r="A19" s="3"/>
      <c r="B19" s="1"/>
      <c r="E19" s="4"/>
      <c r="F19" s="4"/>
      <c r="G19" s="3"/>
      <c r="H19" s="3"/>
    </row>
    <row r="20" spans="1:16" x14ac:dyDescent="0.35">
      <c r="A20" s="3"/>
      <c r="B20" s="1"/>
      <c r="E20" s="4"/>
      <c r="F20" s="4"/>
      <c r="G20" s="3"/>
      <c r="H20" s="3"/>
    </row>
    <row r="21" spans="1:16" x14ac:dyDescent="0.35">
      <c r="A21" s="3"/>
      <c r="B21" s="1"/>
      <c r="E21" s="4"/>
      <c r="F21" s="4"/>
      <c r="G21" s="3"/>
      <c r="H21" s="3"/>
    </row>
    <row r="22" spans="1:16" x14ac:dyDescent="0.35">
      <c r="A22" s="3"/>
    </row>
    <row r="23" spans="1:16" x14ac:dyDescent="0.35">
      <c r="A23" s="3" t="s">
        <v>21</v>
      </c>
    </row>
    <row r="24" spans="1:16" x14ac:dyDescent="0.35">
      <c r="A24" s="3" t="s">
        <v>14</v>
      </c>
      <c r="B24" s="1">
        <v>10632.681</v>
      </c>
      <c r="C24">
        <f>B24/$B$24</f>
        <v>1</v>
      </c>
      <c r="E24" s="4">
        <v>41796.942999999999</v>
      </c>
      <c r="F24">
        <f>E24/C24</f>
        <v>41796.942999999999</v>
      </c>
      <c r="H24">
        <f>F24/$F$24</f>
        <v>1</v>
      </c>
      <c r="J24" s="1">
        <v>5469.518</v>
      </c>
      <c r="K24" s="1">
        <f>J24/C24</f>
        <v>5469.518</v>
      </c>
      <c r="L24" s="1">
        <f>K24/$K$24</f>
        <v>1</v>
      </c>
      <c r="P24" s="5"/>
    </row>
    <row r="25" spans="1:16" x14ac:dyDescent="0.35">
      <c r="A25" s="3" t="s">
        <v>15</v>
      </c>
      <c r="B25" s="1">
        <v>10246.731</v>
      </c>
      <c r="C25">
        <f>B25/$B$24</f>
        <v>0.96370153491861543</v>
      </c>
      <c r="E25" s="4">
        <v>51817.591</v>
      </c>
      <c r="F25">
        <f>E25/C25</f>
        <v>53769.335341336773</v>
      </c>
      <c r="H25">
        <f>F25/$F$24</f>
        <v>1.2864418180376678</v>
      </c>
      <c r="J25" s="1">
        <v>7259.5889999999999</v>
      </c>
      <c r="K25" s="1">
        <f>J25/C25</f>
        <v>7533.0262918104327</v>
      </c>
      <c r="L25" s="1">
        <f t="shared" ref="L25:L29" si="10">K25/$K$24</f>
        <v>1.3772742482629059</v>
      </c>
    </row>
    <row r="26" spans="1:16" x14ac:dyDescent="0.35">
      <c r="A26" s="3" t="s">
        <v>16</v>
      </c>
      <c r="B26" s="1">
        <v>9328.3169999999991</v>
      </c>
      <c r="C26">
        <f t="shared" ref="C26:C29" si="11">B26/$B$24</f>
        <v>0.87732501332448498</v>
      </c>
      <c r="E26" s="4">
        <v>40881.86</v>
      </c>
      <c r="F26">
        <f t="shared" ref="F26:F28" si="12">E26/C26</f>
        <v>46598.306647025405</v>
      </c>
      <c r="H26">
        <f t="shared" ref="H26:H29" si="13">F26/$F$24</f>
        <v>1.1148735601793989</v>
      </c>
      <c r="J26" s="1">
        <v>7103.8320000000003</v>
      </c>
      <c r="K26" s="1">
        <f t="shared" ref="K26:K29" si="14">J26/C26</f>
        <v>8097.1497359697378</v>
      </c>
      <c r="L26" s="1">
        <f t="shared" si="10"/>
        <v>1.4804137651562237</v>
      </c>
    </row>
    <row r="27" spans="1:16" x14ac:dyDescent="0.35">
      <c r="A27" s="3" t="s">
        <v>17</v>
      </c>
      <c r="B27" s="1">
        <v>11357.388000000001</v>
      </c>
      <c r="C27">
        <f>B27/$B$24</f>
        <v>1.0681584447045858</v>
      </c>
      <c r="E27" s="4">
        <v>62973.834000000003</v>
      </c>
      <c r="F27">
        <f t="shared" si="12"/>
        <v>58955.517612760435</v>
      </c>
      <c r="H27">
        <f>F27/$F$24</f>
        <v>1.4105222387379008</v>
      </c>
      <c r="J27" s="1">
        <v>8454.4179999999997</v>
      </c>
      <c r="K27" s="1">
        <f>J27/C27</f>
        <v>7914.9474892165344</v>
      </c>
      <c r="L27" s="1">
        <f>K27/$K$24</f>
        <v>1.4471014610824089</v>
      </c>
    </row>
    <row r="28" spans="1:16" x14ac:dyDescent="0.35">
      <c r="A28" s="3" t="s">
        <v>18</v>
      </c>
      <c r="B28" s="1">
        <v>10929.974</v>
      </c>
      <c r="C28">
        <f t="shared" si="11"/>
        <v>1.0279603046494106</v>
      </c>
      <c r="E28" s="4">
        <v>549.60699999999997</v>
      </c>
      <c r="F28">
        <f t="shared" si="12"/>
        <v>534.6578048920336</v>
      </c>
      <c r="H28">
        <f t="shared" si="13"/>
        <v>1.279179209091999E-2</v>
      </c>
      <c r="J28" s="1">
        <v>5854.1040000000003</v>
      </c>
      <c r="K28" s="1">
        <f t="shared" si="14"/>
        <v>5694.8735992257625</v>
      </c>
      <c r="L28" s="1">
        <f t="shared" si="10"/>
        <v>1.0412020948145271</v>
      </c>
    </row>
    <row r="29" spans="1:16" x14ac:dyDescent="0.35">
      <c r="A29" s="3" t="s">
        <v>19</v>
      </c>
      <c r="B29" s="1">
        <v>10929.803</v>
      </c>
      <c r="C29">
        <f t="shared" si="11"/>
        <v>1.0279442221580803</v>
      </c>
      <c r="E29" s="4">
        <v>56809.023000000001</v>
      </c>
      <c r="F29">
        <f>E29/C29</f>
        <v>55264.694110283875</v>
      </c>
      <c r="H29">
        <f t="shared" si="13"/>
        <v>1.3222185677618548</v>
      </c>
      <c r="J29" s="1">
        <v>5936.933</v>
      </c>
      <c r="K29" s="1">
        <f t="shared" si="14"/>
        <v>5775.5400264188656</v>
      </c>
      <c r="L29" s="1">
        <f t="shared" si="10"/>
        <v>1.0559504560399775</v>
      </c>
    </row>
    <row r="30" spans="1:16" x14ac:dyDescent="0.35">
      <c r="A30" s="3"/>
      <c r="B30" s="1"/>
    </row>
    <row r="31" spans="1:16" x14ac:dyDescent="0.35">
      <c r="A31" s="3"/>
    </row>
    <row r="32" spans="1:16" x14ac:dyDescent="0.35">
      <c r="A32" s="3" t="s">
        <v>22</v>
      </c>
    </row>
    <row r="33" spans="1:16" x14ac:dyDescent="0.35">
      <c r="A33" t="s">
        <v>14</v>
      </c>
      <c r="B33" s="1">
        <v>16353.894</v>
      </c>
      <c r="C33">
        <f>B33/$B$33</f>
        <v>1</v>
      </c>
      <c r="E33" s="1">
        <v>40466.5</v>
      </c>
      <c r="F33">
        <f>E33/C33</f>
        <v>40466.5</v>
      </c>
      <c r="H33">
        <f>F33/$F$33</f>
        <v>1</v>
      </c>
      <c r="J33" s="1">
        <v>7176.1040000000003</v>
      </c>
      <c r="K33" s="1">
        <f>J33/C33</f>
        <v>7176.1040000000003</v>
      </c>
      <c r="L33" s="1">
        <f>K33/$K$33</f>
        <v>1</v>
      </c>
    </row>
    <row r="34" spans="1:16" x14ac:dyDescent="0.35">
      <c r="A34" t="s">
        <v>15</v>
      </c>
      <c r="B34" s="1">
        <v>17542.894</v>
      </c>
      <c r="C34">
        <f t="shared" ref="C34:C38" si="15">B34/$B$33</f>
        <v>1.0727043968855368</v>
      </c>
      <c r="E34" s="1">
        <v>39673.235999999997</v>
      </c>
      <c r="F34">
        <f t="shared" ref="F34:F37" si="16">E34/C34</f>
        <v>36984.313772914778</v>
      </c>
      <c r="H34">
        <f t="shared" ref="H34:H37" si="17">F34/$F$33</f>
        <v>0.9139489151005098</v>
      </c>
      <c r="J34" s="1">
        <v>8289.3469999999998</v>
      </c>
      <c r="K34" s="1">
        <f t="shared" ref="K34:K38" si="18">J34/C34</f>
        <v>7727.5221618062569</v>
      </c>
      <c r="L34" s="1">
        <f t="shared" ref="L34:L38" si="19">K34/$K$33</f>
        <v>1.0768408821564259</v>
      </c>
      <c r="O34" s="8"/>
      <c r="P34" s="5"/>
    </row>
    <row r="35" spans="1:16" x14ac:dyDescent="0.35">
      <c r="A35" t="s">
        <v>16</v>
      </c>
      <c r="B35" s="1">
        <v>18566.966</v>
      </c>
      <c r="C35">
        <f t="shared" si="15"/>
        <v>1.1353238562020764</v>
      </c>
      <c r="E35" s="1">
        <v>46470.436999999998</v>
      </c>
      <c r="F35">
        <f t="shared" si="16"/>
        <v>40931.437092720371</v>
      </c>
      <c r="H35">
        <f t="shared" si="17"/>
        <v>1.0114894318194154</v>
      </c>
      <c r="J35" s="1">
        <v>7309.933</v>
      </c>
      <c r="K35" s="1">
        <f t="shared" si="18"/>
        <v>6438.6324307968243</v>
      </c>
      <c r="L35" s="1">
        <f t="shared" si="19"/>
        <v>0.89723231865045772</v>
      </c>
      <c r="O35" s="8"/>
    </row>
    <row r="36" spans="1:16" x14ac:dyDescent="0.35">
      <c r="A36" t="s">
        <v>17</v>
      </c>
      <c r="B36" s="1">
        <v>19592.966</v>
      </c>
      <c r="C36">
        <f>B36/$B$33</f>
        <v>1.1980612079300501</v>
      </c>
      <c r="E36" s="1">
        <v>54030.349000000002</v>
      </c>
      <c r="F36">
        <f t="shared" si="16"/>
        <v>45098.15411964713</v>
      </c>
      <c r="H36">
        <f>F36/$F$33</f>
        <v>1.1144565040131251</v>
      </c>
      <c r="J36" s="1">
        <v>8590.8819999999996</v>
      </c>
      <c r="K36" s="1">
        <f t="shared" si="18"/>
        <v>7170.6536720631275</v>
      </c>
      <c r="L36" s="1">
        <f t="shared" si="19"/>
        <v>0.99924048927706832</v>
      </c>
      <c r="O36" s="8"/>
    </row>
    <row r="37" spans="1:16" x14ac:dyDescent="0.35">
      <c r="A37" t="s">
        <v>18</v>
      </c>
      <c r="B37" s="1">
        <v>16791.601999999999</v>
      </c>
      <c r="C37">
        <f t="shared" si="15"/>
        <v>1.0267647570664209</v>
      </c>
      <c r="E37" s="1">
        <v>1427.92</v>
      </c>
      <c r="F37">
        <f t="shared" si="16"/>
        <v>1390.6982979039167</v>
      </c>
      <c r="H37">
        <f t="shared" si="17"/>
        <v>3.4366656318285907E-2</v>
      </c>
      <c r="J37" s="1">
        <v>6878.5889999999999</v>
      </c>
      <c r="K37" s="1">
        <f>J37/C37</f>
        <v>6699.2842836297577</v>
      </c>
      <c r="L37" s="1">
        <f>K37/$K$33</f>
        <v>0.93355451420851165</v>
      </c>
      <c r="O37" s="8"/>
    </row>
    <row r="38" spans="1:16" x14ac:dyDescent="0.35">
      <c r="A38" t="s">
        <v>19</v>
      </c>
      <c r="B38" s="1">
        <v>19902.692999999999</v>
      </c>
      <c r="C38">
        <f t="shared" si="15"/>
        <v>1.2170002447123602</v>
      </c>
      <c r="E38" s="1">
        <v>63593.055999999997</v>
      </c>
      <c r="F38">
        <f>E38/C38</f>
        <v>52253.938547917307</v>
      </c>
      <c r="H38">
        <f>F38/$F$33</f>
        <v>1.2912888079749252</v>
      </c>
      <c r="J38" s="1">
        <v>6997.1750000000002</v>
      </c>
      <c r="K38" s="1">
        <f t="shared" si="18"/>
        <v>5749.5263705996977</v>
      </c>
      <c r="L38" s="1">
        <f t="shared" si="19"/>
        <v>0.80120443775615535</v>
      </c>
      <c r="O38" s="8"/>
    </row>
    <row r="39" spans="1:16" x14ac:dyDescent="0.35">
      <c r="B39" s="1"/>
      <c r="O39" s="8"/>
    </row>
    <row r="40" spans="1:16" x14ac:dyDescent="0.35">
      <c r="B40" s="1"/>
      <c r="F40" s="1"/>
      <c r="I40" s="6"/>
    </row>
    <row r="41" spans="1:16" x14ac:dyDescent="0.35">
      <c r="A41" s="9" t="s">
        <v>23</v>
      </c>
      <c r="B41" s="10" t="s">
        <v>6</v>
      </c>
      <c r="C41" s="10" t="s">
        <v>7</v>
      </c>
      <c r="D41" s="10"/>
      <c r="E41" s="11" t="s">
        <v>8</v>
      </c>
      <c r="F41" s="10" t="s">
        <v>9</v>
      </c>
      <c r="G41" s="10"/>
      <c r="H41" s="10" t="s">
        <v>10</v>
      </c>
      <c r="I41" s="10"/>
      <c r="J41" s="11" t="s">
        <v>11</v>
      </c>
      <c r="K41" s="11" t="s">
        <v>12</v>
      </c>
      <c r="L41" s="11" t="s">
        <v>13</v>
      </c>
    </row>
    <row r="42" spans="1:16" x14ac:dyDescent="0.35">
      <c r="A42" t="s">
        <v>14</v>
      </c>
      <c r="B42" s="12">
        <v>12566.35</v>
      </c>
      <c r="C42" s="13">
        <f>B42/$B$42</f>
        <v>1</v>
      </c>
      <c r="D42" s="13"/>
      <c r="E42" s="12">
        <v>71353.52</v>
      </c>
      <c r="F42" s="12">
        <f>E42/C42</f>
        <v>71353.52</v>
      </c>
      <c r="G42" s="13"/>
      <c r="H42" s="13">
        <f>F42/$E$42</f>
        <v>1</v>
      </c>
      <c r="I42" s="14"/>
      <c r="J42" s="12">
        <v>4927.3969999999999</v>
      </c>
      <c r="K42" s="12">
        <f>J42/C42</f>
        <v>4927.3969999999999</v>
      </c>
      <c r="L42" s="12">
        <f>K42/$K$42</f>
        <v>1</v>
      </c>
    </row>
    <row r="43" spans="1:16" x14ac:dyDescent="0.35">
      <c r="A43" t="s">
        <v>15</v>
      </c>
      <c r="B43" s="12">
        <v>17382.723000000002</v>
      </c>
      <c r="C43" s="13">
        <f>B43/$B$42</f>
        <v>1.383275414101947</v>
      </c>
      <c r="D43" s="13"/>
      <c r="E43" s="12">
        <v>72588.198000000004</v>
      </c>
      <c r="F43" s="12">
        <f>E43/C43</f>
        <v>52475.593262189126</v>
      </c>
      <c r="G43" s="13"/>
      <c r="H43" s="13">
        <f>F43/$E$42</f>
        <v>0.73543103777065411</v>
      </c>
      <c r="I43" s="14"/>
      <c r="J43" s="12">
        <v>6121.3969999999999</v>
      </c>
      <c r="K43" s="12">
        <f>J43/C43</f>
        <v>4425.2915490254309</v>
      </c>
      <c r="L43" s="12">
        <f t="shared" ref="L43:L47" si="20">K43/$K$42</f>
        <v>0.8980992497713155</v>
      </c>
    </row>
    <row r="44" spans="1:16" x14ac:dyDescent="0.35">
      <c r="A44" t="s">
        <v>16</v>
      </c>
      <c r="B44" s="12">
        <v>14986.995000000001</v>
      </c>
      <c r="C44" s="13">
        <f t="shared" ref="C44:C47" si="21">B44/$B$42</f>
        <v>1.1926291246065883</v>
      </c>
      <c r="D44" s="13"/>
      <c r="E44" s="12">
        <v>53678.173999999999</v>
      </c>
      <c r="F44" s="12">
        <f t="shared" ref="F44:F47" si="22">E44/C44</f>
        <v>45008.270293337649</v>
      </c>
      <c r="G44" s="13"/>
      <c r="H44" s="13">
        <f t="shared" ref="H44:H47" si="23">F44/$E$42</f>
        <v>0.63077855575082553</v>
      </c>
      <c r="I44" s="14"/>
      <c r="J44" s="12">
        <v>5654.2759999999998</v>
      </c>
      <c r="K44" s="12">
        <f t="shared" ref="K44:K47" si="24">J44/C44</f>
        <v>4741.0178766724075</v>
      </c>
      <c r="L44" s="12">
        <f t="shared" si="20"/>
        <v>0.96217493266168885</v>
      </c>
    </row>
    <row r="45" spans="1:16" x14ac:dyDescent="0.35">
      <c r="A45" t="s">
        <v>17</v>
      </c>
      <c r="B45" s="12">
        <v>16475.016</v>
      </c>
      <c r="C45" s="13">
        <f>B45/$B$42</f>
        <v>1.3110422676433491</v>
      </c>
      <c r="D45" s="13"/>
      <c r="E45" s="12">
        <v>100008.583</v>
      </c>
      <c r="F45" s="12">
        <f t="shared" si="22"/>
        <v>76281.738177495543</v>
      </c>
      <c r="G45" s="13"/>
      <c r="H45" s="13">
        <f t="shared" si="23"/>
        <v>1.0690676252201088</v>
      </c>
      <c r="I45" s="14"/>
      <c r="J45" s="12">
        <v>5704.2759999999998</v>
      </c>
      <c r="K45" s="12">
        <f t="shared" si="24"/>
        <v>4350.9474414228189</v>
      </c>
      <c r="L45" s="12">
        <f t="shared" si="20"/>
        <v>0.88301134278866078</v>
      </c>
    </row>
    <row r="46" spans="1:16" x14ac:dyDescent="0.35">
      <c r="A46" t="s">
        <v>18</v>
      </c>
      <c r="B46" s="12">
        <v>14344.894</v>
      </c>
      <c r="C46" s="13">
        <f t="shared" si="21"/>
        <v>1.1415322667282066</v>
      </c>
      <c r="D46" s="13"/>
      <c r="E46" s="12">
        <v>3355.991</v>
      </c>
      <c r="F46" s="12">
        <f t="shared" si="22"/>
        <v>2939.9002532085633</v>
      </c>
      <c r="G46" s="13"/>
      <c r="H46" s="13">
        <f t="shared" si="23"/>
        <v>4.1201895200244684E-2</v>
      </c>
      <c r="I46" s="13"/>
      <c r="J46" s="12">
        <v>7482.1040000000003</v>
      </c>
      <c r="K46" s="12">
        <f t="shared" si="24"/>
        <v>6554.4393426957358</v>
      </c>
      <c r="L46" s="12">
        <f t="shared" si="20"/>
        <v>1.3302032173773974</v>
      </c>
    </row>
    <row r="47" spans="1:16" x14ac:dyDescent="0.35">
      <c r="A47" t="s">
        <v>19</v>
      </c>
      <c r="B47" s="12">
        <v>15668.38</v>
      </c>
      <c r="C47" s="13">
        <f t="shared" si="21"/>
        <v>1.2468521090053992</v>
      </c>
      <c r="D47" s="13"/>
      <c r="E47" s="12">
        <v>72584.479000000007</v>
      </c>
      <c r="F47" s="12">
        <f t="shared" si="22"/>
        <v>58214.18472628633</v>
      </c>
      <c r="G47" s="13"/>
      <c r="H47" s="13">
        <f t="shared" si="23"/>
        <v>0.81585582219750796</v>
      </c>
      <c r="I47" s="13"/>
      <c r="J47" s="12">
        <v>7918.8109999999997</v>
      </c>
      <c r="K47" s="12">
        <f t="shared" si="24"/>
        <v>6351.0427121278653</v>
      </c>
      <c r="L47" s="12">
        <f t="shared" si="20"/>
        <v>1.2889244995132045</v>
      </c>
    </row>
    <row r="48" spans="1:16" x14ac:dyDescent="0.35">
      <c r="B48" s="1"/>
      <c r="F48" s="1"/>
    </row>
    <row r="50" spans="1:12" x14ac:dyDescent="0.35">
      <c r="A50" t="s">
        <v>24</v>
      </c>
      <c r="B50" s="10" t="s">
        <v>6</v>
      </c>
      <c r="C50" s="10" t="s">
        <v>7</v>
      </c>
      <c r="D50" s="10"/>
      <c r="E50" s="11" t="s">
        <v>8</v>
      </c>
      <c r="F50" s="10" t="s">
        <v>9</v>
      </c>
      <c r="G50" s="10"/>
      <c r="H50" s="10" t="s">
        <v>10</v>
      </c>
      <c r="I50" s="10"/>
      <c r="J50" s="11" t="s">
        <v>11</v>
      </c>
      <c r="K50" s="11" t="s">
        <v>12</v>
      </c>
      <c r="L50" s="11" t="s">
        <v>13</v>
      </c>
    </row>
    <row r="51" spans="1:12" x14ac:dyDescent="0.35">
      <c r="A51" t="s">
        <v>14</v>
      </c>
      <c r="B51" s="12">
        <v>10536.53</v>
      </c>
      <c r="C51" s="13">
        <f>B51/$B$51</f>
        <v>1</v>
      </c>
      <c r="D51" s="13"/>
      <c r="E51" s="12">
        <v>63753.892999999996</v>
      </c>
      <c r="F51" s="13">
        <f>E51/C51</f>
        <v>63753.892999999996</v>
      </c>
      <c r="G51" s="13"/>
      <c r="H51" s="13">
        <f>F51/$E$51</f>
        <v>1</v>
      </c>
      <c r="I51" s="13"/>
      <c r="J51" s="12">
        <v>7840.0540000000001</v>
      </c>
      <c r="K51" s="12">
        <f>J51/C51</f>
        <v>7840.0540000000001</v>
      </c>
      <c r="L51" s="12">
        <f>K51/$J$51</f>
        <v>1</v>
      </c>
    </row>
    <row r="52" spans="1:12" x14ac:dyDescent="0.35">
      <c r="A52" t="s">
        <v>15</v>
      </c>
      <c r="B52" s="12">
        <v>11098.602000000001</v>
      </c>
      <c r="C52" s="13">
        <f t="shared" ref="C52:C53" si="25">B52/$B$51</f>
        <v>1.0533450766049164</v>
      </c>
      <c r="D52" s="13"/>
      <c r="E52" s="12">
        <v>88249.410999999993</v>
      </c>
      <c r="F52" s="13">
        <f>E52/C52</f>
        <v>83780.152354668622</v>
      </c>
      <c r="G52" s="13"/>
      <c r="H52" s="13">
        <f t="shared" ref="H52:H53" si="26">F52/$E$51</f>
        <v>1.3141182194892573</v>
      </c>
      <c r="I52" s="13"/>
      <c r="J52" s="12">
        <v>8630.4680000000008</v>
      </c>
      <c r="K52" s="12">
        <f>J52/C52</f>
        <v>8193.3909330238184</v>
      </c>
      <c r="L52" s="12">
        <f t="shared" ref="L52:L56" si="27">K52/$J$51</f>
        <v>1.0450681759365201</v>
      </c>
    </row>
    <row r="53" spans="1:12" x14ac:dyDescent="0.35">
      <c r="A53" t="s">
        <v>16</v>
      </c>
      <c r="B53" s="12">
        <v>11240.772999999999</v>
      </c>
      <c r="C53" s="13">
        <f t="shared" si="25"/>
        <v>1.0668382285249507</v>
      </c>
      <c r="D53" s="13"/>
      <c r="E53" s="12">
        <v>64238.084999999999</v>
      </c>
      <c r="F53" s="13">
        <f t="shared" ref="F53" si="28">E53/C53</f>
        <v>60213.519990578054</v>
      </c>
      <c r="G53" s="13"/>
      <c r="H53" s="13">
        <f t="shared" si="26"/>
        <v>0.94446812825340809</v>
      </c>
      <c r="I53" s="13"/>
      <c r="J53" s="12">
        <v>5702.3969999999999</v>
      </c>
      <c r="K53" s="12">
        <f t="shared" ref="K53" si="29">J53/C53</f>
        <v>5345.1374796386335</v>
      </c>
      <c r="L53" s="12">
        <f t="shared" si="27"/>
        <v>0.68177304386406434</v>
      </c>
    </row>
    <row r="54" spans="1:12" x14ac:dyDescent="0.35">
      <c r="A54" t="s">
        <v>17</v>
      </c>
      <c r="B54" s="12">
        <v>14289.843999999999</v>
      </c>
      <c r="C54" s="13">
        <f>B54/$B$51</f>
        <v>1.3562191727257453</v>
      </c>
      <c r="D54" s="13"/>
      <c r="E54" s="12">
        <v>109607.39</v>
      </c>
      <c r="F54" s="13">
        <f>E54/C54</f>
        <v>80818.345739582612</v>
      </c>
      <c r="G54" s="13"/>
      <c r="H54" s="13">
        <f>F54/$E$51</f>
        <v>1.2676613448465432</v>
      </c>
      <c r="I54" s="13"/>
      <c r="J54" s="12">
        <v>6352.518</v>
      </c>
      <c r="K54" s="12">
        <f>J54/C54</f>
        <v>4683.9907057445844</v>
      </c>
      <c r="L54" s="12">
        <f t="shared" si="27"/>
        <v>0.59744367905432594</v>
      </c>
    </row>
    <row r="55" spans="1:12" x14ac:dyDescent="0.35">
      <c r="A55" t="s">
        <v>25</v>
      </c>
      <c r="C55" s="13"/>
      <c r="D55" s="13"/>
      <c r="F55" s="13"/>
      <c r="G55" s="13"/>
      <c r="H55" s="13"/>
      <c r="I55" s="13"/>
      <c r="K55" s="12"/>
      <c r="L55" s="12"/>
    </row>
    <row r="56" spans="1:12" x14ac:dyDescent="0.35">
      <c r="A56" t="s">
        <v>19</v>
      </c>
      <c r="B56" s="12">
        <v>13018.652</v>
      </c>
      <c r="C56" s="13">
        <f>B56/$B$51</f>
        <v>1.2355730017377637</v>
      </c>
      <c r="D56" s="13"/>
      <c r="E56" s="12">
        <v>89321.399000000005</v>
      </c>
      <c r="F56" s="13">
        <f>E56/C56</f>
        <v>72291.478426911635</v>
      </c>
      <c r="G56" s="13"/>
      <c r="H56" s="13">
        <f>F56/$E$51</f>
        <v>1.1339147309312019</v>
      </c>
      <c r="I56" s="13"/>
      <c r="J56" s="12">
        <v>6584.1040000000003</v>
      </c>
      <c r="K56" s="12">
        <f>J56/C56</f>
        <v>5328.7859080279586</v>
      </c>
      <c r="L56" s="12">
        <f t="shared" si="27"/>
        <v>0.67968739858525951</v>
      </c>
    </row>
    <row r="57" spans="1:12" x14ac:dyDescent="0.35">
      <c r="B57" s="1"/>
      <c r="I57" s="6"/>
    </row>
    <row r="58" spans="1:12" x14ac:dyDescent="0.35">
      <c r="B58" s="1"/>
      <c r="I58" s="6"/>
    </row>
    <row r="59" spans="1:12" x14ac:dyDescent="0.35">
      <c r="A59" s="3" t="s">
        <v>26</v>
      </c>
      <c r="B59" s="3"/>
      <c r="C59" s="3"/>
      <c r="D59" s="3"/>
      <c r="E59" s="4"/>
      <c r="F59" s="4"/>
      <c r="G59" s="3"/>
      <c r="H59" s="3"/>
      <c r="I59" s="15"/>
      <c r="J59" s="4"/>
      <c r="K59" s="4"/>
      <c r="L59" s="4"/>
    </row>
    <row r="60" spans="1:12" x14ac:dyDescent="0.35">
      <c r="A60" s="3" t="s">
        <v>14</v>
      </c>
      <c r="B60" s="4">
        <v>10244.56</v>
      </c>
      <c r="C60" s="3">
        <f>B60/$B$60</f>
        <v>1</v>
      </c>
      <c r="D60" s="3"/>
      <c r="E60" s="4">
        <v>77232.896999999997</v>
      </c>
      <c r="F60" s="4">
        <f>E60/C60</f>
        <v>77232.896999999997</v>
      </c>
      <c r="G60" s="3"/>
      <c r="H60" s="3">
        <f t="shared" ref="H60:H65" si="30">F60/$E$60</f>
        <v>1</v>
      </c>
      <c r="I60" s="15"/>
      <c r="J60" s="4">
        <v>5148.3969999999999</v>
      </c>
      <c r="K60" s="4">
        <f>J60/C60</f>
        <v>5148.3969999999999</v>
      </c>
      <c r="L60" s="4">
        <f>K60/$J$60</f>
        <v>1</v>
      </c>
    </row>
    <row r="61" spans="1:12" x14ac:dyDescent="0.35">
      <c r="A61" s="3" t="s">
        <v>15</v>
      </c>
      <c r="B61" s="4">
        <v>11113.328</v>
      </c>
      <c r="C61" s="3">
        <f t="shared" ref="C61:C65" si="31">B61/$B$60</f>
        <v>1.0848028612258604</v>
      </c>
      <c r="D61" s="3"/>
      <c r="E61" s="4">
        <v>66367.377999999997</v>
      </c>
      <c r="F61" s="4">
        <f>E61/C61</f>
        <v>61179.2062614979</v>
      </c>
      <c r="G61" s="3"/>
      <c r="H61" s="3">
        <f t="shared" si="30"/>
        <v>0.79213921318396097</v>
      </c>
      <c r="I61" s="15"/>
      <c r="J61" s="4">
        <v>4853.6189999999997</v>
      </c>
      <c r="K61" s="4">
        <f t="shared" ref="K61:K65" si="32">J61/C61</f>
        <v>4474.1945043500918</v>
      </c>
      <c r="L61" s="4">
        <f t="shared" ref="L61:L65" si="33">K61/$J$60</f>
        <v>0.86904613306823308</v>
      </c>
    </row>
    <row r="62" spans="1:12" x14ac:dyDescent="0.35">
      <c r="A62" s="3" t="s">
        <v>16</v>
      </c>
      <c r="B62" s="4">
        <v>9571.7309999999998</v>
      </c>
      <c r="C62" s="3">
        <f t="shared" si="31"/>
        <v>0.93432328962883715</v>
      </c>
      <c r="D62" s="3"/>
      <c r="E62" s="4">
        <v>61311.377999999997</v>
      </c>
      <c r="F62" s="4">
        <f t="shared" ref="F62:F65" si="34">E62/C62</f>
        <v>65621.159913883908</v>
      </c>
      <c r="G62" s="3"/>
      <c r="H62" s="3">
        <f t="shared" si="30"/>
        <v>0.84965296477074936</v>
      </c>
      <c r="I62" s="3"/>
      <c r="J62" s="4">
        <v>5493.6189999999997</v>
      </c>
      <c r="K62" s="4">
        <f t="shared" si="32"/>
        <v>5879.7838617320103</v>
      </c>
      <c r="L62" s="4">
        <f t="shared" si="33"/>
        <v>1.1420610845923518</v>
      </c>
    </row>
    <row r="63" spans="1:12" x14ac:dyDescent="0.35">
      <c r="A63" s="3" t="s">
        <v>17</v>
      </c>
      <c r="B63" s="4">
        <v>12636.43</v>
      </c>
      <c r="C63" s="3">
        <f t="shared" si="31"/>
        <v>1.2334770844233429</v>
      </c>
      <c r="D63" s="3"/>
      <c r="E63" s="4">
        <v>98776.573999999993</v>
      </c>
      <c r="F63" s="4">
        <f t="shared" si="34"/>
        <v>80079.780360231467</v>
      </c>
      <c r="G63" s="3"/>
      <c r="H63" s="3">
        <f t="shared" si="30"/>
        <v>1.0368610199903736</v>
      </c>
      <c r="I63" s="3"/>
      <c r="J63" s="4">
        <v>8035.9830000000002</v>
      </c>
      <c r="K63" s="4">
        <f t="shared" si="32"/>
        <v>6514.9025478303593</v>
      </c>
      <c r="L63" s="4">
        <f t="shared" si="33"/>
        <v>1.2654234993591906</v>
      </c>
    </row>
    <row r="64" spans="1:12" x14ac:dyDescent="0.35">
      <c r="A64" s="3" t="s">
        <v>18</v>
      </c>
      <c r="B64" s="4">
        <v>11589.237999999999</v>
      </c>
      <c r="C64" s="3">
        <f t="shared" si="31"/>
        <v>1.1312577602161538</v>
      </c>
      <c r="D64" s="3"/>
      <c r="E64" s="4">
        <v>4156.4769999999999</v>
      </c>
      <c r="F64" s="4">
        <f t="shared" si="34"/>
        <v>3674.2086075995676</v>
      </c>
      <c r="G64" s="3"/>
      <c r="H64" s="3">
        <f t="shared" si="30"/>
        <v>4.7573103564917001E-2</v>
      </c>
      <c r="I64" s="3"/>
      <c r="J64" s="4">
        <v>6684.1540000000005</v>
      </c>
      <c r="K64" s="4">
        <f t="shared" si="32"/>
        <v>5908.6038876964994</v>
      </c>
      <c r="L64" s="4">
        <f t="shared" si="33"/>
        <v>1.1476589485419442</v>
      </c>
    </row>
    <row r="65" spans="1:12" x14ac:dyDescent="0.35">
      <c r="A65" s="3" t="s">
        <v>19</v>
      </c>
      <c r="B65" s="4">
        <v>12962.137000000001</v>
      </c>
      <c r="C65" s="3">
        <f t="shared" si="31"/>
        <v>1.265270250747714</v>
      </c>
      <c r="D65" s="3"/>
      <c r="E65" s="4">
        <v>85928.441000000006</v>
      </c>
      <c r="F65" s="4">
        <f t="shared" si="34"/>
        <v>67913.112593313897</v>
      </c>
      <c r="G65" s="3"/>
      <c r="H65" s="3">
        <f t="shared" si="30"/>
        <v>0.87932882529725509</v>
      </c>
      <c r="I65" s="3"/>
      <c r="J65" s="4">
        <v>6516.326</v>
      </c>
      <c r="K65" s="4">
        <f t="shared" si="32"/>
        <v>5150.145588382532</v>
      </c>
      <c r="L65" s="4">
        <f t="shared" si="33"/>
        <v>1.0003396374410389</v>
      </c>
    </row>
    <row r="66" spans="1:12" x14ac:dyDescent="0.35">
      <c r="A66" s="3"/>
      <c r="B66" s="3"/>
      <c r="C66" s="3"/>
      <c r="D66" s="3"/>
      <c r="E66" s="4"/>
      <c r="F66" s="3"/>
      <c r="G66" s="3"/>
      <c r="H66" s="3"/>
      <c r="I66" s="3"/>
      <c r="J66" s="4"/>
      <c r="K66" s="4"/>
      <c r="L66" s="4"/>
    </row>
    <row r="67" spans="1:12" x14ac:dyDescent="0.35">
      <c r="A67" s="3"/>
      <c r="B67" s="3"/>
      <c r="C67" s="3"/>
      <c r="D67" s="3"/>
      <c r="E67" s="4"/>
      <c r="F67" s="3"/>
      <c r="G67" s="3"/>
      <c r="H67" s="3"/>
      <c r="I67" s="3"/>
      <c r="J67" s="4"/>
      <c r="K67" s="4"/>
      <c r="L67" s="4"/>
    </row>
    <row r="68" spans="1:12" x14ac:dyDescent="0.35">
      <c r="A68" s="3" t="s">
        <v>27</v>
      </c>
      <c r="B68" s="3"/>
      <c r="C68" s="3"/>
      <c r="D68" s="3"/>
      <c r="E68" s="4"/>
      <c r="F68" s="3"/>
      <c r="G68" s="3"/>
      <c r="H68" s="3"/>
      <c r="I68" s="3"/>
      <c r="J68" s="4"/>
      <c r="K68" s="4"/>
      <c r="L68" s="4"/>
    </row>
    <row r="69" spans="1:12" x14ac:dyDescent="0.35">
      <c r="A69" s="3" t="s">
        <v>14</v>
      </c>
      <c r="B69" s="3">
        <v>13676.652</v>
      </c>
      <c r="C69" s="3">
        <f>B69/$B$69</f>
        <v>1</v>
      </c>
      <c r="D69" s="3"/>
      <c r="E69" s="4">
        <v>68508.226999999999</v>
      </c>
      <c r="F69" s="3">
        <f>E69/C69</f>
        <v>68508.226999999999</v>
      </c>
      <c r="G69" s="3"/>
      <c r="H69" s="3">
        <f>F69/$F$69</f>
        <v>1</v>
      </c>
      <c r="I69" s="3"/>
      <c r="J69" s="4">
        <v>7475.5690000000004</v>
      </c>
      <c r="K69" s="4">
        <f>J69/C69</f>
        <v>7475.5690000000004</v>
      </c>
      <c r="L69" s="4">
        <f>K69/$J$69</f>
        <v>1</v>
      </c>
    </row>
    <row r="70" spans="1:12" x14ac:dyDescent="0.35">
      <c r="A70" s="3" t="s">
        <v>15</v>
      </c>
      <c r="B70" s="3">
        <v>12265.945</v>
      </c>
      <c r="C70" s="3">
        <f t="shared" ref="C70:C74" si="35">B70/$B$69</f>
        <v>0.89685289937917556</v>
      </c>
      <c r="D70" s="3"/>
      <c r="E70" s="4">
        <v>31445.223999999998</v>
      </c>
      <c r="F70" s="3">
        <f t="shared" ref="F70:F74" si="36">E70/C70</f>
        <v>35061.740918457399</v>
      </c>
      <c r="G70" s="3"/>
      <c r="H70" s="3">
        <f t="shared" ref="H70:H74" si="37">F70/$F$69</f>
        <v>0.51178876543480534</v>
      </c>
      <c r="I70" s="3"/>
      <c r="J70" s="4">
        <v>7900.3969999999999</v>
      </c>
      <c r="K70" s="4">
        <f>J70/C70</f>
        <v>8809.0220876454277</v>
      </c>
      <c r="L70" s="4">
        <f t="shared" ref="L70:L74" si="38">K70/$J$69</f>
        <v>1.1783747949681727</v>
      </c>
    </row>
    <row r="71" spans="1:12" x14ac:dyDescent="0.35">
      <c r="A71" s="3" t="s">
        <v>16</v>
      </c>
      <c r="B71" s="3">
        <v>13195.823</v>
      </c>
      <c r="C71" s="3">
        <f t="shared" si="35"/>
        <v>0.96484307709225914</v>
      </c>
      <c r="D71" s="3"/>
      <c r="E71" s="4">
        <v>59520.478999999999</v>
      </c>
      <c r="F71" s="3">
        <f t="shared" si="36"/>
        <v>61689.284416463299</v>
      </c>
      <c r="G71" s="3"/>
      <c r="H71" s="3">
        <f t="shared" si="37"/>
        <v>0.90046534727082195</v>
      </c>
      <c r="I71" s="3"/>
      <c r="J71" s="4">
        <v>6698.3969999999999</v>
      </c>
      <c r="K71" s="4">
        <f t="shared" ref="K71:K74" si="39">J71/C71</f>
        <v>6942.4729876146412</v>
      </c>
      <c r="L71" s="4">
        <f t="shared" si="38"/>
        <v>0.92868823598774097</v>
      </c>
    </row>
    <row r="72" spans="1:12" x14ac:dyDescent="0.35">
      <c r="A72" s="3" t="s">
        <v>17</v>
      </c>
      <c r="B72" s="4">
        <v>16042.288</v>
      </c>
      <c r="C72" s="3">
        <f t="shared" si="35"/>
        <v>1.1729689400593069</v>
      </c>
      <c r="D72" s="3"/>
      <c r="E72" s="4">
        <v>86578.361000000004</v>
      </c>
      <c r="F72" s="3">
        <f t="shared" si="36"/>
        <v>73811.29887004722</v>
      </c>
      <c r="G72" s="3"/>
      <c r="H72" s="3">
        <f t="shared" si="37"/>
        <v>1.0774078107443537</v>
      </c>
      <c r="I72" s="15"/>
      <c r="J72" s="4">
        <v>7605.1040000000003</v>
      </c>
      <c r="K72" s="4">
        <f t="shared" si="39"/>
        <v>6483.6363012438133</v>
      </c>
      <c r="L72" s="4">
        <f t="shared" si="38"/>
        <v>0.8673100738209778</v>
      </c>
    </row>
    <row r="73" spans="1:12" x14ac:dyDescent="0.35">
      <c r="A73" s="3" t="s">
        <v>18</v>
      </c>
      <c r="B73" s="4">
        <v>14847.53</v>
      </c>
      <c r="C73" s="3">
        <f t="shared" si="35"/>
        <v>1.0856114493517859</v>
      </c>
      <c r="D73" s="3"/>
      <c r="E73" s="4">
        <v>814.26300000000003</v>
      </c>
      <c r="F73" s="3">
        <f t="shared" si="36"/>
        <v>750.05012197153326</v>
      </c>
      <c r="G73" s="3"/>
      <c r="H73" s="3">
        <f t="shared" si="37"/>
        <v>1.0948321899668097E-2</v>
      </c>
      <c r="I73" s="15"/>
      <c r="J73" s="4">
        <v>8844.0540000000001</v>
      </c>
      <c r="K73" s="4">
        <f t="shared" si="39"/>
        <v>8146.6108387865179</v>
      </c>
      <c r="L73" s="4">
        <f t="shared" si="38"/>
        <v>1.0897646505284773</v>
      </c>
    </row>
    <row r="74" spans="1:12" x14ac:dyDescent="0.35">
      <c r="A74" s="3" t="s">
        <v>19</v>
      </c>
      <c r="B74" s="4">
        <v>15343.915000000001</v>
      </c>
      <c r="C74" s="3">
        <f t="shared" si="35"/>
        <v>1.1219057851292846</v>
      </c>
      <c r="D74" s="3"/>
      <c r="E74" s="4">
        <v>67899.671000000002</v>
      </c>
      <c r="F74" s="3">
        <f t="shared" si="36"/>
        <v>60521.722857659988</v>
      </c>
      <c r="G74" s="3"/>
      <c r="H74" s="3">
        <f t="shared" si="37"/>
        <v>0.88342269984099853</v>
      </c>
      <c r="I74" s="15"/>
      <c r="J74" s="4">
        <v>7797.125</v>
      </c>
      <c r="K74" s="4">
        <f t="shared" si="39"/>
        <v>6949.8928549525981</v>
      </c>
      <c r="L74" s="4">
        <f t="shared" si="38"/>
        <v>0.92968078482756267</v>
      </c>
    </row>
    <row r="75" spans="1:12" x14ac:dyDescent="0.35">
      <c r="B75" s="1"/>
      <c r="F75" s="1"/>
      <c r="I75" s="6"/>
    </row>
    <row r="76" spans="1:12" x14ac:dyDescent="0.35">
      <c r="B76" s="1"/>
      <c r="F76" s="1"/>
      <c r="I76" s="6"/>
    </row>
    <row r="77" spans="1:12" x14ac:dyDescent="0.35">
      <c r="B77" s="1"/>
      <c r="F77" s="1"/>
    </row>
    <row r="78" spans="1:12" x14ac:dyDescent="0.35">
      <c r="B78" s="1"/>
      <c r="F78" s="1"/>
    </row>
    <row r="79" spans="1:12" x14ac:dyDescent="0.35">
      <c r="B7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2021-02-12T09:24:30Z</dcterms:created>
  <dcterms:modified xsi:type="dcterms:W3CDTF">2021-02-12T09:25:57Z</dcterms:modified>
</cp:coreProperties>
</file>