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cristiantomasetti/Documents/cristian/research/TomVogel/Mutational Signature/eLife/Revision/"/>
    </mc:Choice>
  </mc:AlternateContent>
  <xr:revisionPtr revIDLastSave="0" documentId="13_ncr:1_{15490E51-555A-4942-9759-D03588170A1D}" xr6:coauthVersionLast="45" xr6:coauthVersionMax="45" xr10:uidLastSave="{00000000-0000-0000-0000-000000000000}"/>
  <bookViews>
    <workbookView xWindow="0" yWindow="460" windowWidth="25600" windowHeight="15540" activeTab="1" xr2:uid="{00000000-000D-0000-FFFF-FFFF00000000}"/>
  </bookViews>
  <sheets>
    <sheet name="Age Apparent" sheetId="1" r:id="rId1"/>
    <sheet name="Other Exposures Apparent" sheetId="2" r:id="rId2"/>
    <sheet name="Age Cross-validated" sheetId="3" r:id="rId3"/>
    <sheet name="Other Exposures Cross-validated" sheetId="4" r:id="rId4"/>
    <sheet name="Correlations Apparent" sheetId="5" r:id="rId5"/>
    <sheet name="Correlations Cross-validated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2" l="1"/>
  <c r="M40" i="2" l="1"/>
  <c r="H42" i="2"/>
  <c r="I42" i="2"/>
  <c r="J42" i="2"/>
  <c r="L42" i="2"/>
  <c r="M42" i="2"/>
  <c r="H41" i="2"/>
  <c r="I41" i="2"/>
  <c r="J41" i="2"/>
  <c r="L41" i="2"/>
  <c r="M41" i="2"/>
  <c r="G41" i="2"/>
  <c r="J42" i="4" l="1"/>
  <c r="I42" i="4"/>
  <c r="H42" i="4"/>
  <c r="G42" i="4"/>
  <c r="F42" i="4"/>
  <c r="E42" i="4"/>
  <c r="D42" i="4"/>
  <c r="J41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G42" i="2"/>
  <c r="F42" i="2"/>
  <c r="E42" i="2"/>
  <c r="D42" i="2"/>
  <c r="E41" i="2"/>
  <c r="D41" i="2"/>
  <c r="J40" i="2"/>
  <c r="I40" i="2"/>
  <c r="H40" i="2"/>
  <c r="G40" i="2"/>
  <c r="F40" i="2"/>
  <c r="E40" i="2"/>
  <c r="D40" i="2"/>
  <c r="K43" i="6" l="1"/>
  <c r="J43" i="6"/>
  <c r="I43" i="6"/>
  <c r="G43" i="6"/>
  <c r="F43" i="6"/>
  <c r="E43" i="6"/>
  <c r="K42" i="6"/>
  <c r="J42" i="6"/>
  <c r="I42" i="6"/>
  <c r="G42" i="6"/>
  <c r="F42" i="6"/>
  <c r="E42" i="6"/>
  <c r="K43" i="5"/>
  <c r="J43" i="5"/>
  <c r="I43" i="5"/>
  <c r="H43" i="5"/>
  <c r="G43" i="5"/>
  <c r="F43" i="5"/>
  <c r="E43" i="5"/>
  <c r="D43" i="5"/>
  <c r="K42" i="5"/>
  <c r="J42" i="5"/>
  <c r="I42" i="5"/>
  <c r="H42" i="5"/>
  <c r="G42" i="5"/>
  <c r="F42" i="5"/>
  <c r="E42" i="5"/>
  <c r="D42" i="5"/>
  <c r="J34" i="3" l="1"/>
  <c r="I34" i="3"/>
  <c r="H34" i="3"/>
  <c r="G34" i="3"/>
  <c r="F34" i="3"/>
  <c r="E34" i="3"/>
  <c r="D34" i="3"/>
  <c r="J33" i="3"/>
  <c r="I33" i="3"/>
  <c r="H33" i="3"/>
  <c r="G33" i="3"/>
  <c r="F33" i="3"/>
  <c r="E33" i="3"/>
  <c r="D33" i="3"/>
  <c r="M34" i="1"/>
  <c r="L34" i="1"/>
  <c r="K34" i="1"/>
  <c r="J34" i="1"/>
  <c r="I34" i="1"/>
  <c r="H34" i="1"/>
  <c r="G34" i="1"/>
  <c r="F34" i="1"/>
  <c r="E34" i="1"/>
  <c r="D34" i="1"/>
  <c r="M33" i="1"/>
  <c r="L33" i="1"/>
  <c r="K33" i="1"/>
  <c r="J33" i="1"/>
  <c r="I33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<sst xmlns="http://schemas.openxmlformats.org/spreadsheetml/2006/main" count="1242" uniqueCount="78">
  <si>
    <t>type</t>
  </si>
  <si>
    <t>tissue</t>
  </si>
  <si>
    <t>factor</t>
  </si>
  <si>
    <t>Best_NMF</t>
  </si>
  <si>
    <t>LDA</t>
  </si>
  <si>
    <t>Logit</t>
  </si>
  <si>
    <t>Matched_NMF</t>
  </si>
  <si>
    <t>NNLS_Logit_betas</t>
  </si>
  <si>
    <t>NNLS_Logit_means</t>
  </si>
  <si>
    <t>RF</t>
  </si>
  <si>
    <t>Signature1</t>
  </si>
  <si>
    <t>SinglePeak</t>
  </si>
  <si>
    <t>Unsupervised</t>
  </si>
  <si>
    <t>n</t>
  </si>
  <si>
    <t>Apparent</t>
  </si>
  <si>
    <t>ACC</t>
  </si>
  <si>
    <t>BLCA</t>
  </si>
  <si>
    <t>BRCA</t>
  </si>
  <si>
    <t>CESC</t>
  </si>
  <si>
    <t>CHOL</t>
  </si>
  <si>
    <t>COAD</t>
  </si>
  <si>
    <t>ESCAD</t>
  </si>
  <si>
    <t>ESCSQ</t>
  </si>
  <si>
    <t>GBM</t>
  </si>
  <si>
    <t>HNSCC</t>
  </si>
  <si>
    <t>KICH</t>
  </si>
  <si>
    <t>KIRC</t>
  </si>
  <si>
    <t>KIRP</t>
  </si>
  <si>
    <t>LAML</t>
  </si>
  <si>
    <t>LGG</t>
  </si>
  <si>
    <t>LIHC</t>
  </si>
  <si>
    <t>LUAD</t>
  </si>
  <si>
    <t>OV</t>
  </si>
  <si>
    <t>PAAD</t>
  </si>
  <si>
    <t>PCPG</t>
  </si>
  <si>
    <t>PRAD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</si>
  <si>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</si>
  <si>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</si>
  <si>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</si>
  <si>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</si>
  <si>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</si>
  <si>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</si>
  <si>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</si>
  <si>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</si>
  <si>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</si>
  <si>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ESCA</t>
  </si>
  <si>
    <t>MESO</t>
  </si>
  <si>
    <t>MSI</t>
  </si>
  <si>
    <t>Cross-validated</t>
  </si>
  <si>
    <t>NA</t>
  </si>
  <si>
    <t>Median</t>
  </si>
  <si>
    <t>Subset median</t>
  </si>
  <si>
    <t>Overall median</t>
  </si>
  <si>
    <t xml:space="preserve">The "Subset median" AUC is the median AUC calculated only over the tissues where Alexandrov et al. found an age signature. </t>
  </si>
  <si>
    <t xml:space="preserve">To calculate the "Overall median" AUC, whenever Alexandrov et al. methodology was not able to detect the age signature in a tissue, and therefore its intensities were not provided (NA), a 0.5 AUC was assigned to that signature for that tissue for their methodology. </t>
  </si>
  <si>
    <t>Subset smoking median</t>
  </si>
  <si>
    <t>Overall smoking median</t>
  </si>
  <si>
    <t xml:space="preserve">The "Subset median" AUC is the median AUC calculated only over the tissues where Alexandrov et al. found a signature for the given exposure. </t>
  </si>
  <si>
    <t xml:space="preserve">To calculate the "Overall smoking median" AUC, whenever Alexandrov et al. methodology was not able to detect a smoking signature in a tissue, and therefore its intensities were not provided (NA), a 0.5 AUC was assigned for their methodology to the smoking signature for that tissue. </t>
  </si>
  <si>
    <t xml:space="preserve">The "Subset smoking median" was instead calculated by restricting the set of tissues to those where Alexandrov et al. detected smoking signatures. </t>
  </si>
  <si>
    <t>Alex</t>
  </si>
  <si>
    <t>Age median subset</t>
  </si>
  <si>
    <t>Smoking median subset</t>
  </si>
  <si>
    <t>Alcohol</t>
  </si>
  <si>
    <t>Aristolochic Acid</t>
  </si>
  <si>
    <t>Asbestos</t>
  </si>
  <si>
    <t>BRCA1/2 Mutation</t>
  </si>
  <si>
    <t>Hepatitis B</t>
  </si>
  <si>
    <t>Hepatitis C</t>
  </si>
  <si>
    <t>High Apobec</t>
  </si>
  <si>
    <t>IDH Methylated</t>
  </si>
  <si>
    <t>MGMT Methylated</t>
  </si>
  <si>
    <t>Obesity</t>
  </si>
  <si>
    <t>POLD Mutation</t>
  </si>
  <si>
    <t>POLe Mutation</t>
  </si>
  <si>
    <t>Smoking</t>
  </si>
  <si>
    <t>UV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</si>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</sst>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opLeftCell="A8" workbookViewId="0">
      <selection activeCell="F31" sqref="F31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15</v>
      </c>
      <c r="C2" t="s">
        <v>77</v>
      </c>
      <c r="D2">
        <v>0.61652173913043495</v>
      </c>
      <c r="E2">
        <v>0.78782608695652201</v>
      </c>
      <c r="F2">
        <v>0.78782608695652201</v>
      </c>
      <c r="G2" t="s">
        <v>49</v>
      </c>
      <c r="H2">
        <v>0.78782608695652201</v>
      </c>
      <c r="I2">
        <v>0.78782608695652201</v>
      </c>
      <c r="J2">
        <v>0.84173913043478299</v>
      </c>
      <c r="K2">
        <v>0.47130434782608699</v>
      </c>
      <c r="L2">
        <v>0.74</v>
      </c>
      <c r="M2" t="s">
        <v>49</v>
      </c>
      <c r="N2">
        <v>48</v>
      </c>
    </row>
    <row r="3" spans="1:14" x14ac:dyDescent="0.2">
      <c r="A3" t="s">
        <v>14</v>
      </c>
      <c r="B3" t="s">
        <v>16</v>
      </c>
      <c r="C3" t="s">
        <v>77</v>
      </c>
      <c r="D3">
        <v>0.63860544217687099</v>
      </c>
      <c r="E3">
        <v>0.73278061224489799</v>
      </c>
      <c r="F3">
        <v>0.733630952380952</v>
      </c>
      <c r="G3">
        <v>0.491709183673469</v>
      </c>
      <c r="H3">
        <v>0.733630952380952</v>
      </c>
      <c r="I3">
        <v>0.67623299319727903</v>
      </c>
      <c r="J3">
        <v>0.80080782312925203</v>
      </c>
      <c r="K3">
        <v>0.65433673469387799</v>
      </c>
      <c r="L3">
        <v>0.624787414965986</v>
      </c>
      <c r="M3">
        <v>0.65433673469387799</v>
      </c>
      <c r="N3">
        <v>97</v>
      </c>
    </row>
    <row r="4" spans="1:14" x14ac:dyDescent="0.2">
      <c r="A4" t="s">
        <v>14</v>
      </c>
      <c r="B4" t="s">
        <v>17</v>
      </c>
      <c r="C4" t="s">
        <v>77</v>
      </c>
      <c r="D4">
        <v>0.62064333686815099</v>
      </c>
      <c r="E4">
        <v>0.61166489925768797</v>
      </c>
      <c r="F4">
        <v>0.61166489925768797</v>
      </c>
      <c r="G4">
        <v>0.57516201248969001</v>
      </c>
      <c r="H4">
        <v>0.61166489925768797</v>
      </c>
      <c r="I4">
        <v>0.61166489925768797</v>
      </c>
      <c r="J4">
        <v>0.61172381289030298</v>
      </c>
      <c r="K4">
        <v>0.55519029103334505</v>
      </c>
      <c r="L4">
        <v>0.568080593849417</v>
      </c>
      <c r="M4">
        <v>0.60466595970307502</v>
      </c>
      <c r="N4">
        <v>412</v>
      </c>
    </row>
    <row r="5" spans="1:14" x14ac:dyDescent="0.2">
      <c r="A5" t="s">
        <v>14</v>
      </c>
      <c r="B5" t="s">
        <v>18</v>
      </c>
      <c r="C5" t="s">
        <v>77</v>
      </c>
      <c r="D5">
        <v>0.69819121447028398</v>
      </c>
      <c r="E5">
        <v>0.76124031007751902</v>
      </c>
      <c r="F5">
        <v>0.775193798449612</v>
      </c>
      <c r="G5">
        <v>0.69819121447028398</v>
      </c>
      <c r="H5">
        <v>0.775193798449612</v>
      </c>
      <c r="I5">
        <v>0.72868217054263595</v>
      </c>
      <c r="J5">
        <v>0.77364341085271304</v>
      </c>
      <c r="K5">
        <v>0.56873385012919897</v>
      </c>
      <c r="L5">
        <v>0.61472868217054299</v>
      </c>
      <c r="M5">
        <v>0.56873385012919897</v>
      </c>
      <c r="N5">
        <v>88</v>
      </c>
    </row>
    <row r="6" spans="1:14" x14ac:dyDescent="0.2">
      <c r="A6" t="s">
        <v>14</v>
      </c>
      <c r="B6" t="s">
        <v>19</v>
      </c>
      <c r="C6" t="s">
        <v>77</v>
      </c>
      <c r="D6">
        <v>0.52662721893491105</v>
      </c>
      <c r="E6">
        <v>0.79289940828402405</v>
      </c>
      <c r="F6">
        <v>0.79289940828402405</v>
      </c>
      <c r="G6" t="s">
        <v>49</v>
      </c>
      <c r="H6">
        <v>0.79289940828402405</v>
      </c>
      <c r="I6">
        <v>0.75147928994082802</v>
      </c>
      <c r="J6">
        <v>0.77218934911242598</v>
      </c>
      <c r="K6">
        <v>0.55325443786982298</v>
      </c>
      <c r="L6">
        <v>0.62721893491124303</v>
      </c>
      <c r="M6" t="s">
        <v>49</v>
      </c>
      <c r="N6">
        <v>26</v>
      </c>
    </row>
    <row r="7" spans="1:14" x14ac:dyDescent="0.2">
      <c r="A7" t="s">
        <v>14</v>
      </c>
      <c r="B7" t="s">
        <v>20</v>
      </c>
      <c r="C7" t="s">
        <v>77</v>
      </c>
      <c r="D7">
        <v>0.64229968782518199</v>
      </c>
      <c r="E7">
        <v>0.696409989594173</v>
      </c>
      <c r="F7">
        <v>0.696930280957336</v>
      </c>
      <c r="G7">
        <v>0.64229968782518199</v>
      </c>
      <c r="H7">
        <v>0.696930280957336</v>
      </c>
      <c r="I7">
        <v>0.67507804370447499</v>
      </c>
      <c r="J7">
        <v>0.74011446409989601</v>
      </c>
      <c r="K7">
        <v>0.59053069719042695</v>
      </c>
      <c r="L7">
        <v>0.68405306971904301</v>
      </c>
      <c r="M7">
        <v>0.59053069719042695</v>
      </c>
      <c r="N7">
        <v>124</v>
      </c>
    </row>
    <row r="8" spans="1:14" x14ac:dyDescent="0.2">
      <c r="A8" t="s">
        <v>14</v>
      </c>
      <c r="B8" t="s">
        <v>21</v>
      </c>
      <c r="C8" t="s">
        <v>77</v>
      </c>
      <c r="D8">
        <v>0.62049861495844905</v>
      </c>
      <c r="E8">
        <v>0.67036011080332403</v>
      </c>
      <c r="F8">
        <v>0.67036011080332403</v>
      </c>
      <c r="G8">
        <v>0.50138504155124697</v>
      </c>
      <c r="H8">
        <v>0.67036011080332403</v>
      </c>
      <c r="I8">
        <v>0.63434903047091395</v>
      </c>
      <c r="J8">
        <v>0.72160664819944598</v>
      </c>
      <c r="K8">
        <v>0.573407202216066</v>
      </c>
      <c r="L8">
        <v>0.51662049861495796</v>
      </c>
      <c r="M8">
        <v>0.573407202216066</v>
      </c>
      <c r="N8">
        <v>38</v>
      </c>
    </row>
    <row r="9" spans="1:14" x14ac:dyDescent="0.2">
      <c r="A9" t="s">
        <v>14</v>
      </c>
      <c r="B9" t="s">
        <v>22</v>
      </c>
      <c r="C9" t="s">
        <v>77</v>
      </c>
      <c r="D9">
        <v>0.59544159544159503</v>
      </c>
      <c r="E9">
        <v>0.61965811965812001</v>
      </c>
      <c r="F9">
        <v>0.61965811965812001</v>
      </c>
      <c r="G9">
        <v>0.59544159544159503</v>
      </c>
      <c r="H9">
        <v>0.61965811965812001</v>
      </c>
      <c r="I9">
        <v>0.61965811965812001</v>
      </c>
      <c r="J9">
        <v>0.645299145299145</v>
      </c>
      <c r="K9">
        <v>0.57549857549857597</v>
      </c>
      <c r="L9">
        <v>0.487179487179487</v>
      </c>
      <c r="M9">
        <v>0.57549857549857597</v>
      </c>
      <c r="N9">
        <v>53</v>
      </c>
    </row>
    <row r="10" spans="1:14" x14ac:dyDescent="0.2">
      <c r="A10" t="s">
        <v>14</v>
      </c>
      <c r="B10" t="s">
        <v>23</v>
      </c>
      <c r="C10" t="s">
        <v>77</v>
      </c>
      <c r="D10">
        <v>0.67777777777777803</v>
      </c>
      <c r="E10">
        <v>0.71441798941798895</v>
      </c>
      <c r="F10">
        <v>0.71468253968254003</v>
      </c>
      <c r="G10">
        <v>0.62777777777777799</v>
      </c>
      <c r="H10">
        <v>0.71468253968254003</v>
      </c>
      <c r="I10">
        <v>0.710449735449735</v>
      </c>
      <c r="J10">
        <v>0.75515873015873003</v>
      </c>
      <c r="K10">
        <v>0.61230158730158701</v>
      </c>
      <c r="L10">
        <v>0.68267195767195799</v>
      </c>
      <c r="M10">
        <v>0.61230158730158701</v>
      </c>
      <c r="N10">
        <v>123</v>
      </c>
    </row>
    <row r="11" spans="1:14" x14ac:dyDescent="0.2">
      <c r="A11" t="s">
        <v>14</v>
      </c>
      <c r="B11" t="s">
        <v>24</v>
      </c>
      <c r="C11" t="s">
        <v>77</v>
      </c>
      <c r="D11">
        <v>0.72381217004723497</v>
      </c>
      <c r="E11">
        <v>0.80605723812170005</v>
      </c>
      <c r="F11">
        <v>0.80411225340372305</v>
      </c>
      <c r="G11">
        <v>0.61433731592108898</v>
      </c>
      <c r="H11">
        <v>0.80411225340372305</v>
      </c>
      <c r="I11">
        <v>0.74520700194498501</v>
      </c>
      <c r="J11">
        <v>0.82911919977771598</v>
      </c>
      <c r="K11">
        <v>0.67115865518199502</v>
      </c>
      <c r="L11">
        <v>0.74576271186440701</v>
      </c>
      <c r="M11">
        <v>0.67115865518199502</v>
      </c>
      <c r="N11">
        <v>120</v>
      </c>
    </row>
    <row r="12" spans="1:14" x14ac:dyDescent="0.2">
      <c r="A12" t="s">
        <v>14</v>
      </c>
      <c r="B12" t="s">
        <v>25</v>
      </c>
      <c r="C12" t="s">
        <v>77</v>
      </c>
      <c r="D12">
        <v>0.82525951557093402</v>
      </c>
      <c r="E12">
        <v>0.865051903114187</v>
      </c>
      <c r="F12">
        <v>0.865051903114187</v>
      </c>
      <c r="G12">
        <v>0.54152249134948105</v>
      </c>
      <c r="H12">
        <v>0.865051903114187</v>
      </c>
      <c r="I12">
        <v>0.84429065743944598</v>
      </c>
      <c r="J12">
        <v>0.90311418685121103</v>
      </c>
      <c r="K12">
        <v>0.70934256055363298</v>
      </c>
      <c r="L12">
        <v>0.85813148788927296</v>
      </c>
      <c r="M12">
        <v>0.76124567474048399</v>
      </c>
      <c r="N12">
        <v>34</v>
      </c>
    </row>
    <row r="13" spans="1:14" x14ac:dyDescent="0.2">
      <c r="A13" t="s">
        <v>14</v>
      </c>
      <c r="B13" t="s">
        <v>26</v>
      </c>
      <c r="C13" t="s">
        <v>77</v>
      </c>
      <c r="D13">
        <v>0.66287076271186396</v>
      </c>
      <c r="E13">
        <v>0.82733050847457601</v>
      </c>
      <c r="F13">
        <v>0.82706567796610198</v>
      </c>
      <c r="G13">
        <v>0.57547669491525399</v>
      </c>
      <c r="H13">
        <v>0.82706567796610198</v>
      </c>
      <c r="I13">
        <v>0.76165254237288105</v>
      </c>
      <c r="J13">
        <v>0.78826800847457601</v>
      </c>
      <c r="K13">
        <v>0.55111228813559299</v>
      </c>
      <c r="L13">
        <v>0.771716101694915</v>
      </c>
      <c r="M13">
        <v>0.72431144067796605</v>
      </c>
      <c r="N13">
        <v>123</v>
      </c>
    </row>
    <row r="14" spans="1:14" x14ac:dyDescent="0.2">
      <c r="A14" t="s">
        <v>14</v>
      </c>
      <c r="B14" t="s">
        <v>27</v>
      </c>
      <c r="C14" t="s">
        <v>77</v>
      </c>
      <c r="D14">
        <v>0.69515669515669498</v>
      </c>
      <c r="E14">
        <v>0.76210826210826199</v>
      </c>
      <c r="F14">
        <v>0.76923076923076905</v>
      </c>
      <c r="G14">
        <v>0.69515669515669498</v>
      </c>
      <c r="H14">
        <v>0.76923076923076905</v>
      </c>
      <c r="I14">
        <v>0.74928774928774899</v>
      </c>
      <c r="J14">
        <v>0.79700854700854695</v>
      </c>
      <c r="K14">
        <v>0.49430199430199401</v>
      </c>
      <c r="L14">
        <v>0.71794871794871795</v>
      </c>
      <c r="M14">
        <v>0.70512820512820495</v>
      </c>
      <c r="N14">
        <v>53</v>
      </c>
    </row>
    <row r="15" spans="1:14" x14ac:dyDescent="0.2">
      <c r="A15" t="s">
        <v>14</v>
      </c>
      <c r="B15" t="s">
        <v>28</v>
      </c>
      <c r="C15" t="s">
        <v>77</v>
      </c>
      <c r="D15">
        <v>0.70659722222222199</v>
      </c>
      <c r="E15">
        <v>0.6953125</v>
      </c>
      <c r="F15">
        <v>0.69878472222222199</v>
      </c>
      <c r="G15">
        <v>0.70659722222222199</v>
      </c>
      <c r="H15">
        <v>0.69878472222222199</v>
      </c>
      <c r="I15">
        <v>0.6640625</v>
      </c>
      <c r="J15">
        <v>0.765625</v>
      </c>
      <c r="K15">
        <v>0.58506944444444398</v>
      </c>
      <c r="L15">
        <v>0.61545138888888895</v>
      </c>
      <c r="M15">
        <v>0.63541666666666696</v>
      </c>
      <c r="N15">
        <v>48</v>
      </c>
    </row>
    <row r="16" spans="1:14" x14ac:dyDescent="0.2">
      <c r="A16" t="s">
        <v>14</v>
      </c>
      <c r="B16" t="s">
        <v>29</v>
      </c>
      <c r="C16" t="s">
        <v>77</v>
      </c>
      <c r="D16">
        <v>0.75925925925925897</v>
      </c>
      <c r="E16">
        <v>0.87037037037037002</v>
      </c>
      <c r="F16">
        <v>0.87037037037037002</v>
      </c>
      <c r="G16">
        <v>0.85</v>
      </c>
      <c r="H16">
        <v>0.87037037037037002</v>
      </c>
      <c r="I16">
        <v>0.89629629629629604</v>
      </c>
      <c r="J16">
        <v>0.95185185185185195</v>
      </c>
      <c r="K16">
        <v>0.79259259259259296</v>
      </c>
      <c r="L16">
        <v>0.87777777777777799</v>
      </c>
      <c r="M16">
        <v>0.94444444444444398</v>
      </c>
      <c r="N16">
        <v>33</v>
      </c>
    </row>
    <row r="17" spans="1:14" x14ac:dyDescent="0.2">
      <c r="A17" t="s">
        <v>14</v>
      </c>
      <c r="B17" t="s">
        <v>30</v>
      </c>
      <c r="C17" t="s">
        <v>77</v>
      </c>
      <c r="D17">
        <v>0.62068965517241403</v>
      </c>
      <c r="E17">
        <v>0.75923645320196997</v>
      </c>
      <c r="F17">
        <v>0.75677339901477803</v>
      </c>
      <c r="G17">
        <v>0.56465517241379304</v>
      </c>
      <c r="H17">
        <v>0.75677339901477803</v>
      </c>
      <c r="I17">
        <v>0.74568965517241403</v>
      </c>
      <c r="J17">
        <v>0.79187192118226601</v>
      </c>
      <c r="K17">
        <v>0.54926108374384197</v>
      </c>
      <c r="L17">
        <v>0.67426108374384197</v>
      </c>
      <c r="M17">
        <v>0.67487684729064001</v>
      </c>
      <c r="N17">
        <v>57</v>
      </c>
    </row>
    <row r="18" spans="1:14" x14ac:dyDescent="0.2">
      <c r="A18" t="s">
        <v>14</v>
      </c>
      <c r="B18" t="s">
        <v>31</v>
      </c>
      <c r="C18" t="s">
        <v>77</v>
      </c>
      <c r="D18">
        <v>0.60493827160493796</v>
      </c>
      <c r="E18">
        <v>0.64351851851851805</v>
      </c>
      <c r="F18">
        <v>0.67901234567901203</v>
      </c>
      <c r="G18">
        <v>0.56481481481481499</v>
      </c>
      <c r="H18">
        <v>0.67901234567901203</v>
      </c>
      <c r="I18">
        <v>0.64043209876543195</v>
      </c>
      <c r="J18">
        <v>0.75462962962962998</v>
      </c>
      <c r="K18">
        <v>0.45679012345678999</v>
      </c>
      <c r="L18">
        <v>0.57407407407407396</v>
      </c>
      <c r="M18">
        <v>0.45679012345678999</v>
      </c>
      <c r="N18">
        <v>37</v>
      </c>
    </row>
    <row r="19" spans="1:14" x14ac:dyDescent="0.2">
      <c r="A19" t="s">
        <v>14</v>
      </c>
      <c r="B19" t="s">
        <v>32</v>
      </c>
      <c r="C19" t="s">
        <v>77</v>
      </c>
      <c r="D19">
        <v>0.52598091198303298</v>
      </c>
      <c r="E19">
        <v>0.73170731707317105</v>
      </c>
      <c r="F19">
        <v>0.73170731707317105</v>
      </c>
      <c r="G19">
        <v>0.51378579003181302</v>
      </c>
      <c r="H19">
        <v>0.73170731707317105</v>
      </c>
      <c r="I19">
        <v>0.72004241781548295</v>
      </c>
      <c r="J19">
        <v>0.73886532343584299</v>
      </c>
      <c r="K19">
        <v>0.67179215270413595</v>
      </c>
      <c r="L19">
        <v>0.54003181336161199</v>
      </c>
      <c r="M19">
        <v>0.67179215270413595</v>
      </c>
      <c r="N19">
        <v>87</v>
      </c>
    </row>
    <row r="20" spans="1:14" x14ac:dyDescent="0.2">
      <c r="A20" t="s">
        <v>14</v>
      </c>
      <c r="B20" t="s">
        <v>33</v>
      </c>
      <c r="C20" t="s">
        <v>77</v>
      </c>
      <c r="D20">
        <v>0.71754385964912304</v>
      </c>
      <c r="E20">
        <v>0.69122807017543897</v>
      </c>
      <c r="F20">
        <v>0.70175438596491202</v>
      </c>
      <c r="G20">
        <v>0.71754385964912304</v>
      </c>
      <c r="H20">
        <v>0.70175438596491202</v>
      </c>
      <c r="I20">
        <v>0.698245614035088</v>
      </c>
      <c r="J20">
        <v>0.70877192982456105</v>
      </c>
      <c r="K20">
        <v>0.63859649122807005</v>
      </c>
      <c r="L20">
        <v>0.53333333333333299</v>
      </c>
      <c r="M20">
        <v>0.63859649122807005</v>
      </c>
      <c r="N20">
        <v>35</v>
      </c>
    </row>
    <row r="21" spans="1:14" x14ac:dyDescent="0.2">
      <c r="A21" t="s">
        <v>14</v>
      </c>
      <c r="B21" t="s">
        <v>34</v>
      </c>
      <c r="C21" t="s">
        <v>77</v>
      </c>
      <c r="D21">
        <v>0.70429421768707501</v>
      </c>
      <c r="E21">
        <v>0.77784863945578198</v>
      </c>
      <c r="F21">
        <v>0.77529761904761896</v>
      </c>
      <c r="G21">
        <v>0.74277210884353695</v>
      </c>
      <c r="H21">
        <v>0.77529761904761896</v>
      </c>
      <c r="I21">
        <v>0.750212585034014</v>
      </c>
      <c r="J21">
        <v>0.78571428571428603</v>
      </c>
      <c r="K21">
        <v>0.52338435374149705</v>
      </c>
      <c r="L21">
        <v>0.77827380952380998</v>
      </c>
      <c r="M21">
        <v>0.75340136054421802</v>
      </c>
      <c r="N21">
        <v>97</v>
      </c>
    </row>
    <row r="22" spans="1:14" x14ac:dyDescent="0.2">
      <c r="A22" t="s">
        <v>14</v>
      </c>
      <c r="B22" t="s">
        <v>35</v>
      </c>
      <c r="C22" t="s">
        <v>77</v>
      </c>
      <c r="D22">
        <v>0.606924731182796</v>
      </c>
      <c r="E22">
        <v>0.67204301075268802</v>
      </c>
      <c r="F22">
        <v>0.67750537634408603</v>
      </c>
      <c r="G22">
        <v>0.606924731182796</v>
      </c>
      <c r="H22">
        <v>0.67750537634408603</v>
      </c>
      <c r="I22">
        <v>0.66335483870967704</v>
      </c>
      <c r="J22">
        <v>0.68369892473118299</v>
      </c>
      <c r="K22">
        <v>0.56045161290322598</v>
      </c>
      <c r="L22">
        <v>0.69178494623655895</v>
      </c>
      <c r="M22">
        <v>0.608924731182796</v>
      </c>
      <c r="N22">
        <v>305</v>
      </c>
    </row>
    <row r="23" spans="1:14" x14ac:dyDescent="0.2">
      <c r="A23" t="s">
        <v>14</v>
      </c>
      <c r="B23" t="s">
        <v>36</v>
      </c>
      <c r="C23" t="s">
        <v>77</v>
      </c>
      <c r="D23">
        <v>0.74918889689978396</v>
      </c>
      <c r="E23">
        <v>0.82065609228550795</v>
      </c>
      <c r="F23">
        <v>0.82074621485219901</v>
      </c>
      <c r="G23">
        <v>0.79848594087959601</v>
      </c>
      <c r="H23">
        <v>0.82074621485219901</v>
      </c>
      <c r="I23">
        <v>0.77171953857245901</v>
      </c>
      <c r="J23">
        <v>0.82948810382119698</v>
      </c>
      <c r="K23">
        <v>0.69268204758471497</v>
      </c>
      <c r="L23">
        <v>0.793979812545061</v>
      </c>
      <c r="M23">
        <v>0.80587599134823396</v>
      </c>
      <c r="N23">
        <v>149</v>
      </c>
    </row>
    <row r="24" spans="1:14" x14ac:dyDescent="0.2">
      <c r="A24" t="s">
        <v>14</v>
      </c>
      <c r="B24" t="s">
        <v>37</v>
      </c>
      <c r="C24" t="s">
        <v>77</v>
      </c>
      <c r="D24">
        <v>0.62879238548482996</v>
      </c>
      <c r="E24">
        <v>0.62135633551457503</v>
      </c>
      <c r="F24">
        <v>0.62135633551457503</v>
      </c>
      <c r="G24">
        <v>0.62879238548482996</v>
      </c>
      <c r="H24">
        <v>0.62135633551457503</v>
      </c>
      <c r="I24">
        <v>0.62135633551457503</v>
      </c>
      <c r="J24">
        <v>0.70077334919690704</v>
      </c>
      <c r="K24">
        <v>0.483045806067817</v>
      </c>
      <c r="L24">
        <v>0.53390838786436601</v>
      </c>
      <c r="M24">
        <v>0.483045806067817</v>
      </c>
      <c r="N24">
        <v>82</v>
      </c>
    </row>
    <row r="25" spans="1:14" x14ac:dyDescent="0.2">
      <c r="A25" t="s">
        <v>14</v>
      </c>
      <c r="B25" t="s">
        <v>38</v>
      </c>
      <c r="C25" t="s">
        <v>77</v>
      </c>
      <c r="D25">
        <v>0.64134366925064601</v>
      </c>
      <c r="E25">
        <v>0.69005167958656299</v>
      </c>
      <c r="F25">
        <v>0.68875968992248104</v>
      </c>
      <c r="G25">
        <v>0.64134366925064601</v>
      </c>
      <c r="H25">
        <v>0.68966408268733803</v>
      </c>
      <c r="I25">
        <v>0.65452196382428895</v>
      </c>
      <c r="J25">
        <v>0.71124031007751898</v>
      </c>
      <c r="K25">
        <v>0.61272609819121404</v>
      </c>
      <c r="L25">
        <v>0.60497416020671801</v>
      </c>
      <c r="M25">
        <v>0.61272609819121404</v>
      </c>
      <c r="N25">
        <v>176</v>
      </c>
    </row>
    <row r="26" spans="1:14" x14ac:dyDescent="0.2">
      <c r="A26" t="s">
        <v>14</v>
      </c>
      <c r="B26" t="s">
        <v>39</v>
      </c>
      <c r="C26" t="s">
        <v>77</v>
      </c>
      <c r="D26">
        <v>0.69276315789473697</v>
      </c>
      <c r="E26">
        <v>0.60164473684210495</v>
      </c>
      <c r="F26">
        <v>0.60164473684210495</v>
      </c>
      <c r="G26">
        <v>0.60197368421052599</v>
      </c>
      <c r="H26">
        <v>0.60164473684210495</v>
      </c>
      <c r="I26">
        <v>0.60164473684210495</v>
      </c>
      <c r="J26">
        <v>0.66151315789473697</v>
      </c>
      <c r="K26">
        <v>0.432894736842105</v>
      </c>
      <c r="L26">
        <v>0.6</v>
      </c>
      <c r="M26">
        <v>0.61315789473684201</v>
      </c>
      <c r="N26">
        <v>78</v>
      </c>
    </row>
    <row r="27" spans="1:14" x14ac:dyDescent="0.2">
      <c r="A27" t="s">
        <v>14</v>
      </c>
      <c r="B27" t="s">
        <v>40</v>
      </c>
      <c r="C27" t="s">
        <v>77</v>
      </c>
      <c r="D27">
        <v>0.66499028182701603</v>
      </c>
      <c r="E27">
        <v>0.76115160349854205</v>
      </c>
      <c r="F27">
        <v>0.76246355685131195</v>
      </c>
      <c r="G27">
        <v>0.66499028182701603</v>
      </c>
      <c r="H27">
        <v>0.76246355685131195</v>
      </c>
      <c r="I27">
        <v>0.75993683187560701</v>
      </c>
      <c r="J27">
        <v>0.773931000971817</v>
      </c>
      <c r="K27">
        <v>0.51814868804664704</v>
      </c>
      <c r="L27">
        <v>0.74531098153547104</v>
      </c>
      <c r="M27">
        <v>0.77451409135082605</v>
      </c>
      <c r="N27">
        <v>287</v>
      </c>
    </row>
    <row r="28" spans="1:14" x14ac:dyDescent="0.2">
      <c r="A28" t="s">
        <v>14</v>
      </c>
      <c r="B28" t="s">
        <v>41</v>
      </c>
      <c r="C28" t="s">
        <v>77</v>
      </c>
      <c r="D28">
        <v>0.72765072765072802</v>
      </c>
      <c r="E28">
        <v>0.76853776853776901</v>
      </c>
      <c r="F28">
        <v>0.76853776853776901</v>
      </c>
      <c r="G28">
        <v>0.68468468468468502</v>
      </c>
      <c r="H28">
        <v>0.76853776853776901</v>
      </c>
      <c r="I28">
        <v>0.73943173943173901</v>
      </c>
      <c r="J28">
        <v>0.77720027720027696</v>
      </c>
      <c r="K28">
        <v>0.59598059598059605</v>
      </c>
      <c r="L28">
        <v>0.71067221067221098</v>
      </c>
      <c r="M28">
        <v>0.718641718641719</v>
      </c>
      <c r="N28">
        <v>76</v>
      </c>
    </row>
    <row r="29" spans="1:14" x14ac:dyDescent="0.2">
      <c r="A29" t="s">
        <v>14</v>
      </c>
      <c r="B29" t="s">
        <v>42</v>
      </c>
      <c r="C29" t="s">
        <v>77</v>
      </c>
      <c r="D29">
        <v>0.72727272727272696</v>
      </c>
      <c r="E29">
        <v>0.76033057851239705</v>
      </c>
      <c r="F29">
        <v>0.81818181818181801</v>
      </c>
      <c r="G29">
        <v>0.504132231404959</v>
      </c>
      <c r="H29">
        <v>0.81404958677685901</v>
      </c>
      <c r="I29">
        <v>0.73553719008264495</v>
      </c>
      <c r="J29">
        <v>0.76859504132231404</v>
      </c>
      <c r="K29">
        <v>0.661157024793388</v>
      </c>
      <c r="L29">
        <v>0.57851239669421495</v>
      </c>
      <c r="M29">
        <v>0.56198347107437996</v>
      </c>
      <c r="N29">
        <v>22</v>
      </c>
    </row>
    <row r="30" spans="1:14" x14ac:dyDescent="0.2">
      <c r="A30" t="s">
        <v>14</v>
      </c>
      <c r="B30" t="s">
        <v>43</v>
      </c>
      <c r="C30" t="s">
        <v>77</v>
      </c>
      <c r="D30">
        <v>0.59803921568627405</v>
      </c>
      <c r="E30">
        <v>0.62254901960784303</v>
      </c>
      <c r="F30">
        <v>0.62254901960784303</v>
      </c>
      <c r="G30" t="s">
        <v>49</v>
      </c>
      <c r="H30">
        <v>0.62254901960784303</v>
      </c>
      <c r="I30">
        <v>0.62254901960784303</v>
      </c>
      <c r="J30">
        <v>0.73529411764705899</v>
      </c>
      <c r="K30">
        <v>0.63398692810457502</v>
      </c>
      <c r="L30">
        <v>0.60947712418300704</v>
      </c>
      <c r="M30" t="s">
        <v>49</v>
      </c>
      <c r="N30">
        <v>35</v>
      </c>
    </row>
    <row r="31" spans="1:14" x14ac:dyDescent="0.2">
      <c r="A31" t="s">
        <v>14</v>
      </c>
      <c r="B31" t="s">
        <v>44</v>
      </c>
      <c r="C31" t="s">
        <v>77</v>
      </c>
      <c r="D31">
        <v>0.73499999999999999</v>
      </c>
      <c r="E31">
        <v>0.69374999999999998</v>
      </c>
      <c r="F31">
        <v>0.69374999999999998</v>
      </c>
      <c r="G31" t="s">
        <v>49</v>
      </c>
      <c r="H31">
        <v>0.69374999999999998</v>
      </c>
      <c r="I31">
        <v>0.69374999999999998</v>
      </c>
      <c r="J31">
        <v>0.70125000000000004</v>
      </c>
      <c r="K31">
        <v>0.28999999999999998</v>
      </c>
      <c r="L31">
        <v>0.58625000000000005</v>
      </c>
      <c r="M31" t="s">
        <v>49</v>
      </c>
      <c r="N31">
        <v>40</v>
      </c>
    </row>
    <row r="32" spans="1:14" x14ac:dyDescent="0.2">
      <c r="A32" t="s">
        <v>14</v>
      </c>
      <c r="B32" t="s">
        <v>50</v>
      </c>
      <c r="C32" t="s">
        <v>77</v>
      </c>
      <c r="D32">
        <v>0.66393052226944005</v>
      </c>
      <c r="E32">
        <v>0.73224396465903396</v>
      </c>
      <c r="F32">
        <v>0.73266913472706197</v>
      </c>
      <c r="G32">
        <v>0.62105754684943304</v>
      </c>
      <c r="H32">
        <v>0.73266913472706197</v>
      </c>
      <c r="I32">
        <v>0.71524607663260897</v>
      </c>
      <c r="J32">
        <v>0.76711002066115697</v>
      </c>
      <c r="K32">
        <v>0.57445288885732104</v>
      </c>
      <c r="L32">
        <v>0.62600317493861501</v>
      </c>
      <c r="M32">
        <v>0.63700657894736801</v>
      </c>
      <c r="N32" t="s">
        <v>49</v>
      </c>
    </row>
    <row r="33" spans="1:14" x14ac:dyDescent="0.2">
      <c r="A33" t="s">
        <v>14</v>
      </c>
      <c r="B33" t="s">
        <v>51</v>
      </c>
      <c r="C33" t="s">
        <v>77</v>
      </c>
      <c r="D33">
        <f>MEDIAN(D3:D5,D7:D29)</f>
        <v>0.67138402980239698</v>
      </c>
      <c r="E33">
        <f t="shared" ref="E33:L33" si="0">MEDIAN(E3:E5,E7:E29)</f>
        <v>0.73224396465903452</v>
      </c>
      <c r="F33">
        <f t="shared" si="0"/>
        <v>0.73266913472706152</v>
      </c>
      <c r="G33">
        <f>MEDIAN(G3:G5,G7:G29)</f>
        <v>0.62105754684943348</v>
      </c>
      <c r="H33">
        <f t="shared" si="0"/>
        <v>0.73266913472706152</v>
      </c>
      <c r="I33">
        <f t="shared" si="0"/>
        <v>0.71524607663260897</v>
      </c>
      <c r="J33">
        <f t="shared" si="0"/>
        <v>0.76711002066115697</v>
      </c>
      <c r="K33">
        <f>MEDIAN(K3:K5,K7:K29)</f>
        <v>0.58028400997150997</v>
      </c>
      <c r="L33">
        <f t="shared" si="0"/>
        <v>0.64952424935491404</v>
      </c>
      <c r="M33">
        <f>MEDIAN(M3:M5,M7:M29)</f>
        <v>0.63700657894736845</v>
      </c>
      <c r="N33" t="s">
        <v>49</v>
      </c>
    </row>
    <row r="34" spans="1:14" x14ac:dyDescent="0.2">
      <c r="A34" t="s">
        <v>14</v>
      </c>
      <c r="B34" t="s">
        <v>52</v>
      </c>
      <c r="C34" t="s">
        <v>77</v>
      </c>
      <c r="D34">
        <f>MEDIAN(D2:D31)</f>
        <v>0.66393052226944005</v>
      </c>
      <c r="E34">
        <f t="shared" ref="E34:L34" si="1">MEDIAN(E2:E31)</f>
        <v>0.73224396465903452</v>
      </c>
      <c r="F34">
        <f t="shared" si="1"/>
        <v>0.73266913472706152</v>
      </c>
      <c r="G34">
        <f>MEDIAN(G3:G5,G7:G29, 0.5, 0.5,0.5,0.5)</f>
        <v>0.604449207696661</v>
      </c>
      <c r="H34">
        <f t="shared" si="1"/>
        <v>0.73266913472706152</v>
      </c>
      <c r="I34">
        <f t="shared" si="1"/>
        <v>0.71524607663260897</v>
      </c>
      <c r="J34">
        <f t="shared" si="1"/>
        <v>0.76711002066115697</v>
      </c>
      <c r="K34">
        <f t="shared" si="1"/>
        <v>0.57445288885732104</v>
      </c>
      <c r="L34">
        <f t="shared" si="1"/>
        <v>0.62600317493861457</v>
      </c>
      <c r="M34">
        <f>MEDIAN(M3:M5,M7:M29, 0.5, 0.5,0.5,0.5)</f>
        <v>0.61294199646402803</v>
      </c>
      <c r="N34" t="s">
        <v>49</v>
      </c>
    </row>
    <row r="36" spans="1:14" x14ac:dyDescent="0.2">
      <c r="A36" t="s">
        <v>53</v>
      </c>
    </row>
    <row r="37" spans="1:14" x14ac:dyDescent="0.2">
      <c r="A37" t="s">
        <v>54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tabSelected="1" topLeftCell="A14" workbookViewId="0">
      <selection activeCell="R41" sqref="R41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45</v>
      </c>
      <c r="C2" t="s">
        <v>63</v>
      </c>
      <c r="D2">
        <v>0.68287037037037002</v>
      </c>
      <c r="E2">
        <v>0.83333333333333304</v>
      </c>
      <c r="F2">
        <v>0.842592592592593</v>
      </c>
      <c r="G2" t="s">
        <v>49</v>
      </c>
      <c r="H2">
        <v>0.61111111111111105</v>
      </c>
      <c r="I2">
        <v>0.5</v>
      </c>
      <c r="J2">
        <v>0.907407407407407</v>
      </c>
      <c r="K2" t="s">
        <v>49</v>
      </c>
      <c r="L2" t="s">
        <v>49</v>
      </c>
      <c r="M2" t="s">
        <v>49</v>
      </c>
      <c r="N2">
        <v>30</v>
      </c>
    </row>
    <row r="3" spans="1:14" x14ac:dyDescent="0.2">
      <c r="A3" t="s">
        <v>14</v>
      </c>
      <c r="B3" t="s">
        <v>24</v>
      </c>
      <c r="C3" t="s">
        <v>63</v>
      </c>
      <c r="D3">
        <v>0.58986175115207395</v>
      </c>
      <c r="E3">
        <v>0.25576036866359397</v>
      </c>
      <c r="F3">
        <v>0.74423963133640603</v>
      </c>
      <c r="G3" t="s">
        <v>49</v>
      </c>
      <c r="H3">
        <v>0.5</v>
      </c>
      <c r="I3">
        <v>0.5</v>
      </c>
      <c r="J3">
        <v>0.75691244239631295</v>
      </c>
      <c r="K3" t="s">
        <v>49</v>
      </c>
      <c r="L3" t="s">
        <v>49</v>
      </c>
      <c r="M3" t="s">
        <v>49</v>
      </c>
      <c r="N3">
        <v>45</v>
      </c>
    </row>
    <row r="4" spans="1:14" x14ac:dyDescent="0.2">
      <c r="A4" t="s">
        <v>14</v>
      </c>
      <c r="B4" t="s">
        <v>30</v>
      </c>
      <c r="C4" t="s">
        <v>63</v>
      </c>
      <c r="D4">
        <v>0.604683195592286</v>
      </c>
      <c r="E4">
        <v>0.65194559228650095</v>
      </c>
      <c r="F4">
        <v>0.66503099173553704</v>
      </c>
      <c r="G4" t="s">
        <v>49</v>
      </c>
      <c r="H4">
        <v>0.66503099173553704</v>
      </c>
      <c r="I4">
        <v>0.65659435261707999</v>
      </c>
      <c r="J4">
        <v>0.71952479338843001</v>
      </c>
      <c r="K4" t="s">
        <v>49</v>
      </c>
      <c r="L4" t="s">
        <v>49</v>
      </c>
      <c r="M4" t="s">
        <v>49</v>
      </c>
      <c r="N4">
        <v>154</v>
      </c>
    </row>
    <row r="5" spans="1:14" x14ac:dyDescent="0.2">
      <c r="A5" t="s">
        <v>14</v>
      </c>
      <c r="B5" t="s">
        <v>16</v>
      </c>
      <c r="C5" t="s">
        <v>64</v>
      </c>
      <c r="D5">
        <v>0.94055727554179602</v>
      </c>
      <c r="E5">
        <v>0.99349845201238396</v>
      </c>
      <c r="F5">
        <v>0.99349845201238396</v>
      </c>
      <c r="G5">
        <v>0.94055727554179602</v>
      </c>
      <c r="H5">
        <v>0.99349845201238396</v>
      </c>
      <c r="I5">
        <v>0.99349845201238396</v>
      </c>
      <c r="J5">
        <v>0.99783281733746099</v>
      </c>
      <c r="K5" t="s">
        <v>49</v>
      </c>
      <c r="L5" t="s">
        <v>49</v>
      </c>
      <c r="M5">
        <v>0.96439628482972095</v>
      </c>
      <c r="N5">
        <v>104</v>
      </c>
    </row>
    <row r="6" spans="1:14" x14ac:dyDescent="0.2">
      <c r="A6" t="s">
        <v>14</v>
      </c>
      <c r="B6" t="s">
        <v>46</v>
      </c>
      <c r="C6" t="s">
        <v>65</v>
      </c>
      <c r="D6">
        <v>0.9375</v>
      </c>
      <c r="E6">
        <v>0.98522727272727295</v>
      </c>
      <c r="F6">
        <v>0.99318181818181805</v>
      </c>
      <c r="G6" t="s">
        <v>49</v>
      </c>
      <c r="H6">
        <v>0.99318181818181805</v>
      </c>
      <c r="I6">
        <v>0.98863636363636398</v>
      </c>
      <c r="J6">
        <v>0.99204545454545501</v>
      </c>
      <c r="K6" t="s">
        <v>49</v>
      </c>
      <c r="L6" t="s">
        <v>49</v>
      </c>
      <c r="M6" t="s">
        <v>49</v>
      </c>
      <c r="N6">
        <v>62</v>
      </c>
    </row>
    <row r="7" spans="1:14" x14ac:dyDescent="0.2">
      <c r="A7" t="s">
        <v>14</v>
      </c>
      <c r="B7" t="s">
        <v>17</v>
      </c>
      <c r="C7" t="s">
        <v>66</v>
      </c>
      <c r="D7">
        <v>0.75570834394363795</v>
      </c>
      <c r="E7">
        <v>0.83832029921795304</v>
      </c>
      <c r="F7">
        <v>0.842018021081265</v>
      </c>
      <c r="G7">
        <v>0.75570834394363795</v>
      </c>
      <c r="H7">
        <v>0.842018021081265</v>
      </c>
      <c r="I7">
        <v>0.81838660319619205</v>
      </c>
      <c r="J7">
        <v>0.89435991159469597</v>
      </c>
      <c r="K7" t="s">
        <v>49</v>
      </c>
      <c r="L7" t="s">
        <v>49</v>
      </c>
      <c r="M7">
        <v>0.67027417027417002</v>
      </c>
      <c r="N7">
        <v>727</v>
      </c>
    </row>
    <row r="8" spans="1:14" x14ac:dyDescent="0.2">
      <c r="A8" t="s">
        <v>14</v>
      </c>
      <c r="B8" t="s">
        <v>32</v>
      </c>
      <c r="C8" t="s">
        <v>66</v>
      </c>
      <c r="D8">
        <v>0.81273836765827601</v>
      </c>
      <c r="E8">
        <v>0.88215102974828397</v>
      </c>
      <c r="F8">
        <v>0.88100686498855796</v>
      </c>
      <c r="G8">
        <v>0.66361556064073202</v>
      </c>
      <c r="H8">
        <v>0.88100686498855796</v>
      </c>
      <c r="I8">
        <v>0.78413424866514103</v>
      </c>
      <c r="J8">
        <v>0.88405797101449302</v>
      </c>
      <c r="K8" t="s">
        <v>49</v>
      </c>
      <c r="L8" t="s">
        <v>49</v>
      </c>
      <c r="M8">
        <v>0.80968726163234195</v>
      </c>
      <c r="N8">
        <v>157</v>
      </c>
    </row>
    <row r="9" spans="1:14" x14ac:dyDescent="0.2">
      <c r="A9" t="s">
        <v>14</v>
      </c>
      <c r="B9" t="s">
        <v>30</v>
      </c>
      <c r="C9" t="s">
        <v>67</v>
      </c>
      <c r="D9">
        <v>0.589090909090909</v>
      </c>
      <c r="E9">
        <v>0.68090909090909102</v>
      </c>
      <c r="F9">
        <v>0.68136363636363595</v>
      </c>
      <c r="G9" t="s">
        <v>49</v>
      </c>
      <c r="H9">
        <v>0.68136363636363595</v>
      </c>
      <c r="I9">
        <v>0.68212121212121202</v>
      </c>
      <c r="J9">
        <v>0.71719696969697</v>
      </c>
      <c r="K9" t="s">
        <v>49</v>
      </c>
      <c r="L9" t="s">
        <v>49</v>
      </c>
      <c r="M9" t="s">
        <v>49</v>
      </c>
      <c r="N9">
        <v>163</v>
      </c>
    </row>
    <row r="10" spans="1:14" x14ac:dyDescent="0.2">
      <c r="A10" t="s">
        <v>14</v>
      </c>
      <c r="B10" t="s">
        <v>30</v>
      </c>
      <c r="C10" t="s">
        <v>68</v>
      </c>
      <c r="D10">
        <v>0.65432551319648102</v>
      </c>
      <c r="E10">
        <v>0.72653958944281505</v>
      </c>
      <c r="F10">
        <v>0.72617302052785904</v>
      </c>
      <c r="G10" t="s">
        <v>49</v>
      </c>
      <c r="H10">
        <v>0.72617302052785904</v>
      </c>
      <c r="I10">
        <v>0.70491202346041104</v>
      </c>
      <c r="J10">
        <v>0.81671554252199396</v>
      </c>
      <c r="K10" t="s">
        <v>49</v>
      </c>
      <c r="L10" t="s">
        <v>49</v>
      </c>
      <c r="M10" t="s">
        <v>49</v>
      </c>
      <c r="N10">
        <v>119</v>
      </c>
    </row>
    <row r="11" spans="1:14" x14ac:dyDescent="0.2">
      <c r="A11" t="s">
        <v>14</v>
      </c>
      <c r="B11" t="s">
        <v>18</v>
      </c>
      <c r="C11" t="s">
        <v>69</v>
      </c>
      <c r="D11">
        <v>0.67088989441930602</v>
      </c>
      <c r="E11">
        <v>0.65309200603318296</v>
      </c>
      <c r="F11">
        <v>0.662745098039216</v>
      </c>
      <c r="G11">
        <v>0.62745098039215697</v>
      </c>
      <c r="H11">
        <v>0.66334841628959296</v>
      </c>
      <c r="I11">
        <v>0.63921568627450998</v>
      </c>
      <c r="J11">
        <v>0.70618401206636505</v>
      </c>
      <c r="K11" t="s">
        <v>49</v>
      </c>
      <c r="L11" t="s">
        <v>49</v>
      </c>
      <c r="M11">
        <v>0.63861236802413301</v>
      </c>
      <c r="N11">
        <v>116</v>
      </c>
    </row>
    <row r="12" spans="1:14" x14ac:dyDescent="0.2">
      <c r="A12" t="s">
        <v>14</v>
      </c>
      <c r="B12" t="s">
        <v>26</v>
      </c>
      <c r="C12" t="s">
        <v>69</v>
      </c>
      <c r="D12">
        <v>0.62596339113680199</v>
      </c>
      <c r="E12">
        <v>0.65197495183044296</v>
      </c>
      <c r="F12">
        <v>0.65245664739884401</v>
      </c>
      <c r="G12" t="s">
        <v>49</v>
      </c>
      <c r="H12">
        <v>0.65245664739884401</v>
      </c>
      <c r="I12">
        <v>0.65173410404624299</v>
      </c>
      <c r="J12">
        <v>0.72772157996146403</v>
      </c>
      <c r="K12" t="s">
        <v>49</v>
      </c>
      <c r="L12" t="s">
        <v>49</v>
      </c>
      <c r="M12" t="s">
        <v>49</v>
      </c>
      <c r="N12">
        <v>197</v>
      </c>
    </row>
    <row r="13" spans="1:14" x14ac:dyDescent="0.2">
      <c r="A13" t="s">
        <v>14</v>
      </c>
      <c r="B13" t="s">
        <v>23</v>
      </c>
      <c r="C13" t="s">
        <v>70</v>
      </c>
      <c r="D13">
        <v>0.71995708154506399</v>
      </c>
      <c r="E13">
        <v>0.73015021459227503</v>
      </c>
      <c r="F13">
        <v>0.72371244635193099</v>
      </c>
      <c r="G13" t="s">
        <v>49</v>
      </c>
      <c r="H13">
        <v>0.71714055793991405</v>
      </c>
      <c r="I13">
        <v>0.50214592274678105</v>
      </c>
      <c r="J13">
        <v>0.86145386266094404</v>
      </c>
      <c r="K13" t="s">
        <v>49</v>
      </c>
      <c r="L13" t="s">
        <v>49</v>
      </c>
      <c r="M13" t="s">
        <v>49</v>
      </c>
      <c r="N13">
        <v>249</v>
      </c>
    </row>
    <row r="14" spans="1:14" x14ac:dyDescent="0.2">
      <c r="A14" t="s">
        <v>14</v>
      </c>
      <c r="B14" t="s">
        <v>29</v>
      </c>
      <c r="C14" t="s">
        <v>70</v>
      </c>
      <c r="D14">
        <v>0.78562066705756595</v>
      </c>
      <c r="E14">
        <v>0.73585003276653005</v>
      </c>
      <c r="F14">
        <v>0.733918532059463</v>
      </c>
      <c r="G14" t="s">
        <v>49</v>
      </c>
      <c r="H14">
        <v>0.733918532059463</v>
      </c>
      <c r="I14">
        <v>0.64124098920429096</v>
      </c>
      <c r="J14">
        <v>0.76076984099610201</v>
      </c>
      <c r="K14" t="s">
        <v>49</v>
      </c>
      <c r="L14" t="s">
        <v>49</v>
      </c>
      <c r="M14" t="s">
        <v>49</v>
      </c>
      <c r="N14">
        <v>446</v>
      </c>
    </row>
    <row r="15" spans="1:14" x14ac:dyDescent="0.2">
      <c r="A15" t="s">
        <v>14</v>
      </c>
      <c r="B15" t="s">
        <v>23</v>
      </c>
      <c r="C15" t="s">
        <v>71</v>
      </c>
      <c r="D15">
        <v>0.66078749903303202</v>
      </c>
      <c r="E15">
        <v>0.76460122224800797</v>
      </c>
      <c r="F15">
        <v>0.76460122224800797</v>
      </c>
      <c r="G15" t="s">
        <v>49</v>
      </c>
      <c r="H15">
        <v>0.76460122224800797</v>
      </c>
      <c r="I15">
        <v>0.76460122224800797</v>
      </c>
      <c r="J15">
        <v>0.78254815502436803</v>
      </c>
      <c r="K15" t="s">
        <v>49</v>
      </c>
      <c r="L15" t="s">
        <v>49</v>
      </c>
      <c r="M15" t="s">
        <v>49</v>
      </c>
      <c r="N15">
        <v>232</v>
      </c>
    </row>
    <row r="16" spans="1:14" x14ac:dyDescent="0.2">
      <c r="A16" t="s">
        <v>14</v>
      </c>
      <c r="B16" t="s">
        <v>29</v>
      </c>
      <c r="C16" t="s">
        <v>71</v>
      </c>
      <c r="D16">
        <v>0.695887445887446</v>
      </c>
      <c r="E16">
        <v>0.74891774891774898</v>
      </c>
      <c r="F16">
        <v>0.756493506493506</v>
      </c>
      <c r="G16" t="s">
        <v>49</v>
      </c>
      <c r="H16">
        <v>0.756493506493506</v>
      </c>
      <c r="I16">
        <v>0.76839826839826797</v>
      </c>
      <c r="J16">
        <v>0.81520562770562799</v>
      </c>
      <c r="K16" t="s">
        <v>49</v>
      </c>
      <c r="L16" t="s">
        <v>49</v>
      </c>
      <c r="M16" t="s">
        <v>49</v>
      </c>
      <c r="N16">
        <v>89</v>
      </c>
    </row>
    <row r="17" spans="1:14" x14ac:dyDescent="0.2">
      <c r="A17" t="s">
        <v>14</v>
      </c>
      <c r="B17" t="s">
        <v>20</v>
      </c>
      <c r="C17" t="s">
        <v>47</v>
      </c>
      <c r="D17">
        <v>0.98537511870845196</v>
      </c>
      <c r="E17">
        <v>0.98746438746438703</v>
      </c>
      <c r="F17">
        <v>0.98746438746438703</v>
      </c>
      <c r="G17">
        <v>0.98537511870845196</v>
      </c>
      <c r="H17">
        <v>0.98746438746438703</v>
      </c>
      <c r="I17">
        <v>0.98746438746438703</v>
      </c>
      <c r="J17">
        <v>0.98138651471984795</v>
      </c>
      <c r="K17" t="s">
        <v>49</v>
      </c>
      <c r="L17" t="s">
        <v>49</v>
      </c>
      <c r="M17">
        <v>0.96704653371320004</v>
      </c>
      <c r="N17">
        <v>222</v>
      </c>
    </row>
    <row r="18" spans="1:14" x14ac:dyDescent="0.2">
      <c r="A18" t="s">
        <v>14</v>
      </c>
      <c r="B18" t="s">
        <v>38</v>
      </c>
      <c r="C18" t="s">
        <v>47</v>
      </c>
      <c r="D18">
        <v>0.95638020833333304</v>
      </c>
      <c r="E18">
        <v>1</v>
      </c>
      <c r="F18">
        <v>1</v>
      </c>
      <c r="G18">
        <v>0.99848090277777801</v>
      </c>
      <c r="H18">
        <v>1</v>
      </c>
      <c r="I18">
        <v>1</v>
      </c>
      <c r="J18">
        <v>1</v>
      </c>
      <c r="K18" t="s">
        <v>49</v>
      </c>
      <c r="L18" t="s">
        <v>49</v>
      </c>
      <c r="M18">
        <v>0.99985532407407396</v>
      </c>
      <c r="N18">
        <v>336</v>
      </c>
    </row>
    <row r="19" spans="1:14" x14ac:dyDescent="0.2">
      <c r="A19" t="s">
        <v>14</v>
      </c>
      <c r="B19" t="s">
        <v>42</v>
      </c>
      <c r="C19" t="s">
        <v>47</v>
      </c>
      <c r="D19">
        <v>0.94113756613756605</v>
      </c>
      <c r="E19">
        <v>0.99900793650793696</v>
      </c>
      <c r="F19">
        <v>0.99900793650793696</v>
      </c>
      <c r="G19">
        <v>0.97569444444444398</v>
      </c>
      <c r="H19">
        <v>0.99900793650793696</v>
      </c>
      <c r="I19">
        <v>0.99900793650793696</v>
      </c>
      <c r="J19">
        <v>0.99933862433862397</v>
      </c>
      <c r="K19" t="s">
        <v>49</v>
      </c>
      <c r="L19" t="s">
        <v>49</v>
      </c>
      <c r="M19">
        <v>1</v>
      </c>
      <c r="N19">
        <v>120</v>
      </c>
    </row>
    <row r="20" spans="1:14" x14ac:dyDescent="0.2">
      <c r="A20" t="s">
        <v>14</v>
      </c>
      <c r="B20" t="s">
        <v>20</v>
      </c>
      <c r="C20" t="s">
        <v>72</v>
      </c>
      <c r="D20">
        <v>0.60199269850927895</v>
      </c>
      <c r="E20">
        <v>0.58624885914207503</v>
      </c>
      <c r="F20">
        <v>0.58624885914207503</v>
      </c>
      <c r="G20" t="s">
        <v>49</v>
      </c>
      <c r="H20">
        <v>0.58624885914207503</v>
      </c>
      <c r="I20">
        <v>0.58624885914207503</v>
      </c>
      <c r="J20">
        <v>0.60636598722239099</v>
      </c>
      <c r="K20" t="s">
        <v>49</v>
      </c>
      <c r="L20" t="s">
        <v>49</v>
      </c>
      <c r="M20" t="s">
        <v>49</v>
      </c>
      <c r="N20">
        <v>249</v>
      </c>
    </row>
    <row r="21" spans="1:14" x14ac:dyDescent="0.2">
      <c r="A21" t="s">
        <v>14</v>
      </c>
      <c r="B21" t="s">
        <v>45</v>
      </c>
      <c r="C21" t="s">
        <v>72</v>
      </c>
      <c r="D21">
        <v>0.68472906403940903</v>
      </c>
      <c r="E21">
        <v>0.70628078817733997</v>
      </c>
      <c r="F21">
        <v>0.709975369458128</v>
      </c>
      <c r="G21" t="s">
        <v>49</v>
      </c>
      <c r="H21">
        <v>0.709975369458128</v>
      </c>
      <c r="I21">
        <v>0.71120689655172398</v>
      </c>
      <c r="J21">
        <v>0.84421182266009898</v>
      </c>
      <c r="K21" t="s">
        <v>49</v>
      </c>
      <c r="L21" t="s">
        <v>49</v>
      </c>
      <c r="M21" t="s">
        <v>49</v>
      </c>
      <c r="N21">
        <v>57</v>
      </c>
    </row>
    <row r="22" spans="1:14" x14ac:dyDescent="0.2">
      <c r="A22" t="s">
        <v>14</v>
      </c>
      <c r="B22" t="s">
        <v>27</v>
      </c>
      <c r="C22" t="s">
        <v>72</v>
      </c>
      <c r="D22">
        <v>0.74516129032258105</v>
      </c>
      <c r="E22">
        <v>0.74838709677419402</v>
      </c>
      <c r="F22">
        <v>0.79596774193548403</v>
      </c>
      <c r="G22" t="s">
        <v>49</v>
      </c>
      <c r="H22">
        <v>0.79596774193548403</v>
      </c>
      <c r="I22">
        <v>0.80887096774193501</v>
      </c>
      <c r="J22">
        <v>0.86854838709677396</v>
      </c>
      <c r="K22" t="s">
        <v>49</v>
      </c>
      <c r="L22" t="s">
        <v>49</v>
      </c>
      <c r="M22" t="s">
        <v>49</v>
      </c>
      <c r="N22">
        <v>71</v>
      </c>
    </row>
    <row r="23" spans="1:14" x14ac:dyDescent="0.2">
      <c r="A23" t="s">
        <v>14</v>
      </c>
      <c r="B23" t="s">
        <v>42</v>
      </c>
      <c r="C23" t="s">
        <v>72</v>
      </c>
      <c r="D23">
        <v>0.61456570783982001</v>
      </c>
      <c r="E23">
        <v>0.34271009588268497</v>
      </c>
      <c r="F23">
        <v>0.65728990411731503</v>
      </c>
      <c r="G23" t="s">
        <v>49</v>
      </c>
      <c r="H23">
        <v>0.5</v>
      </c>
      <c r="I23">
        <v>0.5</v>
      </c>
      <c r="J23">
        <v>0.67357586012408299</v>
      </c>
      <c r="K23" t="s">
        <v>49</v>
      </c>
      <c r="L23" t="s">
        <v>49</v>
      </c>
      <c r="M23" t="s">
        <v>49</v>
      </c>
      <c r="N23">
        <v>233</v>
      </c>
    </row>
    <row r="24" spans="1:14" x14ac:dyDescent="0.2">
      <c r="A24" t="s">
        <v>14</v>
      </c>
      <c r="B24" t="s">
        <v>38</v>
      </c>
      <c r="C24" t="s">
        <v>73</v>
      </c>
      <c r="D24">
        <v>0.96901709401709402</v>
      </c>
      <c r="E24">
        <v>1</v>
      </c>
      <c r="F24">
        <v>1</v>
      </c>
      <c r="G24" t="s">
        <v>49</v>
      </c>
      <c r="H24">
        <v>1</v>
      </c>
      <c r="I24">
        <v>1</v>
      </c>
      <c r="J24">
        <v>1</v>
      </c>
      <c r="K24" t="s">
        <v>49</v>
      </c>
      <c r="L24" t="s">
        <v>49</v>
      </c>
      <c r="M24" t="s">
        <v>49</v>
      </c>
      <c r="N24">
        <v>301</v>
      </c>
    </row>
    <row r="25" spans="1:14" x14ac:dyDescent="0.2">
      <c r="A25" t="s">
        <v>14</v>
      </c>
      <c r="B25" t="s">
        <v>42</v>
      </c>
      <c r="C25" t="s">
        <v>73</v>
      </c>
      <c r="D25">
        <v>0.90277777777777801</v>
      </c>
      <c r="E25">
        <v>0.99801587301587302</v>
      </c>
      <c r="F25">
        <v>0.99801587301587302</v>
      </c>
      <c r="G25" t="s">
        <v>49</v>
      </c>
      <c r="H25">
        <v>0.99801587301587302</v>
      </c>
      <c r="I25">
        <v>0.99801587301587302</v>
      </c>
      <c r="J25">
        <v>0.99801587301587302</v>
      </c>
      <c r="K25" t="s">
        <v>49</v>
      </c>
      <c r="L25" t="s">
        <v>49</v>
      </c>
      <c r="M25" t="s">
        <v>49</v>
      </c>
      <c r="N25">
        <v>50</v>
      </c>
    </row>
    <row r="26" spans="1:14" x14ac:dyDescent="0.2">
      <c r="A26" t="s">
        <v>14</v>
      </c>
      <c r="B26" t="s">
        <v>17</v>
      </c>
      <c r="C26" t="s">
        <v>74</v>
      </c>
      <c r="D26">
        <v>0.67067988668555201</v>
      </c>
      <c r="E26">
        <v>0.674195308237861</v>
      </c>
      <c r="F26">
        <v>0.67910529187124902</v>
      </c>
      <c r="G26">
        <v>0.58858139028110701</v>
      </c>
      <c r="H26">
        <v>0.67910529187124902</v>
      </c>
      <c r="I26">
        <v>0.67910529187124902</v>
      </c>
      <c r="J26">
        <v>0.78510638297872304</v>
      </c>
      <c r="K26" t="s">
        <v>49</v>
      </c>
      <c r="L26" t="s">
        <v>49</v>
      </c>
      <c r="M26">
        <v>0.423294835476139</v>
      </c>
      <c r="N26">
        <v>719</v>
      </c>
    </row>
    <row r="27" spans="1:14" x14ac:dyDescent="0.2">
      <c r="A27" t="s">
        <v>14</v>
      </c>
      <c r="B27" t="s">
        <v>20</v>
      </c>
      <c r="C27" t="s">
        <v>74</v>
      </c>
      <c r="D27">
        <v>0.92692307692307696</v>
      </c>
      <c r="E27">
        <v>1</v>
      </c>
      <c r="F27">
        <v>1</v>
      </c>
      <c r="G27">
        <v>0.64967948717948698</v>
      </c>
      <c r="H27">
        <v>1</v>
      </c>
      <c r="I27">
        <v>1</v>
      </c>
      <c r="J27">
        <v>1</v>
      </c>
      <c r="K27" t="s">
        <v>49</v>
      </c>
      <c r="L27" t="s">
        <v>49</v>
      </c>
      <c r="M27">
        <v>0.72275641025641002</v>
      </c>
      <c r="N27">
        <v>211</v>
      </c>
    </row>
    <row r="28" spans="1:14" x14ac:dyDescent="0.2">
      <c r="A28" t="s">
        <v>14</v>
      </c>
      <c r="B28" t="s">
        <v>38</v>
      </c>
      <c r="C28" t="s">
        <v>74</v>
      </c>
      <c r="D28">
        <v>0.95540935672514604</v>
      </c>
      <c r="E28">
        <v>0.99926389400073601</v>
      </c>
      <c r="F28">
        <v>0.99926389400073601</v>
      </c>
      <c r="G28" t="s">
        <v>49</v>
      </c>
      <c r="H28">
        <v>0.99926389400073601</v>
      </c>
      <c r="I28">
        <v>0.99926389400073601</v>
      </c>
      <c r="J28">
        <v>0.99963194700036795</v>
      </c>
      <c r="K28" t="s">
        <v>49</v>
      </c>
      <c r="L28" t="s">
        <v>49</v>
      </c>
      <c r="M28" t="s">
        <v>49</v>
      </c>
      <c r="N28">
        <v>307</v>
      </c>
    </row>
    <row r="29" spans="1:14" x14ac:dyDescent="0.2">
      <c r="A29" t="s">
        <v>14</v>
      </c>
      <c r="B29" t="s">
        <v>42</v>
      </c>
      <c r="C29" t="s">
        <v>74</v>
      </c>
      <c r="D29">
        <v>0.89682539682539697</v>
      </c>
      <c r="E29">
        <v>1</v>
      </c>
      <c r="F29">
        <v>1</v>
      </c>
      <c r="G29">
        <v>0.75238095238095204</v>
      </c>
      <c r="H29">
        <v>1</v>
      </c>
      <c r="I29">
        <v>1</v>
      </c>
      <c r="J29">
        <v>1</v>
      </c>
      <c r="K29" t="s">
        <v>49</v>
      </c>
      <c r="L29" t="s">
        <v>49</v>
      </c>
      <c r="M29">
        <v>0.73412698412698396</v>
      </c>
      <c r="N29">
        <v>71</v>
      </c>
    </row>
    <row r="30" spans="1:14" x14ac:dyDescent="0.2">
      <c r="A30" t="s">
        <v>14</v>
      </c>
      <c r="B30" t="s">
        <v>16</v>
      </c>
      <c r="C30" t="s">
        <v>75</v>
      </c>
      <c r="D30">
        <v>0.629527673138221</v>
      </c>
      <c r="E30">
        <v>0.71440162271805296</v>
      </c>
      <c r="F30">
        <v>0.71416980585337597</v>
      </c>
      <c r="G30">
        <v>0.629527673138221</v>
      </c>
      <c r="H30">
        <v>0.71416980585337597</v>
      </c>
      <c r="I30">
        <v>0.69150970733120798</v>
      </c>
      <c r="J30">
        <v>0.75062300782381897</v>
      </c>
      <c r="K30" t="s">
        <v>49</v>
      </c>
      <c r="L30">
        <v>0.64022022602144302</v>
      </c>
      <c r="M30">
        <v>0.68391770501303994</v>
      </c>
      <c r="N30">
        <v>288</v>
      </c>
    </row>
    <row r="31" spans="1:14" x14ac:dyDescent="0.2">
      <c r="A31" t="s">
        <v>14</v>
      </c>
      <c r="B31" t="s">
        <v>18</v>
      </c>
      <c r="C31" t="s">
        <v>75</v>
      </c>
      <c r="D31">
        <v>0.56167883211678804</v>
      </c>
      <c r="E31">
        <v>0.42700729927007303</v>
      </c>
      <c r="F31">
        <v>0.57299270072992703</v>
      </c>
      <c r="G31" t="s">
        <v>49</v>
      </c>
      <c r="H31">
        <v>0.5</v>
      </c>
      <c r="I31">
        <v>0.5</v>
      </c>
      <c r="J31">
        <v>0.59762773722627704</v>
      </c>
      <c r="K31" t="s">
        <v>49</v>
      </c>
      <c r="L31">
        <v>0.42810218978102199</v>
      </c>
      <c r="M31" t="s">
        <v>49</v>
      </c>
      <c r="N31">
        <v>217</v>
      </c>
    </row>
    <row r="32" spans="1:14" x14ac:dyDescent="0.2">
      <c r="A32" t="s">
        <v>14</v>
      </c>
      <c r="B32" t="s">
        <v>21</v>
      </c>
      <c r="C32" t="s">
        <v>75</v>
      </c>
      <c r="D32">
        <v>0.64037267080745297</v>
      </c>
      <c r="E32">
        <v>0.65590062111801195</v>
      </c>
      <c r="F32">
        <v>0.65465838509316798</v>
      </c>
      <c r="G32" t="s">
        <v>49</v>
      </c>
      <c r="H32">
        <v>0.65465838509316798</v>
      </c>
      <c r="I32">
        <v>0.64099378881987601</v>
      </c>
      <c r="J32">
        <v>0.71366459627329204</v>
      </c>
      <c r="K32" t="s">
        <v>49</v>
      </c>
      <c r="L32">
        <v>0.58260869565217399</v>
      </c>
      <c r="M32" t="s">
        <v>49</v>
      </c>
      <c r="N32">
        <v>58</v>
      </c>
    </row>
    <row r="33" spans="1:14" x14ac:dyDescent="0.2">
      <c r="A33" t="s">
        <v>14</v>
      </c>
      <c r="B33" t="s">
        <v>22</v>
      </c>
      <c r="C33" t="s">
        <v>75</v>
      </c>
      <c r="D33">
        <v>0.58685751463890701</v>
      </c>
      <c r="E33">
        <v>0.59759271307742401</v>
      </c>
      <c r="F33">
        <v>0.59759271307742401</v>
      </c>
      <c r="G33">
        <v>0.394274560832791</v>
      </c>
      <c r="H33">
        <v>0.59759271307742401</v>
      </c>
      <c r="I33">
        <v>0.59759271307742401</v>
      </c>
      <c r="J33">
        <v>0.67664281067013698</v>
      </c>
      <c r="K33" t="s">
        <v>49</v>
      </c>
      <c r="L33">
        <v>0.52635003253090396</v>
      </c>
      <c r="M33">
        <v>0.47007156798958999</v>
      </c>
      <c r="N33">
        <v>82</v>
      </c>
    </row>
    <row r="34" spans="1:14" x14ac:dyDescent="0.2">
      <c r="A34" t="s">
        <v>14</v>
      </c>
      <c r="B34" t="s">
        <v>24</v>
      </c>
      <c r="C34" t="s">
        <v>75</v>
      </c>
      <c r="D34">
        <v>0.75880167958656297</v>
      </c>
      <c r="E34">
        <v>0.81161175710594302</v>
      </c>
      <c r="F34">
        <v>0.82683301033591705</v>
      </c>
      <c r="G34">
        <v>0.67748708010335901</v>
      </c>
      <c r="H34">
        <v>0.82683301033591705</v>
      </c>
      <c r="I34">
        <v>0.803415697674419</v>
      </c>
      <c r="J34">
        <v>0.83563468992248102</v>
      </c>
      <c r="K34" t="s">
        <v>49</v>
      </c>
      <c r="L34">
        <v>0.69533268733850095</v>
      </c>
      <c r="M34">
        <v>0.818213016795866</v>
      </c>
      <c r="N34">
        <v>354</v>
      </c>
    </row>
    <row r="35" spans="1:14" x14ac:dyDescent="0.2">
      <c r="A35" t="s">
        <v>14</v>
      </c>
      <c r="B35" t="s">
        <v>27</v>
      </c>
      <c r="C35" t="s">
        <v>75</v>
      </c>
      <c r="D35">
        <v>0.62797619047619002</v>
      </c>
      <c r="E35">
        <v>0.72842261904761896</v>
      </c>
      <c r="F35">
        <v>0.734375</v>
      </c>
      <c r="G35">
        <v>0.51934523809523803</v>
      </c>
      <c r="H35">
        <v>0.734375</v>
      </c>
      <c r="I35">
        <v>0.68154761904761896</v>
      </c>
      <c r="J35">
        <v>0.77976190476190499</v>
      </c>
      <c r="K35" t="s">
        <v>49</v>
      </c>
      <c r="L35">
        <v>0.60825892857142905</v>
      </c>
      <c r="M35">
        <v>0.625744047619048</v>
      </c>
      <c r="N35">
        <v>100</v>
      </c>
    </row>
    <row r="36" spans="1:14" x14ac:dyDescent="0.2">
      <c r="A36" t="s">
        <v>14</v>
      </c>
      <c r="B36" t="s">
        <v>31</v>
      </c>
      <c r="C36" t="s">
        <v>75</v>
      </c>
      <c r="D36">
        <v>0.87240263130416595</v>
      </c>
      <c r="E36">
        <v>0.91831683168316802</v>
      </c>
      <c r="F36">
        <v>0.92441654879773705</v>
      </c>
      <c r="G36">
        <v>0.88367964915944497</v>
      </c>
      <c r="H36">
        <v>0.92441654879773705</v>
      </c>
      <c r="I36">
        <v>0.91869990570485605</v>
      </c>
      <c r="J36">
        <v>0.93078147100424302</v>
      </c>
      <c r="K36" t="s">
        <v>49</v>
      </c>
      <c r="L36">
        <v>0.90980996136577197</v>
      </c>
      <c r="M36">
        <v>0.91061919181371997</v>
      </c>
      <c r="N36">
        <v>375</v>
      </c>
    </row>
    <row r="37" spans="1:14" x14ac:dyDescent="0.2">
      <c r="A37" t="s">
        <v>14</v>
      </c>
      <c r="B37" t="s">
        <v>33</v>
      </c>
      <c r="C37" t="s">
        <v>75</v>
      </c>
      <c r="D37">
        <v>0.607210626185958</v>
      </c>
      <c r="E37">
        <v>0.59392789373814003</v>
      </c>
      <c r="F37">
        <v>0.59392789373814003</v>
      </c>
      <c r="G37" t="s">
        <v>49</v>
      </c>
      <c r="H37">
        <v>0.59392789373814003</v>
      </c>
      <c r="I37">
        <v>0.59392789373814003</v>
      </c>
      <c r="J37">
        <v>0.63598987982289701</v>
      </c>
      <c r="K37" t="s">
        <v>49</v>
      </c>
      <c r="L37">
        <v>0.54854522454142995</v>
      </c>
      <c r="M37" t="s">
        <v>49</v>
      </c>
      <c r="N37">
        <v>113</v>
      </c>
    </row>
    <row r="38" spans="1:14" x14ac:dyDescent="0.2">
      <c r="A38" t="s">
        <v>14</v>
      </c>
      <c r="B38" t="s">
        <v>37</v>
      </c>
      <c r="C38" t="s">
        <v>76</v>
      </c>
      <c r="D38">
        <v>0.93942340415187897</v>
      </c>
      <c r="E38">
        <v>0.97555555555555595</v>
      </c>
      <c r="F38">
        <v>1</v>
      </c>
      <c r="G38">
        <v>0.92167825368272605</v>
      </c>
      <c r="H38">
        <v>1</v>
      </c>
      <c r="I38">
        <v>0.983080808080808</v>
      </c>
      <c r="J38">
        <v>0.96505050505050505</v>
      </c>
      <c r="K38" t="s">
        <v>49</v>
      </c>
      <c r="L38" t="s">
        <v>49</v>
      </c>
      <c r="M38">
        <v>0.94963294277796695</v>
      </c>
      <c r="N38">
        <v>374</v>
      </c>
    </row>
    <row r="39" spans="1:14" x14ac:dyDescent="0.2">
      <c r="A39" t="s">
        <v>14</v>
      </c>
      <c r="B39" t="s">
        <v>50</v>
      </c>
      <c r="C39" t="s">
        <v>49</v>
      </c>
      <c r="D39">
        <v>0.695887445887446</v>
      </c>
      <c r="E39">
        <v>0.74838709677419402</v>
      </c>
      <c r="F39">
        <v>0.756493506493506</v>
      </c>
      <c r="G39">
        <v>0.71493401624215602</v>
      </c>
      <c r="H39">
        <v>0.734375</v>
      </c>
      <c r="I39">
        <v>0.71120689655172398</v>
      </c>
      <c r="J39">
        <v>0.83563468992248102</v>
      </c>
      <c r="K39" t="s">
        <v>49</v>
      </c>
      <c r="L39">
        <v>0.59543381211180102</v>
      </c>
      <c r="M39">
        <v>0.77190712287966301</v>
      </c>
      <c r="N39" t="s">
        <v>49</v>
      </c>
    </row>
    <row r="40" spans="1:14" x14ac:dyDescent="0.2">
      <c r="A40" t="s">
        <v>14</v>
      </c>
      <c r="B40" t="s">
        <v>51</v>
      </c>
      <c r="C40" t="s">
        <v>49</v>
      </c>
      <c r="D40">
        <f t="shared" ref="D40:F40" si="0">MEDIAN(D5, D11, D7:D8, D17:D19, D26:D27, D29:D30, D33:D36, D38)</f>
        <v>0.84257049948122098</v>
      </c>
      <c r="E40">
        <f t="shared" si="0"/>
        <v>0.90023393071572599</v>
      </c>
      <c r="F40">
        <f t="shared" si="0"/>
        <v>0.9027117068931475</v>
      </c>
      <c r="G40">
        <f>MEDIAN(G5, G11, G7:G8, G17:G19, G26:G27, G29:G30, G33:G36, G38)</f>
        <v>0.71493401624215558</v>
      </c>
      <c r="H40">
        <f t="shared" ref="H40:M40" si="1">MEDIAN(H5, H11, H7:H8, H17:H19, H26:H27, H29:H30, H33:H36, H38)</f>
        <v>0.9027117068931475</v>
      </c>
      <c r="I40">
        <f t="shared" si="1"/>
        <v>0.86854325445052405</v>
      </c>
      <c r="J40">
        <f t="shared" si="1"/>
        <v>0.91257069129946955</v>
      </c>
      <c r="K40" t="s">
        <v>49</v>
      </c>
      <c r="L40" t="s">
        <v>49</v>
      </c>
      <c r="M40">
        <f t="shared" si="1"/>
        <v>0.77190712287966301</v>
      </c>
      <c r="N40" t="s">
        <v>49</v>
      </c>
    </row>
    <row r="41" spans="1:14" x14ac:dyDescent="0.2">
      <c r="A41" t="s">
        <v>14</v>
      </c>
      <c r="B41" t="s">
        <v>55</v>
      </c>
      <c r="C41" t="s">
        <v>75</v>
      </c>
      <c r="D41">
        <f>MEDIAN(D30, D33:D36)</f>
        <v>0.629527673138221</v>
      </c>
      <c r="E41">
        <f t="shared" ref="E41:F41" si="2">MEDIAN(E30, E33:E36)</f>
        <v>0.72842261904761896</v>
      </c>
      <c r="F41">
        <f t="shared" si="2"/>
        <v>0.734375</v>
      </c>
      <c r="G41">
        <f>MEDIAN(G30, G33:G36)</f>
        <v>0.629527673138221</v>
      </c>
      <c r="H41">
        <f t="shared" ref="H41:M41" si="3">MEDIAN(H30, H33:H36)</f>
        <v>0.734375</v>
      </c>
      <c r="I41">
        <f t="shared" si="3"/>
        <v>0.69150970733120798</v>
      </c>
      <c r="J41">
        <f t="shared" si="3"/>
        <v>0.77976190476190499</v>
      </c>
      <c r="K41" t="s">
        <v>49</v>
      </c>
      <c r="L41">
        <f t="shared" si="3"/>
        <v>0.64022022602144302</v>
      </c>
      <c r="M41">
        <f t="shared" si="3"/>
        <v>0.68391770501303994</v>
      </c>
      <c r="N41" t="s">
        <v>49</v>
      </c>
    </row>
    <row r="42" spans="1:14" x14ac:dyDescent="0.2">
      <c r="A42" t="s">
        <v>14</v>
      </c>
      <c r="B42" t="s">
        <v>56</v>
      </c>
      <c r="C42" t="s">
        <v>75</v>
      </c>
      <c r="D42">
        <f>MEDIAN(D30:D37)</f>
        <v>0.62875193180720546</v>
      </c>
      <c r="E42">
        <f t="shared" ref="E42:F42" si="4">MEDIAN(E30:E37)</f>
        <v>0.6851511219180324</v>
      </c>
      <c r="F42">
        <f t="shared" si="4"/>
        <v>0.68441409547327203</v>
      </c>
      <c r="G42">
        <f>MEDIAN(G30:G37, 0.5, 0.5, 0.5)</f>
        <v>0.50967261904761907</v>
      </c>
      <c r="H42">
        <f t="shared" ref="H42:M42" si="5">MEDIAN(H30:H37, 0.5, 0.5, 0.5)</f>
        <v>0.59759271307742401</v>
      </c>
      <c r="I42">
        <f t="shared" si="5"/>
        <v>0.59759271307742401</v>
      </c>
      <c r="J42">
        <f t="shared" si="5"/>
        <v>0.67664281067013698</v>
      </c>
      <c r="K42" t="s">
        <v>49</v>
      </c>
      <c r="L42">
        <f t="shared" si="5"/>
        <v>0.54854522454142995</v>
      </c>
      <c r="M42">
        <f t="shared" si="5"/>
        <v>0.56287202380952395</v>
      </c>
      <c r="N42" t="s">
        <v>49</v>
      </c>
    </row>
    <row r="45" spans="1:14" x14ac:dyDescent="0.2">
      <c r="A45" t="s">
        <v>57</v>
      </c>
    </row>
    <row r="46" spans="1:14" x14ac:dyDescent="0.2">
      <c r="A46" t="s">
        <v>59</v>
      </c>
    </row>
    <row r="47" spans="1:14" x14ac:dyDescent="0.2">
      <c r="A47" t="s">
        <v>58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workbookViewId="0">
      <selection activeCell="I20" sqref="I20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48</v>
      </c>
      <c r="B2" t="s">
        <v>15</v>
      </c>
      <c r="C2" t="s">
        <v>77</v>
      </c>
      <c r="D2">
        <v>0.57240000000000002</v>
      </c>
      <c r="E2">
        <v>0.73839999999999995</v>
      </c>
      <c r="F2">
        <v>0.72699999999999998</v>
      </c>
      <c r="G2" t="s">
        <v>49</v>
      </c>
      <c r="H2">
        <v>0.72619999999999996</v>
      </c>
      <c r="I2">
        <v>0.76900000000000002</v>
      </c>
      <c r="J2">
        <v>0.76060000000000005</v>
      </c>
      <c r="K2" t="s">
        <v>49</v>
      </c>
      <c r="L2" t="s">
        <v>49</v>
      </c>
      <c r="M2" t="s">
        <v>49</v>
      </c>
      <c r="N2">
        <v>48</v>
      </c>
    </row>
    <row r="3" spans="1:14" x14ac:dyDescent="0.2">
      <c r="A3" t="s">
        <v>48</v>
      </c>
      <c r="B3" t="s">
        <v>16</v>
      </c>
      <c r="C3" t="s">
        <v>77</v>
      </c>
      <c r="D3">
        <v>0.58731111111111101</v>
      </c>
      <c r="E3">
        <v>0.686822222222222</v>
      </c>
      <c r="F3">
        <v>0.68208888888888897</v>
      </c>
      <c r="G3">
        <v>0.52449876543209895</v>
      </c>
      <c r="H3">
        <v>0.68208888888888897</v>
      </c>
      <c r="I3">
        <v>0.623288888888889</v>
      </c>
      <c r="J3">
        <v>0.71638271604938297</v>
      </c>
      <c r="K3" t="s">
        <v>49</v>
      </c>
      <c r="L3" t="s">
        <v>49</v>
      </c>
      <c r="M3" t="s">
        <v>49</v>
      </c>
      <c r="N3">
        <v>97</v>
      </c>
    </row>
    <row r="4" spans="1:14" x14ac:dyDescent="0.2">
      <c r="A4" t="s">
        <v>48</v>
      </c>
      <c r="B4" t="s">
        <v>17</v>
      </c>
      <c r="C4" t="s">
        <v>77</v>
      </c>
      <c r="D4">
        <v>0.60384691651794598</v>
      </c>
      <c r="E4">
        <v>0.59484263901872503</v>
      </c>
      <c r="F4">
        <v>0.59484263901872503</v>
      </c>
      <c r="G4">
        <v>0.57856491317526404</v>
      </c>
      <c r="H4">
        <v>0.59484263901872503</v>
      </c>
      <c r="I4">
        <v>0.59484263901872503</v>
      </c>
      <c r="J4">
        <v>0.59678252740715598</v>
      </c>
      <c r="K4" t="s">
        <v>49</v>
      </c>
      <c r="L4" t="s">
        <v>49</v>
      </c>
      <c r="M4" t="s">
        <v>49</v>
      </c>
      <c r="N4">
        <v>412</v>
      </c>
    </row>
    <row r="5" spans="1:14" x14ac:dyDescent="0.2">
      <c r="A5" t="s">
        <v>48</v>
      </c>
      <c r="B5" t="s">
        <v>18</v>
      </c>
      <c r="C5" t="s">
        <v>77</v>
      </c>
      <c r="D5">
        <v>0.67120370370370397</v>
      </c>
      <c r="E5">
        <v>0.71092592592592596</v>
      </c>
      <c r="F5">
        <v>0.70907407407407397</v>
      </c>
      <c r="G5">
        <v>0.68561728395061705</v>
      </c>
      <c r="H5">
        <v>0.70907407407407397</v>
      </c>
      <c r="I5">
        <v>0.71938271604938298</v>
      </c>
      <c r="J5">
        <v>0.67851851851851896</v>
      </c>
      <c r="K5" t="s">
        <v>49</v>
      </c>
      <c r="L5" t="s">
        <v>49</v>
      </c>
      <c r="M5" t="s">
        <v>49</v>
      </c>
      <c r="N5">
        <v>88</v>
      </c>
    </row>
    <row r="6" spans="1:14" x14ac:dyDescent="0.2">
      <c r="A6" t="s">
        <v>48</v>
      </c>
      <c r="B6" t="s">
        <v>19</v>
      </c>
      <c r="C6" t="s">
        <v>77</v>
      </c>
      <c r="D6">
        <v>0.43777777777777799</v>
      </c>
      <c r="E6">
        <v>0.73388888888888903</v>
      </c>
      <c r="F6">
        <v>0.73388888888888903</v>
      </c>
      <c r="G6" t="s">
        <v>49</v>
      </c>
      <c r="H6">
        <v>0.73388888888888903</v>
      </c>
      <c r="I6">
        <v>0.73388888888888903</v>
      </c>
      <c r="J6">
        <v>0.70277777777777795</v>
      </c>
      <c r="K6" t="s">
        <v>49</v>
      </c>
      <c r="L6" t="s">
        <v>49</v>
      </c>
      <c r="M6" t="s">
        <v>49</v>
      </c>
      <c r="N6">
        <v>26</v>
      </c>
    </row>
    <row r="7" spans="1:14" x14ac:dyDescent="0.2">
      <c r="A7" t="s">
        <v>48</v>
      </c>
      <c r="B7" t="s">
        <v>20</v>
      </c>
      <c r="C7" t="s">
        <v>77</v>
      </c>
      <c r="D7">
        <v>0.58597222222222201</v>
      </c>
      <c r="E7">
        <v>0.62493261012491796</v>
      </c>
      <c r="F7">
        <v>0.61993261012491796</v>
      </c>
      <c r="G7">
        <v>0.63954142011834303</v>
      </c>
      <c r="H7">
        <v>0.61993261012491796</v>
      </c>
      <c r="I7">
        <v>0.62687869822485198</v>
      </c>
      <c r="J7">
        <v>0.63329470742932303</v>
      </c>
      <c r="K7" t="s">
        <v>49</v>
      </c>
      <c r="L7" t="s">
        <v>49</v>
      </c>
      <c r="M7" t="s">
        <v>49</v>
      </c>
      <c r="N7">
        <v>124</v>
      </c>
    </row>
    <row r="8" spans="1:14" x14ac:dyDescent="0.2">
      <c r="A8" t="s">
        <v>48</v>
      </c>
      <c r="B8" t="s">
        <v>21</v>
      </c>
      <c r="C8" t="s">
        <v>77</v>
      </c>
      <c r="D8">
        <v>0.51041666666666696</v>
      </c>
      <c r="E8">
        <v>0.57083333333333297</v>
      </c>
      <c r="F8">
        <v>0.56041666666666701</v>
      </c>
      <c r="G8">
        <v>0.5575</v>
      </c>
      <c r="H8">
        <v>0.56041666666666701</v>
      </c>
      <c r="I8">
        <v>0.52708333333333302</v>
      </c>
      <c r="J8">
        <v>0.53666666666666696</v>
      </c>
      <c r="K8" t="s">
        <v>49</v>
      </c>
      <c r="L8" t="s">
        <v>49</v>
      </c>
      <c r="M8" t="s">
        <v>49</v>
      </c>
      <c r="N8">
        <v>38</v>
      </c>
    </row>
    <row r="9" spans="1:14" x14ac:dyDescent="0.2">
      <c r="A9" t="s">
        <v>48</v>
      </c>
      <c r="B9" t="s">
        <v>22</v>
      </c>
      <c r="C9" t="s">
        <v>77</v>
      </c>
      <c r="D9">
        <v>0.51839999999999997</v>
      </c>
      <c r="E9">
        <v>0.53639999999999999</v>
      </c>
      <c r="F9">
        <v>0.53639999999999999</v>
      </c>
      <c r="G9">
        <v>0.57733333333333303</v>
      </c>
      <c r="H9">
        <v>0.53639999999999999</v>
      </c>
      <c r="I9">
        <v>0.53639999999999999</v>
      </c>
      <c r="J9">
        <v>0.49226666666666702</v>
      </c>
      <c r="K9" t="s">
        <v>49</v>
      </c>
      <c r="L9" t="s">
        <v>49</v>
      </c>
      <c r="M9" t="s">
        <v>49</v>
      </c>
      <c r="N9">
        <v>53</v>
      </c>
    </row>
    <row r="10" spans="1:14" x14ac:dyDescent="0.2">
      <c r="A10" t="s">
        <v>48</v>
      </c>
      <c r="B10" t="s">
        <v>23</v>
      </c>
      <c r="C10" t="s">
        <v>77</v>
      </c>
      <c r="D10">
        <v>0.63580128205128195</v>
      </c>
      <c r="E10">
        <v>0.67936965811965799</v>
      </c>
      <c r="F10">
        <v>0.66775641025640997</v>
      </c>
      <c r="G10">
        <v>0.62761752136752103</v>
      </c>
      <c r="H10">
        <v>0.66775641025640997</v>
      </c>
      <c r="I10">
        <v>0.68995726495726495</v>
      </c>
      <c r="J10">
        <v>0.71705128205128199</v>
      </c>
      <c r="K10" t="s">
        <v>49</v>
      </c>
      <c r="L10" t="s">
        <v>49</v>
      </c>
      <c r="M10" t="s">
        <v>49</v>
      </c>
      <c r="N10">
        <v>123</v>
      </c>
    </row>
    <row r="11" spans="1:14" x14ac:dyDescent="0.2">
      <c r="A11" t="s">
        <v>48</v>
      </c>
      <c r="B11" t="s">
        <v>24</v>
      </c>
      <c r="C11" t="s">
        <v>77</v>
      </c>
      <c r="D11">
        <v>0.71471348096348097</v>
      </c>
      <c r="E11">
        <v>0.74066045066045105</v>
      </c>
      <c r="F11">
        <v>0.73001359751359796</v>
      </c>
      <c r="G11">
        <v>0.63532536907536896</v>
      </c>
      <c r="H11">
        <v>0.73001359751359796</v>
      </c>
      <c r="I11">
        <v>0.717068764568765</v>
      </c>
      <c r="J11">
        <v>0.71229895104895102</v>
      </c>
      <c r="K11" t="s">
        <v>49</v>
      </c>
      <c r="L11" t="s">
        <v>49</v>
      </c>
      <c r="M11" t="s">
        <v>49</v>
      </c>
      <c r="N11">
        <v>120</v>
      </c>
    </row>
    <row r="12" spans="1:14" x14ac:dyDescent="0.2">
      <c r="A12" t="s">
        <v>48</v>
      </c>
      <c r="B12" t="s">
        <v>25</v>
      </c>
      <c r="C12" t="s">
        <v>77</v>
      </c>
      <c r="D12">
        <v>0.84291666666666698</v>
      </c>
      <c r="E12">
        <v>0.77847222222222201</v>
      </c>
      <c r="F12">
        <v>0.75124999999999997</v>
      </c>
      <c r="G12">
        <v>0.69111111111111101</v>
      </c>
      <c r="H12">
        <v>0.75124999999999997</v>
      </c>
      <c r="I12">
        <v>0.799027777777778</v>
      </c>
      <c r="J12">
        <v>0.801111111111111</v>
      </c>
      <c r="K12" t="s">
        <v>49</v>
      </c>
      <c r="L12" t="s">
        <v>49</v>
      </c>
      <c r="M12" t="s">
        <v>49</v>
      </c>
      <c r="N12">
        <v>34</v>
      </c>
    </row>
    <row r="13" spans="1:14" x14ac:dyDescent="0.2">
      <c r="A13" t="s">
        <v>48</v>
      </c>
      <c r="B13" t="s">
        <v>26</v>
      </c>
      <c r="C13" t="s">
        <v>77</v>
      </c>
      <c r="D13">
        <v>0.69237373737373697</v>
      </c>
      <c r="E13">
        <v>0.80613733488733497</v>
      </c>
      <c r="F13">
        <v>0.80525446775446796</v>
      </c>
      <c r="G13">
        <v>0.67324689199689203</v>
      </c>
      <c r="H13">
        <v>0.80525446775446796</v>
      </c>
      <c r="I13">
        <v>0.75710178710178699</v>
      </c>
      <c r="J13">
        <v>0.74755439005438995</v>
      </c>
      <c r="K13" t="s">
        <v>49</v>
      </c>
      <c r="L13" t="s">
        <v>49</v>
      </c>
      <c r="M13" t="s">
        <v>49</v>
      </c>
      <c r="N13">
        <v>123</v>
      </c>
    </row>
    <row r="14" spans="1:14" x14ac:dyDescent="0.2">
      <c r="A14" t="s">
        <v>48</v>
      </c>
      <c r="B14" t="s">
        <v>27</v>
      </c>
      <c r="C14" t="s">
        <v>77</v>
      </c>
      <c r="D14">
        <v>0.74911111111111095</v>
      </c>
      <c r="E14">
        <v>0.73708888888888902</v>
      </c>
      <c r="F14">
        <v>0.73228888888888899</v>
      </c>
      <c r="G14">
        <v>0.73497777777777795</v>
      </c>
      <c r="H14">
        <v>0.73228888888888899</v>
      </c>
      <c r="I14">
        <v>0.72513333333333296</v>
      </c>
      <c r="J14">
        <v>0.73611111111111105</v>
      </c>
      <c r="K14" t="s">
        <v>49</v>
      </c>
      <c r="L14" t="s">
        <v>49</v>
      </c>
      <c r="M14" t="s">
        <v>49</v>
      </c>
      <c r="N14">
        <v>53</v>
      </c>
    </row>
    <row r="15" spans="1:14" x14ac:dyDescent="0.2">
      <c r="A15" t="s">
        <v>48</v>
      </c>
      <c r="B15" t="s">
        <v>28</v>
      </c>
      <c r="C15" t="s">
        <v>77</v>
      </c>
      <c r="D15">
        <v>0.56079999999999997</v>
      </c>
      <c r="E15">
        <v>0.51519999999999999</v>
      </c>
      <c r="F15">
        <v>0.53500000000000003</v>
      </c>
      <c r="G15">
        <v>0.56479999999999997</v>
      </c>
      <c r="H15">
        <v>0.53739999999999999</v>
      </c>
      <c r="I15">
        <v>0.56820000000000004</v>
      </c>
      <c r="J15">
        <v>0.51080000000000003</v>
      </c>
      <c r="K15" t="s">
        <v>49</v>
      </c>
      <c r="L15" t="s">
        <v>49</v>
      </c>
      <c r="M15" t="s">
        <v>49</v>
      </c>
      <c r="N15">
        <v>48</v>
      </c>
    </row>
    <row r="16" spans="1:14" x14ac:dyDescent="0.2">
      <c r="A16" t="s">
        <v>48</v>
      </c>
      <c r="B16" t="s">
        <v>29</v>
      </c>
      <c r="C16" t="s">
        <v>77</v>
      </c>
      <c r="D16">
        <v>0.81444444444444397</v>
      </c>
      <c r="E16">
        <v>0.844444444444444</v>
      </c>
      <c r="F16">
        <v>0.85</v>
      </c>
      <c r="G16">
        <v>0.84666666666666701</v>
      </c>
      <c r="H16">
        <v>0.85</v>
      </c>
      <c r="I16">
        <v>0.84777777777777796</v>
      </c>
      <c r="J16">
        <v>0.85777777777777797</v>
      </c>
      <c r="K16" t="s">
        <v>49</v>
      </c>
      <c r="L16" t="s">
        <v>49</v>
      </c>
      <c r="M16" t="s">
        <v>49</v>
      </c>
      <c r="N16">
        <v>33</v>
      </c>
    </row>
    <row r="17" spans="1:14" x14ac:dyDescent="0.2">
      <c r="A17" t="s">
        <v>48</v>
      </c>
      <c r="B17" t="s">
        <v>30</v>
      </c>
      <c r="C17" t="s">
        <v>77</v>
      </c>
      <c r="D17">
        <v>0.611222222222222</v>
      </c>
      <c r="E17">
        <v>0.70786666666666698</v>
      </c>
      <c r="F17">
        <v>0.69673333333333298</v>
      </c>
      <c r="G17">
        <v>0.61353333333333304</v>
      </c>
      <c r="H17">
        <v>0.69673333333333298</v>
      </c>
      <c r="I17">
        <v>0.71006666666666696</v>
      </c>
      <c r="J17">
        <v>0.67735555555555604</v>
      </c>
      <c r="K17" t="s">
        <v>49</v>
      </c>
      <c r="L17" t="s">
        <v>49</v>
      </c>
      <c r="M17" t="s">
        <v>49</v>
      </c>
      <c r="N17">
        <v>57</v>
      </c>
    </row>
    <row r="18" spans="1:14" x14ac:dyDescent="0.2">
      <c r="A18" t="s">
        <v>48</v>
      </c>
      <c r="B18" t="s">
        <v>31</v>
      </c>
      <c r="C18" t="s">
        <v>77</v>
      </c>
      <c r="D18">
        <v>0.44013888888888902</v>
      </c>
      <c r="E18">
        <v>0.51291666666666702</v>
      </c>
      <c r="F18">
        <v>0.48486111111111102</v>
      </c>
      <c r="G18">
        <v>0.52819444444444397</v>
      </c>
      <c r="H18">
        <v>0.48236111111111102</v>
      </c>
      <c r="I18">
        <v>0.51902777777777798</v>
      </c>
      <c r="J18">
        <v>0.51972222222222197</v>
      </c>
      <c r="K18" t="s">
        <v>49</v>
      </c>
      <c r="L18" t="s">
        <v>49</v>
      </c>
      <c r="M18" t="s">
        <v>49</v>
      </c>
      <c r="N18">
        <v>37</v>
      </c>
    </row>
    <row r="19" spans="1:14" x14ac:dyDescent="0.2">
      <c r="A19" t="s">
        <v>48</v>
      </c>
      <c r="B19" t="s">
        <v>32</v>
      </c>
      <c r="C19" t="s">
        <v>77</v>
      </c>
      <c r="D19">
        <v>0.47385802469135802</v>
      </c>
      <c r="E19">
        <v>0.71272530864197503</v>
      </c>
      <c r="F19">
        <v>0.71363888888888904</v>
      </c>
      <c r="G19">
        <v>0.498765432098765</v>
      </c>
      <c r="H19">
        <v>0.71363888888888904</v>
      </c>
      <c r="I19">
        <v>0.72009567901234595</v>
      </c>
      <c r="J19">
        <v>0.70983024691357999</v>
      </c>
      <c r="K19" t="s">
        <v>49</v>
      </c>
      <c r="L19" t="s">
        <v>49</v>
      </c>
      <c r="M19" t="s">
        <v>49</v>
      </c>
      <c r="N19">
        <v>87</v>
      </c>
    </row>
    <row r="20" spans="1:14" x14ac:dyDescent="0.2">
      <c r="A20" t="s">
        <v>48</v>
      </c>
      <c r="B20" t="s">
        <v>33</v>
      </c>
      <c r="C20" t="s">
        <v>77</v>
      </c>
      <c r="D20">
        <v>0.59333333333333305</v>
      </c>
      <c r="E20">
        <v>0.66166666666666696</v>
      </c>
      <c r="F20">
        <v>0.64944444444444405</v>
      </c>
      <c r="G20">
        <v>0.66777777777777803</v>
      </c>
      <c r="H20">
        <v>0.64944444444444405</v>
      </c>
      <c r="I20">
        <v>0.67833333333333301</v>
      </c>
      <c r="J20">
        <v>0.66055555555555601</v>
      </c>
      <c r="K20" t="s">
        <v>49</v>
      </c>
      <c r="L20" t="s">
        <v>49</v>
      </c>
      <c r="M20" t="s">
        <v>49</v>
      </c>
      <c r="N20">
        <v>35</v>
      </c>
    </row>
    <row r="21" spans="1:14" x14ac:dyDescent="0.2">
      <c r="A21" t="s">
        <v>48</v>
      </c>
      <c r="B21" t="s">
        <v>34</v>
      </c>
      <c r="C21" t="s">
        <v>77</v>
      </c>
      <c r="D21">
        <v>0.67945432098765401</v>
      </c>
      <c r="E21">
        <v>0.74479753086419798</v>
      </c>
      <c r="F21">
        <v>0.74415555555555601</v>
      </c>
      <c r="G21">
        <v>0.73407407407407399</v>
      </c>
      <c r="H21">
        <v>0.74415555555555601</v>
      </c>
      <c r="I21">
        <v>0.74944444444444402</v>
      </c>
      <c r="J21">
        <v>0.73919999999999997</v>
      </c>
      <c r="K21" t="s">
        <v>49</v>
      </c>
      <c r="L21" t="s">
        <v>49</v>
      </c>
      <c r="M21" t="s">
        <v>49</v>
      </c>
      <c r="N21">
        <v>97</v>
      </c>
    </row>
    <row r="22" spans="1:14" x14ac:dyDescent="0.2">
      <c r="A22" t="s">
        <v>48</v>
      </c>
      <c r="B22" t="s">
        <v>35</v>
      </c>
      <c r="C22" t="s">
        <v>77</v>
      </c>
      <c r="D22">
        <v>0.60335483870967699</v>
      </c>
      <c r="E22">
        <v>0.64991397849462396</v>
      </c>
      <c r="F22">
        <v>0.647720430107527</v>
      </c>
      <c r="G22">
        <v>0.61376344086021495</v>
      </c>
      <c r="H22">
        <v>0.647720430107527</v>
      </c>
      <c r="I22">
        <v>0.661225806451613</v>
      </c>
      <c r="J22">
        <v>0.64479569892473099</v>
      </c>
      <c r="K22" t="s">
        <v>49</v>
      </c>
      <c r="L22" t="s">
        <v>49</v>
      </c>
      <c r="M22" t="s">
        <v>49</v>
      </c>
      <c r="N22">
        <v>305</v>
      </c>
    </row>
    <row r="23" spans="1:14" x14ac:dyDescent="0.2">
      <c r="A23" t="s">
        <v>48</v>
      </c>
      <c r="B23" t="s">
        <v>36</v>
      </c>
      <c r="C23" t="s">
        <v>77</v>
      </c>
      <c r="D23">
        <v>0.74488730158730199</v>
      </c>
      <c r="E23">
        <v>0.805934920634921</v>
      </c>
      <c r="F23">
        <v>0.79566825396825402</v>
      </c>
      <c r="G23">
        <v>0.80199047619047603</v>
      </c>
      <c r="H23">
        <v>0.79566825396825402</v>
      </c>
      <c r="I23">
        <v>0.76726190476190503</v>
      </c>
      <c r="J23">
        <v>0.78587063492063503</v>
      </c>
      <c r="K23" t="s">
        <v>49</v>
      </c>
      <c r="L23" t="s">
        <v>49</v>
      </c>
      <c r="M23" t="s">
        <v>49</v>
      </c>
      <c r="N23">
        <v>149</v>
      </c>
    </row>
    <row r="24" spans="1:14" x14ac:dyDescent="0.2">
      <c r="A24" t="s">
        <v>48</v>
      </c>
      <c r="B24" t="s">
        <v>37</v>
      </c>
      <c r="C24" t="s">
        <v>77</v>
      </c>
      <c r="D24">
        <v>0.63587191358024697</v>
      </c>
      <c r="E24">
        <v>0.61312885802469097</v>
      </c>
      <c r="F24">
        <v>0.61312885802469097</v>
      </c>
      <c r="G24">
        <v>0.42958333333333298</v>
      </c>
      <c r="H24">
        <v>0.61312885802469097</v>
      </c>
      <c r="I24">
        <v>0.61312885802469097</v>
      </c>
      <c r="J24">
        <v>0.64214120370370398</v>
      </c>
      <c r="K24" t="s">
        <v>49</v>
      </c>
      <c r="L24" t="s">
        <v>49</v>
      </c>
      <c r="M24" t="s">
        <v>49</v>
      </c>
      <c r="N24">
        <v>82</v>
      </c>
    </row>
    <row r="25" spans="1:14" x14ac:dyDescent="0.2">
      <c r="A25" t="s">
        <v>48</v>
      </c>
      <c r="B25" t="s">
        <v>38</v>
      </c>
      <c r="C25" t="s">
        <v>77</v>
      </c>
      <c r="D25">
        <v>0.64348946986201905</v>
      </c>
      <c r="E25">
        <v>0.66376543209876504</v>
      </c>
      <c r="F25">
        <v>0.66098402323892502</v>
      </c>
      <c r="G25">
        <v>0.62179375453885299</v>
      </c>
      <c r="H25">
        <v>0.66156136528685505</v>
      </c>
      <c r="I25">
        <v>0.64420116194625998</v>
      </c>
      <c r="J25">
        <v>0.667113289760349</v>
      </c>
      <c r="K25" t="s">
        <v>49</v>
      </c>
      <c r="L25" t="s">
        <v>49</v>
      </c>
      <c r="M25" t="s">
        <v>49</v>
      </c>
      <c r="N25">
        <v>176</v>
      </c>
    </row>
    <row r="26" spans="1:14" x14ac:dyDescent="0.2">
      <c r="A26" t="s">
        <v>48</v>
      </c>
      <c r="B26" t="s">
        <v>39</v>
      </c>
      <c r="C26" t="s">
        <v>77</v>
      </c>
      <c r="D26">
        <v>0.63866071428571403</v>
      </c>
      <c r="E26">
        <v>0.53709821428571403</v>
      </c>
      <c r="F26">
        <v>0.53709821428571403</v>
      </c>
      <c r="G26">
        <v>0.60741071428571403</v>
      </c>
      <c r="H26">
        <v>0.53709821428571403</v>
      </c>
      <c r="I26">
        <v>0.53709821428571403</v>
      </c>
      <c r="J26">
        <v>0.53437500000000004</v>
      </c>
      <c r="K26" t="s">
        <v>49</v>
      </c>
      <c r="L26" t="s">
        <v>49</v>
      </c>
      <c r="M26" t="s">
        <v>49</v>
      </c>
      <c r="N26">
        <v>78</v>
      </c>
    </row>
    <row r="27" spans="1:14" x14ac:dyDescent="0.2">
      <c r="A27" t="s">
        <v>48</v>
      </c>
      <c r="B27" t="s">
        <v>40</v>
      </c>
      <c r="C27" t="s">
        <v>77</v>
      </c>
      <c r="D27">
        <v>0.68157060755336596</v>
      </c>
      <c r="E27">
        <v>0.75971839080459802</v>
      </c>
      <c r="F27">
        <v>0.76002955665024596</v>
      </c>
      <c r="G27">
        <v>0.68196469622331701</v>
      </c>
      <c r="H27">
        <v>0.76002955665024596</v>
      </c>
      <c r="I27">
        <v>0.76380295566502499</v>
      </c>
      <c r="J27">
        <v>0.77152873563218405</v>
      </c>
      <c r="K27" t="s">
        <v>49</v>
      </c>
      <c r="L27" t="s">
        <v>49</v>
      </c>
      <c r="M27" t="s">
        <v>49</v>
      </c>
      <c r="N27">
        <v>287</v>
      </c>
    </row>
    <row r="28" spans="1:14" x14ac:dyDescent="0.2">
      <c r="A28" t="s">
        <v>48</v>
      </c>
      <c r="B28" t="s">
        <v>41</v>
      </c>
      <c r="C28" t="s">
        <v>77</v>
      </c>
      <c r="D28">
        <v>0.72174107142857102</v>
      </c>
      <c r="E28">
        <v>0.73804846938775504</v>
      </c>
      <c r="F28">
        <v>0.73452168367346904</v>
      </c>
      <c r="G28">
        <v>0.66804846938775497</v>
      </c>
      <c r="H28">
        <v>0.73452168367346904</v>
      </c>
      <c r="I28">
        <v>0.70267219387755098</v>
      </c>
      <c r="J28">
        <v>0.75374362244897997</v>
      </c>
      <c r="K28" t="s">
        <v>49</v>
      </c>
      <c r="L28" t="s">
        <v>49</v>
      </c>
      <c r="M28" t="s">
        <v>49</v>
      </c>
      <c r="N28">
        <v>76</v>
      </c>
    </row>
    <row r="29" spans="1:14" x14ac:dyDescent="0.2">
      <c r="A29" t="s">
        <v>48</v>
      </c>
      <c r="B29" t="s">
        <v>42</v>
      </c>
      <c r="C29" t="s">
        <v>77</v>
      </c>
      <c r="D29">
        <v>0.59722222222222199</v>
      </c>
      <c r="E29">
        <v>0.71722222222222198</v>
      </c>
      <c r="F29">
        <v>0.73388888888888903</v>
      </c>
      <c r="G29">
        <v>0.32166666666666699</v>
      </c>
      <c r="H29">
        <v>0.73388888888888903</v>
      </c>
      <c r="I29">
        <v>0.78388888888888897</v>
      </c>
      <c r="J29">
        <v>0.67222222222222205</v>
      </c>
      <c r="K29" t="s">
        <v>49</v>
      </c>
      <c r="L29" t="s">
        <v>49</v>
      </c>
      <c r="M29" t="s">
        <v>49</v>
      </c>
      <c r="N29">
        <v>22</v>
      </c>
    </row>
    <row r="30" spans="1:14" x14ac:dyDescent="0.2">
      <c r="A30" t="s">
        <v>48</v>
      </c>
      <c r="B30" t="s">
        <v>43</v>
      </c>
      <c r="C30" t="s">
        <v>77</v>
      </c>
      <c r="D30">
        <v>0.53402777777777799</v>
      </c>
      <c r="E30">
        <v>0.39319444444444401</v>
      </c>
      <c r="F30">
        <v>0.39319444444444401</v>
      </c>
      <c r="G30" t="s">
        <v>49</v>
      </c>
      <c r="H30">
        <v>0.39319444444444401</v>
      </c>
      <c r="I30">
        <v>0.39319444444444401</v>
      </c>
      <c r="J30">
        <v>0.36736111111111103</v>
      </c>
      <c r="K30" t="s">
        <v>49</v>
      </c>
      <c r="L30" t="s">
        <v>49</v>
      </c>
      <c r="M30" t="s">
        <v>49</v>
      </c>
      <c r="N30">
        <v>35</v>
      </c>
    </row>
    <row r="31" spans="1:14" x14ac:dyDescent="0.2">
      <c r="A31" t="s">
        <v>48</v>
      </c>
      <c r="B31" t="s">
        <v>44</v>
      </c>
      <c r="C31" t="s">
        <v>77</v>
      </c>
      <c r="D31">
        <v>0.66500000000000004</v>
      </c>
      <c r="E31">
        <v>0.70625000000000004</v>
      </c>
      <c r="F31">
        <v>0.70625000000000004</v>
      </c>
      <c r="G31" t="s">
        <v>49</v>
      </c>
      <c r="H31">
        <v>0.70625000000000004</v>
      </c>
      <c r="I31">
        <v>0.70625000000000004</v>
      </c>
      <c r="J31">
        <v>0.65625</v>
      </c>
      <c r="K31" t="s">
        <v>49</v>
      </c>
      <c r="L31" t="s">
        <v>49</v>
      </c>
      <c r="M31" t="s">
        <v>49</v>
      </c>
      <c r="N31">
        <v>40</v>
      </c>
    </row>
    <row r="32" spans="1:14" x14ac:dyDescent="0.2">
      <c r="A32" t="s">
        <v>48</v>
      </c>
      <c r="B32" t="s">
        <v>50</v>
      </c>
      <c r="C32" t="s">
        <v>77</v>
      </c>
      <c r="D32">
        <v>0.62351175213675203</v>
      </c>
      <c r="E32">
        <v>0.70705833333333301</v>
      </c>
      <c r="F32">
        <v>0.70149166666666696</v>
      </c>
      <c r="G32">
        <v>0.62470563795318701</v>
      </c>
      <c r="H32">
        <v>0.70149166666666696</v>
      </c>
      <c r="I32">
        <v>0.70446109693877501</v>
      </c>
      <c r="J32">
        <v>0.677937037037037</v>
      </c>
      <c r="K32" t="s">
        <v>49</v>
      </c>
      <c r="L32" t="s">
        <v>49</v>
      </c>
      <c r="M32" t="s">
        <v>49</v>
      </c>
      <c r="N32" t="s">
        <v>49</v>
      </c>
    </row>
    <row r="33" spans="1:14" x14ac:dyDescent="0.2">
      <c r="A33" t="s">
        <v>48</v>
      </c>
      <c r="B33" t="s">
        <v>51</v>
      </c>
      <c r="C33" t="s">
        <v>77</v>
      </c>
      <c r="D33">
        <f>MEDIAN(D3:D5,D7:D29)</f>
        <v>0.63583659781576451</v>
      </c>
      <c r="E33">
        <f t="shared" ref="E33:J33" si="0">MEDIAN(E3:E5,E7:E29)</f>
        <v>0.69734444444444454</v>
      </c>
      <c r="F33">
        <f>MEDIAN(F3:F5,F7:F29)</f>
        <v>0.68941111111111097</v>
      </c>
      <c r="G33">
        <f>MEDIAN(G3:G5,G7:G29)</f>
        <v>0.62470563795318701</v>
      </c>
      <c r="H33">
        <f t="shared" si="0"/>
        <v>0.68941111111111097</v>
      </c>
      <c r="I33">
        <f t="shared" si="0"/>
        <v>0.69631472941740791</v>
      </c>
      <c r="J33">
        <f t="shared" si="0"/>
        <v>0.67793703703703745</v>
      </c>
      <c r="K33" t="s">
        <v>49</v>
      </c>
      <c r="L33" t="s">
        <v>49</v>
      </c>
      <c r="M33" t="s">
        <v>49</v>
      </c>
      <c r="N33" t="s">
        <v>49</v>
      </c>
    </row>
    <row r="34" spans="1:14" x14ac:dyDescent="0.2">
      <c r="A34" t="s">
        <v>48</v>
      </c>
      <c r="B34" t="s">
        <v>52</v>
      </c>
      <c r="C34" t="s">
        <v>77</v>
      </c>
      <c r="D34">
        <f>MEDIAN(D2:D31)</f>
        <v>0.62351175213675192</v>
      </c>
      <c r="E34">
        <f t="shared" ref="E34:J34" si="1">MEDIAN(E2:E31)</f>
        <v>0.70705833333333357</v>
      </c>
      <c r="F34">
        <f t="shared" si="1"/>
        <v>0.70149166666666651</v>
      </c>
      <c r="G34">
        <f>MEDIAN(G3:G5,G7:G29, 0.5, 0.5,0.5,0.5)</f>
        <v>0.61364838709677394</v>
      </c>
      <c r="H34">
        <f t="shared" si="1"/>
        <v>0.70149166666666651</v>
      </c>
      <c r="I34">
        <f t="shared" si="1"/>
        <v>0.70446109693877546</v>
      </c>
      <c r="J34">
        <f t="shared" si="1"/>
        <v>0.67793703703703745</v>
      </c>
      <c r="K34" t="s">
        <v>49</v>
      </c>
      <c r="L34" t="s">
        <v>49</v>
      </c>
      <c r="M34" t="s">
        <v>49</v>
      </c>
      <c r="N34" t="s">
        <v>49</v>
      </c>
    </row>
    <row r="37" spans="1:14" x14ac:dyDescent="0.2">
      <c r="A37" t="s">
        <v>53</v>
      </c>
    </row>
    <row r="38" spans="1:14" x14ac:dyDescent="0.2">
      <c r="A38" t="s">
        <v>54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opLeftCell="A9" workbookViewId="0">
      <selection activeCell="G21" sqref="G21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48</v>
      </c>
      <c r="B2" t="s">
        <v>45</v>
      </c>
      <c r="C2" t="s">
        <v>63</v>
      </c>
      <c r="D2">
        <v>0.38083333333333302</v>
      </c>
      <c r="E2">
        <v>0.46444444444444399</v>
      </c>
      <c r="F2">
        <v>0.43444444444444402</v>
      </c>
      <c r="G2" t="s">
        <v>49</v>
      </c>
      <c r="H2">
        <v>0.47638888888888897</v>
      </c>
      <c r="I2">
        <v>0.48055555555555601</v>
      </c>
      <c r="J2">
        <v>0.40916666666666701</v>
      </c>
      <c r="K2" t="s">
        <v>49</v>
      </c>
      <c r="L2" t="s">
        <v>49</v>
      </c>
      <c r="M2" t="s">
        <v>49</v>
      </c>
      <c r="N2">
        <v>30</v>
      </c>
    </row>
    <row r="3" spans="1:14" x14ac:dyDescent="0.2">
      <c r="A3" t="s">
        <v>48</v>
      </c>
      <c r="B3" t="s">
        <v>24</v>
      </c>
      <c r="C3" t="s">
        <v>63</v>
      </c>
      <c r="D3">
        <v>0.56134920634920604</v>
      </c>
      <c r="E3">
        <v>0.437142857142857</v>
      </c>
      <c r="F3">
        <v>0.56285714285714294</v>
      </c>
      <c r="G3" t="s">
        <v>49</v>
      </c>
      <c r="H3">
        <v>0.5</v>
      </c>
      <c r="I3">
        <v>0.5</v>
      </c>
      <c r="J3">
        <v>0.567460317460317</v>
      </c>
      <c r="K3" t="s">
        <v>49</v>
      </c>
      <c r="L3" t="s">
        <v>49</v>
      </c>
      <c r="M3" t="s">
        <v>49</v>
      </c>
      <c r="N3">
        <v>45</v>
      </c>
    </row>
    <row r="4" spans="1:14" x14ac:dyDescent="0.2">
      <c r="A4" t="s">
        <v>48</v>
      </c>
      <c r="B4" t="s">
        <v>30</v>
      </c>
      <c r="C4" t="s">
        <v>63</v>
      </c>
      <c r="D4">
        <v>0.59581196581196605</v>
      </c>
      <c r="E4">
        <v>0.60643719026071996</v>
      </c>
      <c r="F4">
        <v>0.61906880700998301</v>
      </c>
      <c r="G4" t="s">
        <v>49</v>
      </c>
      <c r="H4">
        <v>0.61943079796020994</v>
      </c>
      <c r="I4">
        <v>0.60972671119729904</v>
      </c>
      <c r="J4">
        <v>0.64084069525246001</v>
      </c>
      <c r="K4" t="s">
        <v>49</v>
      </c>
      <c r="L4" t="s">
        <v>49</v>
      </c>
      <c r="M4" t="s">
        <v>49</v>
      </c>
      <c r="N4">
        <v>154</v>
      </c>
    </row>
    <row r="5" spans="1:14" x14ac:dyDescent="0.2">
      <c r="A5" t="s">
        <v>48</v>
      </c>
      <c r="B5" t="s">
        <v>16</v>
      </c>
      <c r="C5" t="s">
        <v>64</v>
      </c>
      <c r="D5">
        <v>0.89401960784313705</v>
      </c>
      <c r="E5">
        <v>0.96274509803921604</v>
      </c>
      <c r="F5">
        <v>0.96274509803921604</v>
      </c>
      <c r="G5">
        <v>0.94196078431372599</v>
      </c>
      <c r="H5">
        <v>0.96274509803921604</v>
      </c>
      <c r="I5">
        <v>0.96274509803921604</v>
      </c>
      <c r="J5">
        <v>0.97068627450980405</v>
      </c>
      <c r="K5" t="s">
        <v>49</v>
      </c>
      <c r="L5" t="s">
        <v>49</v>
      </c>
      <c r="M5" t="s">
        <v>49</v>
      </c>
      <c r="N5">
        <v>104</v>
      </c>
    </row>
    <row r="6" spans="1:14" x14ac:dyDescent="0.2">
      <c r="A6" t="s">
        <v>48</v>
      </c>
      <c r="B6" t="s">
        <v>46</v>
      </c>
      <c r="C6" t="s">
        <v>65</v>
      </c>
      <c r="D6">
        <v>0.94899999999999995</v>
      </c>
      <c r="E6">
        <v>0.98399999999999999</v>
      </c>
      <c r="F6">
        <v>0.95687500000000003</v>
      </c>
      <c r="G6" t="s">
        <v>49</v>
      </c>
      <c r="H6">
        <v>0.97924999999999995</v>
      </c>
      <c r="I6">
        <v>0.96299999999999997</v>
      </c>
      <c r="J6">
        <v>0.95874999999999999</v>
      </c>
      <c r="K6" t="s">
        <v>49</v>
      </c>
      <c r="L6" t="s">
        <v>49</v>
      </c>
      <c r="M6" t="s">
        <v>49</v>
      </c>
      <c r="N6">
        <v>62</v>
      </c>
    </row>
    <row r="7" spans="1:14" x14ac:dyDescent="0.2">
      <c r="A7" t="s">
        <v>48</v>
      </c>
      <c r="B7" t="s">
        <v>17</v>
      </c>
      <c r="C7" t="s">
        <v>66</v>
      </c>
      <c r="D7">
        <v>0.73502447731256004</v>
      </c>
      <c r="E7">
        <v>0.80849496872556803</v>
      </c>
      <c r="F7">
        <v>0.81376093032270502</v>
      </c>
      <c r="G7">
        <v>0.70314734547765501</v>
      </c>
      <c r="H7">
        <v>0.81367496183041799</v>
      </c>
      <c r="I7">
        <v>0.78525902042114804</v>
      </c>
      <c r="J7">
        <v>0.82174419978004098</v>
      </c>
      <c r="K7" t="s">
        <v>49</v>
      </c>
      <c r="L7" t="s">
        <v>49</v>
      </c>
      <c r="M7" t="s">
        <v>49</v>
      </c>
      <c r="N7">
        <v>727</v>
      </c>
    </row>
    <row r="8" spans="1:14" x14ac:dyDescent="0.2">
      <c r="A8" t="s">
        <v>48</v>
      </c>
      <c r="B8" t="s">
        <v>32</v>
      </c>
      <c r="C8" t="s">
        <v>66</v>
      </c>
      <c r="D8">
        <v>0.78372574955908303</v>
      </c>
      <c r="E8">
        <v>0.75152777777777802</v>
      </c>
      <c r="F8">
        <v>0.73492283950617299</v>
      </c>
      <c r="G8">
        <v>0.789916225749559</v>
      </c>
      <c r="H8">
        <v>0.73492283950617299</v>
      </c>
      <c r="I8">
        <v>0.761523368606702</v>
      </c>
      <c r="J8">
        <v>0.76823633156966498</v>
      </c>
      <c r="K8" t="s">
        <v>49</v>
      </c>
      <c r="L8" t="s">
        <v>49</v>
      </c>
      <c r="M8" t="s">
        <v>49</v>
      </c>
      <c r="N8">
        <v>157</v>
      </c>
    </row>
    <row r="9" spans="1:14" x14ac:dyDescent="0.2">
      <c r="A9" t="s">
        <v>48</v>
      </c>
      <c r="B9" t="s">
        <v>30</v>
      </c>
      <c r="C9" t="s">
        <v>67</v>
      </c>
      <c r="D9">
        <v>0.528187363834423</v>
      </c>
      <c r="E9">
        <v>0.58844008714596996</v>
      </c>
      <c r="F9">
        <v>0.58812636165577303</v>
      </c>
      <c r="G9" t="s">
        <v>49</v>
      </c>
      <c r="H9">
        <v>0.58812636165577303</v>
      </c>
      <c r="I9">
        <v>0.58311546840958595</v>
      </c>
      <c r="J9">
        <v>0.59229193899782095</v>
      </c>
      <c r="K9" t="s">
        <v>49</v>
      </c>
      <c r="L9" t="s">
        <v>49</v>
      </c>
      <c r="M9" t="s">
        <v>49</v>
      </c>
      <c r="N9">
        <v>163</v>
      </c>
    </row>
    <row r="10" spans="1:14" x14ac:dyDescent="0.2">
      <c r="A10" t="s">
        <v>48</v>
      </c>
      <c r="B10" t="s">
        <v>30</v>
      </c>
      <c r="C10" t="s">
        <v>68</v>
      </c>
      <c r="D10">
        <v>0.55453314659196995</v>
      </c>
      <c r="E10">
        <v>0.60835045129162801</v>
      </c>
      <c r="F10">
        <v>0.60455337690631805</v>
      </c>
      <c r="G10" t="s">
        <v>49</v>
      </c>
      <c r="H10">
        <v>0.60455337690631805</v>
      </c>
      <c r="I10">
        <v>0.59795206971677595</v>
      </c>
      <c r="J10">
        <v>0.64605197634609401</v>
      </c>
      <c r="K10" t="s">
        <v>49</v>
      </c>
      <c r="L10" t="s">
        <v>49</v>
      </c>
      <c r="M10" t="s">
        <v>49</v>
      </c>
      <c r="N10">
        <v>119</v>
      </c>
    </row>
    <row r="11" spans="1:14" x14ac:dyDescent="0.2">
      <c r="A11" t="s">
        <v>48</v>
      </c>
      <c r="B11" t="s">
        <v>18</v>
      </c>
      <c r="C11" t="s">
        <v>69</v>
      </c>
      <c r="D11">
        <v>0.59767832167832202</v>
      </c>
      <c r="E11">
        <v>0.55710489510489503</v>
      </c>
      <c r="F11">
        <v>0.56746853146853105</v>
      </c>
      <c r="G11">
        <v>0.61518881118881097</v>
      </c>
      <c r="H11">
        <v>0.56727272727272704</v>
      </c>
      <c r="I11">
        <v>0.62229370629370595</v>
      </c>
      <c r="J11">
        <v>0.58812587412587403</v>
      </c>
      <c r="K11" t="s">
        <v>49</v>
      </c>
      <c r="L11" t="s">
        <v>49</v>
      </c>
      <c r="M11" t="s">
        <v>49</v>
      </c>
      <c r="N11">
        <v>116</v>
      </c>
    </row>
    <row r="12" spans="1:14" x14ac:dyDescent="0.2">
      <c r="A12" t="s">
        <v>48</v>
      </c>
      <c r="B12" t="s">
        <v>26</v>
      </c>
      <c r="C12" t="s">
        <v>69</v>
      </c>
      <c r="D12">
        <v>0.48943529411764702</v>
      </c>
      <c r="E12">
        <v>0.50874453781512596</v>
      </c>
      <c r="F12">
        <v>0.50886554621848701</v>
      </c>
      <c r="G12" t="s">
        <v>49</v>
      </c>
      <c r="H12">
        <v>0.50886554621848701</v>
      </c>
      <c r="I12">
        <v>0.52589579831932798</v>
      </c>
      <c r="J12">
        <v>0.48406134453781502</v>
      </c>
      <c r="K12" t="s">
        <v>49</v>
      </c>
      <c r="L12" t="s">
        <v>49</v>
      </c>
      <c r="M12" t="s">
        <v>49</v>
      </c>
      <c r="N12">
        <v>197</v>
      </c>
    </row>
    <row r="13" spans="1:14" x14ac:dyDescent="0.2">
      <c r="A13" t="s">
        <v>48</v>
      </c>
      <c r="B13" t="s">
        <v>23</v>
      </c>
      <c r="C13" t="s">
        <v>70</v>
      </c>
      <c r="D13">
        <v>0.74535460992907798</v>
      </c>
      <c r="E13">
        <v>0.59900400863398096</v>
      </c>
      <c r="F13">
        <v>0.61175917360468701</v>
      </c>
      <c r="G13" t="s">
        <v>49</v>
      </c>
      <c r="H13">
        <v>0.60814215232809099</v>
      </c>
      <c r="I13">
        <v>0.50031144002466899</v>
      </c>
      <c r="J13">
        <v>0.64978492136910304</v>
      </c>
      <c r="K13" t="s">
        <v>49</v>
      </c>
      <c r="L13" t="s">
        <v>49</v>
      </c>
      <c r="M13" t="s">
        <v>49</v>
      </c>
      <c r="N13">
        <v>249</v>
      </c>
    </row>
    <row r="14" spans="1:14" x14ac:dyDescent="0.2">
      <c r="A14" t="s">
        <v>48</v>
      </c>
      <c r="B14" t="s">
        <v>29</v>
      </c>
      <c r="C14" t="s">
        <v>70</v>
      </c>
      <c r="D14">
        <v>0.78773219795137595</v>
      </c>
      <c r="E14">
        <v>0.72014220041959798</v>
      </c>
      <c r="F14">
        <v>0.718188849808713</v>
      </c>
      <c r="G14" t="s">
        <v>49</v>
      </c>
      <c r="H14">
        <v>0.71820574170060503</v>
      </c>
      <c r="I14">
        <v>0.59547433049487797</v>
      </c>
      <c r="J14">
        <v>0.71600058620264095</v>
      </c>
      <c r="K14" t="s">
        <v>49</v>
      </c>
      <c r="L14" t="s">
        <v>49</v>
      </c>
      <c r="M14" t="s">
        <v>49</v>
      </c>
      <c r="N14">
        <v>446</v>
      </c>
    </row>
    <row r="15" spans="1:14" x14ac:dyDescent="0.2">
      <c r="A15" t="s">
        <v>48</v>
      </c>
      <c r="B15" t="s">
        <v>23</v>
      </c>
      <c r="C15" t="s">
        <v>71</v>
      </c>
      <c r="D15">
        <v>0.67991212599399697</v>
      </c>
      <c r="E15">
        <v>0.76194869890776296</v>
      </c>
      <c r="F15">
        <v>0.76135206844271197</v>
      </c>
      <c r="G15" t="s">
        <v>49</v>
      </c>
      <c r="H15">
        <v>0.76135206844271197</v>
      </c>
      <c r="I15">
        <v>0.76253558278412104</v>
      </c>
      <c r="J15">
        <v>0.755497926916056</v>
      </c>
      <c r="K15" t="s">
        <v>49</v>
      </c>
      <c r="L15" t="s">
        <v>49</v>
      </c>
      <c r="M15" t="s">
        <v>49</v>
      </c>
      <c r="N15">
        <v>232</v>
      </c>
    </row>
    <row r="16" spans="1:14" x14ac:dyDescent="0.2">
      <c r="A16" t="s">
        <v>48</v>
      </c>
      <c r="B16" t="s">
        <v>29</v>
      </c>
      <c r="C16" t="s">
        <v>71</v>
      </c>
      <c r="D16">
        <v>0.73528138528138498</v>
      </c>
      <c r="E16">
        <v>0.72937229437229401</v>
      </c>
      <c r="F16">
        <v>0.72989177489177504</v>
      </c>
      <c r="G16" t="s">
        <v>49</v>
      </c>
      <c r="H16">
        <v>0.72989177489177504</v>
      </c>
      <c r="I16">
        <v>0.73127705627705597</v>
      </c>
      <c r="J16">
        <v>0.75932900432900396</v>
      </c>
      <c r="K16" t="s">
        <v>49</v>
      </c>
      <c r="L16" t="s">
        <v>49</v>
      </c>
      <c r="M16" t="s">
        <v>49</v>
      </c>
      <c r="N16">
        <v>89</v>
      </c>
    </row>
    <row r="17" spans="1:14" x14ac:dyDescent="0.2">
      <c r="A17" t="s">
        <v>48</v>
      </c>
      <c r="B17" t="s">
        <v>20</v>
      </c>
      <c r="C17" t="s">
        <v>47</v>
      </c>
      <c r="D17">
        <v>0.95692307692307699</v>
      </c>
      <c r="E17">
        <v>0.96752136752136797</v>
      </c>
      <c r="F17">
        <v>0.98056410256410298</v>
      </c>
      <c r="G17">
        <v>0.96411965811965805</v>
      </c>
      <c r="H17">
        <v>0.96752136752136797</v>
      </c>
      <c r="I17">
        <v>0.96752136752136797</v>
      </c>
      <c r="J17">
        <v>0.96533333333333304</v>
      </c>
      <c r="K17" t="s">
        <v>49</v>
      </c>
      <c r="L17" t="s">
        <v>49</v>
      </c>
      <c r="M17" t="s">
        <v>49</v>
      </c>
      <c r="N17">
        <v>222</v>
      </c>
    </row>
    <row r="18" spans="1:14" x14ac:dyDescent="0.2">
      <c r="A18" t="s">
        <v>48</v>
      </c>
      <c r="B18" t="s">
        <v>38</v>
      </c>
      <c r="C18" t="s">
        <v>47</v>
      </c>
      <c r="D18">
        <v>0.97311608523223803</v>
      </c>
      <c r="E18">
        <v>0.99863382594417105</v>
      </c>
      <c r="F18">
        <v>0.99674096880131402</v>
      </c>
      <c r="G18">
        <v>0.99871022383545105</v>
      </c>
      <c r="H18">
        <v>0.99863382594417105</v>
      </c>
      <c r="I18">
        <v>0.99863382594417105</v>
      </c>
      <c r="J18">
        <v>0.98734099616858195</v>
      </c>
      <c r="K18" t="s">
        <v>49</v>
      </c>
      <c r="L18" t="s">
        <v>49</v>
      </c>
      <c r="M18" t="s">
        <v>49</v>
      </c>
      <c r="N18">
        <v>336</v>
      </c>
    </row>
    <row r="19" spans="1:14" x14ac:dyDescent="0.2">
      <c r="A19" t="s">
        <v>48</v>
      </c>
      <c r="B19" t="s">
        <v>42</v>
      </c>
      <c r="C19" t="s">
        <v>47</v>
      </c>
      <c r="D19">
        <v>0.947371323529412</v>
      </c>
      <c r="E19">
        <v>0.99286764705882402</v>
      </c>
      <c r="F19">
        <v>0.98235294117647098</v>
      </c>
      <c r="G19">
        <v>0.97980829831932803</v>
      </c>
      <c r="H19">
        <v>0.99286764705882402</v>
      </c>
      <c r="I19">
        <v>0.99286764705882402</v>
      </c>
      <c r="J19">
        <v>0.97969537815126095</v>
      </c>
      <c r="K19" t="s">
        <v>49</v>
      </c>
      <c r="L19" t="s">
        <v>49</v>
      </c>
      <c r="M19" t="s">
        <v>49</v>
      </c>
      <c r="N19">
        <v>120</v>
      </c>
    </row>
    <row r="20" spans="1:14" x14ac:dyDescent="0.2">
      <c r="A20" t="s">
        <v>48</v>
      </c>
      <c r="B20" t="s">
        <v>20</v>
      </c>
      <c r="C20" t="s">
        <v>72</v>
      </c>
      <c r="D20">
        <v>0.54827955182072796</v>
      </c>
      <c r="E20">
        <v>0.52353536414565804</v>
      </c>
      <c r="F20">
        <v>0.52353536414565804</v>
      </c>
      <c r="G20" t="s">
        <v>49</v>
      </c>
      <c r="H20">
        <v>0.52353536414565804</v>
      </c>
      <c r="I20">
        <v>0.52353536414565804</v>
      </c>
      <c r="J20">
        <v>0.51982962184873904</v>
      </c>
      <c r="K20" t="s">
        <v>49</v>
      </c>
      <c r="L20" t="s">
        <v>49</v>
      </c>
      <c r="M20" t="s">
        <v>49</v>
      </c>
      <c r="N20">
        <v>249</v>
      </c>
    </row>
    <row r="21" spans="1:14" x14ac:dyDescent="0.2">
      <c r="A21" t="s">
        <v>48</v>
      </c>
      <c r="B21" t="s">
        <v>45</v>
      </c>
      <c r="C21" t="s">
        <v>72</v>
      </c>
      <c r="D21">
        <v>0.61980000000000002</v>
      </c>
      <c r="E21">
        <v>0.50268888888888896</v>
      </c>
      <c r="F21">
        <v>0.47802222222222202</v>
      </c>
      <c r="G21" t="s">
        <v>49</v>
      </c>
      <c r="H21">
        <v>0.46751111111111099</v>
      </c>
      <c r="I21">
        <v>0.54624444444444398</v>
      </c>
      <c r="J21">
        <v>0.614222222222222</v>
      </c>
      <c r="K21" t="s">
        <v>49</v>
      </c>
      <c r="L21" t="s">
        <v>49</v>
      </c>
      <c r="M21" t="s">
        <v>49</v>
      </c>
      <c r="N21">
        <v>57</v>
      </c>
    </row>
    <row r="22" spans="1:14" x14ac:dyDescent="0.2">
      <c r="A22" t="s">
        <v>48</v>
      </c>
      <c r="B22" t="s">
        <v>27</v>
      </c>
      <c r="C22" t="s">
        <v>72</v>
      </c>
      <c r="D22">
        <v>0.73488095238095197</v>
      </c>
      <c r="E22">
        <v>0.71339285714285705</v>
      </c>
      <c r="F22">
        <v>0.73035714285714304</v>
      </c>
      <c r="G22" t="s">
        <v>49</v>
      </c>
      <c r="H22">
        <v>0.73035714285714304</v>
      </c>
      <c r="I22">
        <v>0.77023809523809506</v>
      </c>
      <c r="J22">
        <v>0.78660714285714295</v>
      </c>
      <c r="K22" t="s">
        <v>49</v>
      </c>
      <c r="L22" t="s">
        <v>49</v>
      </c>
      <c r="M22" t="s">
        <v>49</v>
      </c>
      <c r="N22">
        <v>71</v>
      </c>
    </row>
    <row r="23" spans="1:14" x14ac:dyDescent="0.2">
      <c r="A23" t="s">
        <v>48</v>
      </c>
      <c r="B23" t="s">
        <v>42</v>
      </c>
      <c r="C23" t="s">
        <v>72</v>
      </c>
      <c r="D23">
        <v>0.60017399267399296</v>
      </c>
      <c r="E23">
        <v>0.399298534798535</v>
      </c>
      <c r="F23">
        <v>0.60070146520146495</v>
      </c>
      <c r="G23" t="s">
        <v>49</v>
      </c>
      <c r="H23">
        <v>0.5</v>
      </c>
      <c r="I23">
        <v>0.49006250000000001</v>
      </c>
      <c r="J23">
        <v>0.60900824175824197</v>
      </c>
      <c r="K23" t="s">
        <v>49</v>
      </c>
      <c r="L23" t="s">
        <v>49</v>
      </c>
      <c r="M23" t="s">
        <v>49</v>
      </c>
      <c r="N23">
        <v>233</v>
      </c>
    </row>
    <row r="24" spans="1:14" x14ac:dyDescent="0.2">
      <c r="A24" t="s">
        <v>48</v>
      </c>
      <c r="B24" t="s">
        <v>38</v>
      </c>
      <c r="C24" t="s">
        <v>73</v>
      </c>
      <c r="D24">
        <v>0.98923976608187103</v>
      </c>
      <c r="E24">
        <v>0.95105308988249104</v>
      </c>
      <c r="F24">
        <v>0.96059969935287504</v>
      </c>
      <c r="G24" t="s">
        <v>49</v>
      </c>
      <c r="H24">
        <v>0.95105308988249104</v>
      </c>
      <c r="I24">
        <v>0.95105308988249104</v>
      </c>
      <c r="J24">
        <v>0.96216553923994896</v>
      </c>
      <c r="K24" t="s">
        <v>49</v>
      </c>
      <c r="L24" t="s">
        <v>49</v>
      </c>
      <c r="M24" t="s">
        <v>49</v>
      </c>
      <c r="N24">
        <v>301</v>
      </c>
    </row>
    <row r="25" spans="1:14" x14ac:dyDescent="0.2">
      <c r="A25" t="s">
        <v>48</v>
      </c>
      <c r="B25" t="s">
        <v>42</v>
      </c>
      <c r="C25" t="s">
        <v>73</v>
      </c>
      <c r="D25">
        <v>0.872857142857143</v>
      </c>
      <c r="E25">
        <v>0.996428571428571</v>
      </c>
      <c r="F25">
        <v>0.92761904761904801</v>
      </c>
      <c r="G25" t="s">
        <v>49</v>
      </c>
      <c r="H25">
        <v>0.996428571428571</v>
      </c>
      <c r="I25">
        <v>0.996428571428571</v>
      </c>
      <c r="J25">
        <v>0.92821428571428599</v>
      </c>
      <c r="K25" t="s">
        <v>49</v>
      </c>
      <c r="L25" t="s">
        <v>49</v>
      </c>
      <c r="M25" t="s">
        <v>49</v>
      </c>
      <c r="N25">
        <v>50</v>
      </c>
    </row>
    <row r="26" spans="1:14" x14ac:dyDescent="0.2">
      <c r="A26" t="s">
        <v>48</v>
      </c>
      <c r="B26" t="s">
        <v>17</v>
      </c>
      <c r="C26" t="s">
        <v>74</v>
      </c>
      <c r="D26">
        <v>0.497527386541471</v>
      </c>
      <c r="E26">
        <v>0.51371230218188602</v>
      </c>
      <c r="F26">
        <v>0.51663952509382505</v>
      </c>
      <c r="G26">
        <v>0.58708870242733002</v>
      </c>
      <c r="H26">
        <v>0.51560666124405996</v>
      </c>
      <c r="I26">
        <v>0.53128686540044001</v>
      </c>
      <c r="J26">
        <v>0.52022357073885395</v>
      </c>
      <c r="K26" t="s">
        <v>49</v>
      </c>
      <c r="L26" t="s">
        <v>49</v>
      </c>
      <c r="M26" t="s">
        <v>49</v>
      </c>
      <c r="N26">
        <v>719</v>
      </c>
    </row>
    <row r="27" spans="1:14" x14ac:dyDescent="0.2">
      <c r="A27" t="s">
        <v>48</v>
      </c>
      <c r="B27" t="s">
        <v>20</v>
      </c>
      <c r="C27" t="s">
        <v>74</v>
      </c>
      <c r="D27">
        <v>0.83017094017093995</v>
      </c>
      <c r="E27">
        <v>0.99948717948717902</v>
      </c>
      <c r="F27">
        <v>0.99948717948717902</v>
      </c>
      <c r="G27">
        <v>0.69059829059829103</v>
      </c>
      <c r="H27">
        <v>0.99948717948717902</v>
      </c>
      <c r="I27">
        <v>0.99948717948717902</v>
      </c>
      <c r="J27">
        <v>0.99914529914529904</v>
      </c>
      <c r="K27" t="s">
        <v>49</v>
      </c>
      <c r="L27" t="s">
        <v>49</v>
      </c>
      <c r="M27" t="s">
        <v>49</v>
      </c>
      <c r="N27">
        <v>211</v>
      </c>
    </row>
    <row r="28" spans="1:14" x14ac:dyDescent="0.2">
      <c r="A28" t="s">
        <v>48</v>
      </c>
      <c r="B28" t="s">
        <v>38</v>
      </c>
      <c r="C28" t="s">
        <v>74</v>
      </c>
      <c r="D28">
        <v>0.93255898366606205</v>
      </c>
      <c r="E28">
        <v>0.99070780399274005</v>
      </c>
      <c r="F28">
        <v>0.99271886613084404</v>
      </c>
      <c r="G28" t="s">
        <v>49</v>
      </c>
      <c r="H28">
        <v>0.99070780399274005</v>
      </c>
      <c r="I28">
        <v>0.99070780399274005</v>
      </c>
      <c r="J28">
        <v>0.97</v>
      </c>
      <c r="K28" t="s">
        <v>49</v>
      </c>
      <c r="L28" t="s">
        <v>49</v>
      </c>
      <c r="M28" t="s">
        <v>49</v>
      </c>
      <c r="N28">
        <v>307</v>
      </c>
    </row>
    <row r="29" spans="1:14" x14ac:dyDescent="0.2">
      <c r="A29" t="s">
        <v>48</v>
      </c>
      <c r="B29" t="s">
        <v>42</v>
      </c>
      <c r="C29" t="s">
        <v>74</v>
      </c>
      <c r="D29">
        <v>0.84301020408163296</v>
      </c>
      <c r="E29">
        <v>0.99755102040816301</v>
      </c>
      <c r="F29">
        <v>0.98530612244897997</v>
      </c>
      <c r="G29">
        <v>0.735408163265306</v>
      </c>
      <c r="H29">
        <v>0.99755102040816301</v>
      </c>
      <c r="I29">
        <v>0.99755102040816301</v>
      </c>
      <c r="J29">
        <v>0.983265306122449</v>
      </c>
      <c r="K29" t="s">
        <v>49</v>
      </c>
      <c r="L29" t="s">
        <v>49</v>
      </c>
      <c r="M29" t="s">
        <v>49</v>
      </c>
      <c r="N29">
        <v>71</v>
      </c>
    </row>
    <row r="30" spans="1:14" x14ac:dyDescent="0.2">
      <c r="A30" t="s">
        <v>48</v>
      </c>
      <c r="B30" t="s">
        <v>16</v>
      </c>
      <c r="C30" t="s">
        <v>75</v>
      </c>
      <c r="D30">
        <v>0.65692682926829304</v>
      </c>
      <c r="E30">
        <v>0.68536298421807795</v>
      </c>
      <c r="F30">
        <v>0.68149210903873703</v>
      </c>
      <c r="G30">
        <v>0.65892682926829305</v>
      </c>
      <c r="H30">
        <v>0.68149210903873703</v>
      </c>
      <c r="I30">
        <v>0.69136585365853698</v>
      </c>
      <c r="J30">
        <v>0.70126685796269705</v>
      </c>
      <c r="K30" t="s">
        <v>49</v>
      </c>
      <c r="L30" t="s">
        <v>49</v>
      </c>
      <c r="M30" t="s">
        <v>49</v>
      </c>
      <c r="N30">
        <v>288</v>
      </c>
    </row>
    <row r="31" spans="1:14" x14ac:dyDescent="0.2">
      <c r="A31" t="s">
        <v>48</v>
      </c>
      <c r="B31" t="s">
        <v>18</v>
      </c>
      <c r="C31" t="s">
        <v>75</v>
      </c>
      <c r="D31">
        <v>0.544751984126984</v>
      </c>
      <c r="E31">
        <v>0.49624834656084699</v>
      </c>
      <c r="F31">
        <v>0.48856646825396799</v>
      </c>
      <c r="G31" t="s">
        <v>49</v>
      </c>
      <c r="H31">
        <v>0.49240740740740702</v>
      </c>
      <c r="I31">
        <v>0.49240740740740702</v>
      </c>
      <c r="J31">
        <v>0.501660052910053</v>
      </c>
      <c r="K31" t="s">
        <v>49</v>
      </c>
      <c r="L31" t="s">
        <v>49</v>
      </c>
      <c r="M31" t="s">
        <v>49</v>
      </c>
      <c r="N31">
        <v>217</v>
      </c>
    </row>
    <row r="32" spans="1:14" x14ac:dyDescent="0.2">
      <c r="A32" t="s">
        <v>48</v>
      </c>
      <c r="B32" t="s">
        <v>21</v>
      </c>
      <c r="C32" t="s">
        <v>75</v>
      </c>
      <c r="D32">
        <v>0.61571428571428599</v>
      </c>
      <c r="E32">
        <v>0.50628571428571401</v>
      </c>
      <c r="F32">
        <v>0.503142857142857</v>
      </c>
      <c r="G32" t="s">
        <v>49</v>
      </c>
      <c r="H32">
        <v>0.504</v>
      </c>
      <c r="I32">
        <v>0.59228571428571397</v>
      </c>
      <c r="J32">
        <v>0.46571428571428602</v>
      </c>
      <c r="K32" t="s">
        <v>49</v>
      </c>
      <c r="L32" t="s">
        <v>49</v>
      </c>
      <c r="M32" t="s">
        <v>49</v>
      </c>
      <c r="N32">
        <v>58</v>
      </c>
    </row>
    <row r="33" spans="1:14" x14ac:dyDescent="0.2">
      <c r="A33" t="s">
        <v>48</v>
      </c>
      <c r="B33" t="s">
        <v>22</v>
      </c>
      <c r="C33" t="s">
        <v>75</v>
      </c>
      <c r="D33">
        <v>0.47749696969696998</v>
      </c>
      <c r="E33">
        <v>0.52991515151515201</v>
      </c>
      <c r="F33">
        <v>0.458169696969697</v>
      </c>
      <c r="G33">
        <v>0.53779999999999994</v>
      </c>
      <c r="H33">
        <v>0.49404242424242401</v>
      </c>
      <c r="I33">
        <v>0.495860606060606</v>
      </c>
      <c r="J33">
        <v>0.45143030303030302</v>
      </c>
      <c r="K33" t="s">
        <v>49</v>
      </c>
      <c r="L33" t="s">
        <v>49</v>
      </c>
      <c r="M33" t="s">
        <v>49</v>
      </c>
      <c r="N33">
        <v>82</v>
      </c>
    </row>
    <row r="34" spans="1:14" x14ac:dyDescent="0.2">
      <c r="A34" t="s">
        <v>48</v>
      </c>
      <c r="B34" t="s">
        <v>24</v>
      </c>
      <c r="C34" t="s">
        <v>75</v>
      </c>
      <c r="D34">
        <v>0.75049611018496498</v>
      </c>
      <c r="E34">
        <v>0.79876422957847104</v>
      </c>
      <c r="F34">
        <v>0.81478959276018104</v>
      </c>
      <c r="G34">
        <v>0.72374978169405402</v>
      </c>
      <c r="H34">
        <v>0.81478959276018104</v>
      </c>
      <c r="I34">
        <v>0.80233035643407202</v>
      </c>
      <c r="J34">
        <v>0.81480449710248504</v>
      </c>
      <c r="K34" t="s">
        <v>49</v>
      </c>
      <c r="L34" t="s">
        <v>49</v>
      </c>
      <c r="M34" t="s">
        <v>49</v>
      </c>
      <c r="N34">
        <v>354</v>
      </c>
    </row>
    <row r="35" spans="1:14" x14ac:dyDescent="0.2">
      <c r="A35" t="s">
        <v>48</v>
      </c>
      <c r="B35" t="s">
        <v>27</v>
      </c>
      <c r="C35" t="s">
        <v>75</v>
      </c>
      <c r="D35">
        <v>0.60435049019607801</v>
      </c>
      <c r="E35">
        <v>0.56199754901960797</v>
      </c>
      <c r="F35">
        <v>0.54671568627450995</v>
      </c>
      <c r="G35">
        <v>0.51851715686274502</v>
      </c>
      <c r="H35">
        <v>0.56557598039215695</v>
      </c>
      <c r="I35">
        <v>0.59</v>
      </c>
      <c r="J35">
        <v>0.567205882352941</v>
      </c>
      <c r="K35" t="s">
        <v>49</v>
      </c>
      <c r="L35" t="s">
        <v>49</v>
      </c>
      <c r="M35" t="s">
        <v>49</v>
      </c>
      <c r="N35">
        <v>100</v>
      </c>
    </row>
    <row r="36" spans="1:14" x14ac:dyDescent="0.2">
      <c r="A36" t="s">
        <v>48</v>
      </c>
      <c r="B36" t="s">
        <v>31</v>
      </c>
      <c r="C36" t="s">
        <v>75</v>
      </c>
      <c r="D36">
        <v>0.85551593866109998</v>
      </c>
      <c r="E36">
        <v>0.90430570040601299</v>
      </c>
      <c r="F36">
        <v>0.90461857588171002</v>
      </c>
      <c r="G36">
        <v>0.89052680294615805</v>
      </c>
      <c r="H36">
        <v>0.90461857588171002</v>
      </c>
      <c r="I36">
        <v>0.90282913749340199</v>
      </c>
      <c r="J36">
        <v>0.89969360029298595</v>
      </c>
      <c r="K36" t="s">
        <v>49</v>
      </c>
      <c r="L36" t="s">
        <v>49</v>
      </c>
      <c r="M36" t="s">
        <v>49</v>
      </c>
      <c r="N36">
        <v>375</v>
      </c>
    </row>
    <row r="37" spans="1:14" x14ac:dyDescent="0.2">
      <c r="A37" t="s">
        <v>48</v>
      </c>
      <c r="B37" t="s">
        <v>33</v>
      </c>
      <c r="C37" t="s">
        <v>75</v>
      </c>
      <c r="D37">
        <v>0.57316550116550102</v>
      </c>
      <c r="E37">
        <v>0.53362587412587403</v>
      </c>
      <c r="F37">
        <v>0.53362587412587403</v>
      </c>
      <c r="G37" t="s">
        <v>49</v>
      </c>
      <c r="H37">
        <v>0.53362587412587403</v>
      </c>
      <c r="I37">
        <v>0.53362587412587403</v>
      </c>
      <c r="J37">
        <v>0.52909673659673695</v>
      </c>
      <c r="K37" t="s">
        <v>49</v>
      </c>
      <c r="L37" t="s">
        <v>49</v>
      </c>
      <c r="M37" t="s">
        <v>49</v>
      </c>
      <c r="N37">
        <v>113</v>
      </c>
    </row>
    <row r="38" spans="1:14" x14ac:dyDescent="0.2">
      <c r="A38" t="s">
        <v>48</v>
      </c>
      <c r="B38" t="s">
        <v>37</v>
      </c>
      <c r="C38" t="s">
        <v>76</v>
      </c>
      <c r="D38">
        <v>0.92752288166619201</v>
      </c>
      <c r="E38">
        <v>0.956791281910915</v>
      </c>
      <c r="F38">
        <v>0.94695590732513701</v>
      </c>
      <c r="G38">
        <v>0.89157794875669005</v>
      </c>
      <c r="H38">
        <v>0.98665305625903599</v>
      </c>
      <c r="I38">
        <v>0.97521201317867501</v>
      </c>
      <c r="J38">
        <v>0.95643223528598398</v>
      </c>
      <c r="K38" t="s">
        <v>49</v>
      </c>
      <c r="L38" t="s">
        <v>49</v>
      </c>
      <c r="M38" t="s">
        <v>49</v>
      </c>
      <c r="N38">
        <v>374</v>
      </c>
    </row>
    <row r="39" spans="1:14" x14ac:dyDescent="0.2">
      <c r="A39" t="s">
        <v>48</v>
      </c>
      <c r="B39" t="s">
        <v>50</v>
      </c>
      <c r="C39" t="s">
        <v>49</v>
      </c>
      <c r="D39">
        <v>0.73488095238095197</v>
      </c>
      <c r="E39">
        <v>0.71339285714285705</v>
      </c>
      <c r="F39">
        <v>0.718188849808713</v>
      </c>
      <c r="G39">
        <v>0.72957897247967995</v>
      </c>
      <c r="H39">
        <v>0.71820574170060503</v>
      </c>
      <c r="I39">
        <v>0.69136585365853698</v>
      </c>
      <c r="J39">
        <v>0.71600058620264095</v>
      </c>
      <c r="K39" t="s">
        <v>49</v>
      </c>
      <c r="L39" t="s">
        <v>49</v>
      </c>
      <c r="M39" t="s">
        <v>49</v>
      </c>
      <c r="N39" t="s">
        <v>49</v>
      </c>
    </row>
    <row r="40" spans="1:14" x14ac:dyDescent="0.2">
      <c r="A40" t="s">
        <v>48</v>
      </c>
      <c r="B40" t="s">
        <v>51</v>
      </c>
      <c r="C40" t="s">
        <v>49</v>
      </c>
      <c r="D40">
        <f t="shared" ref="D40:F40" si="0">MEDIAN(D5, D11, D7:D8, D17:D19, D26:D27, D29:D30, D33:D36, D38)</f>
        <v>0.80694834486501144</v>
      </c>
      <c r="E40">
        <f t="shared" si="0"/>
        <v>0.85640033456579046</v>
      </c>
      <c r="F40">
        <f t="shared" si="0"/>
        <v>0.85970408432094558</v>
      </c>
      <c r="G40">
        <f>MEDIAN(G5, G11, G7:G8, G17:G19, G26:G27, G29:G30, G33:G36, G38)</f>
        <v>0.72957897247967995</v>
      </c>
      <c r="H40">
        <f t="shared" ref="H40:J40" si="1">MEDIAN(H5, H11, H7:H8, H17:H19, H26:H27, H29:H30, H33:H36, H38)</f>
        <v>0.85970408432094558</v>
      </c>
      <c r="I40">
        <f t="shared" si="1"/>
        <v>0.85257974696373706</v>
      </c>
      <c r="J40">
        <f t="shared" si="1"/>
        <v>0.86071890003651341</v>
      </c>
      <c r="K40" t="s">
        <v>49</v>
      </c>
      <c r="L40" t="s">
        <v>49</v>
      </c>
      <c r="M40" t="s">
        <v>49</v>
      </c>
      <c r="N40" t="s">
        <v>49</v>
      </c>
    </row>
    <row r="41" spans="1:14" x14ac:dyDescent="0.2">
      <c r="A41" t="s">
        <v>48</v>
      </c>
      <c r="B41" t="s">
        <v>55</v>
      </c>
      <c r="C41" t="s">
        <v>75</v>
      </c>
      <c r="D41">
        <f>MEDIAN(D30, D33:D36)</f>
        <v>0.65692682926829304</v>
      </c>
      <c r="E41">
        <f t="shared" ref="E41:J41" si="2">MEDIAN(E30, E33:E36)</f>
        <v>0.68536298421807795</v>
      </c>
      <c r="F41">
        <f t="shared" si="2"/>
        <v>0.68149210903873703</v>
      </c>
      <c r="G41">
        <f t="shared" si="2"/>
        <v>0.65892682926829305</v>
      </c>
      <c r="H41">
        <f t="shared" si="2"/>
        <v>0.68149210903873703</v>
      </c>
      <c r="I41">
        <f t="shared" si="2"/>
        <v>0.69136585365853698</v>
      </c>
      <c r="J41">
        <f t="shared" si="2"/>
        <v>0.70126685796269705</v>
      </c>
      <c r="K41" t="s">
        <v>49</v>
      </c>
      <c r="L41" t="s">
        <v>49</v>
      </c>
      <c r="M41" t="s">
        <v>49</v>
      </c>
      <c r="N41" t="s">
        <v>49</v>
      </c>
    </row>
    <row r="42" spans="1:14" x14ac:dyDescent="0.2">
      <c r="A42" t="s">
        <v>48</v>
      </c>
      <c r="B42" t="s">
        <v>56</v>
      </c>
      <c r="C42" t="s">
        <v>75</v>
      </c>
      <c r="D42">
        <f>MEDIAN(D30:D37)</f>
        <v>0.610032387955182</v>
      </c>
      <c r="E42">
        <f t="shared" ref="E42:J42" si="3">MEDIAN(E30:E37)</f>
        <v>0.547811711572741</v>
      </c>
      <c r="F42">
        <f t="shared" si="3"/>
        <v>0.54017078020019205</v>
      </c>
      <c r="G42">
        <f>MEDIAN(G30:G37, 0.5, 0.5, 0.5)</f>
        <v>0.52815857843137248</v>
      </c>
      <c r="H42">
        <f t="shared" si="3"/>
        <v>0.54960092725901544</v>
      </c>
      <c r="I42">
        <f t="shared" si="3"/>
        <v>0.59114285714285697</v>
      </c>
      <c r="J42">
        <f t="shared" si="3"/>
        <v>0.54815130947483892</v>
      </c>
      <c r="K42" t="s">
        <v>49</v>
      </c>
      <c r="L42" t="s">
        <v>49</v>
      </c>
      <c r="M42" t="s">
        <v>49</v>
      </c>
      <c r="N42" t="s">
        <v>49</v>
      </c>
    </row>
    <row r="45" spans="1:14" x14ac:dyDescent="0.2">
      <c r="A45" t="s">
        <v>57</v>
      </c>
    </row>
    <row r="46" spans="1:14" x14ac:dyDescent="0.2">
      <c r="A46" t="s">
        <v>59</v>
      </c>
    </row>
    <row r="47" spans="1:14" x14ac:dyDescent="0.2">
      <c r="A47" t="s">
        <v>58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D421-BB99-EB47-AA1B-0900BA181596}">
  <dimension ref="A1:L43"/>
  <sheetViews>
    <sheetView topLeftCell="A11" workbookViewId="0">
      <selection activeCell="D34" sqref="D34"/>
    </sheetView>
  </sheetViews>
  <sheetFormatPr baseColWidth="10" defaultRowHeight="15" x14ac:dyDescent="0.2"/>
  <sheetData>
    <row r="1" spans="1:12" x14ac:dyDescent="0.2">
      <c r="A1" t="s">
        <v>0</v>
      </c>
      <c r="B1" t="s">
        <v>1</v>
      </c>
      <c r="C1" t="s">
        <v>2</v>
      </c>
      <c r="D1" t="s">
        <v>60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13</v>
      </c>
    </row>
    <row r="2" spans="1:12" x14ac:dyDescent="0.2">
      <c r="A2" t="s">
        <v>14</v>
      </c>
      <c r="B2" t="s">
        <v>15</v>
      </c>
      <c r="C2" t="s">
        <v>77</v>
      </c>
      <c r="D2" t="s">
        <v>49</v>
      </c>
      <c r="E2">
        <v>0.180013979822541</v>
      </c>
      <c r="F2">
        <v>0.400586814383041</v>
      </c>
      <c r="G2">
        <v>0.400586814383041</v>
      </c>
      <c r="H2" t="s">
        <v>49</v>
      </c>
      <c r="I2">
        <v>0.400586814383041</v>
      </c>
      <c r="J2">
        <v>0.40205376731784898</v>
      </c>
      <c r="K2">
        <v>0.49409214783324701</v>
      </c>
      <c r="L2">
        <v>48</v>
      </c>
    </row>
    <row r="3" spans="1:12" x14ac:dyDescent="0.2">
      <c r="A3" t="s">
        <v>14</v>
      </c>
      <c r="B3" t="s">
        <v>16</v>
      </c>
      <c r="C3" t="s">
        <v>77</v>
      </c>
      <c r="D3">
        <v>0.173713085616097</v>
      </c>
      <c r="E3">
        <v>0.27632042054799799</v>
      </c>
      <c r="F3">
        <v>0.38092715595634202</v>
      </c>
      <c r="G3">
        <v>0.385428860800485</v>
      </c>
      <c r="H3">
        <v>0.10679265843494599</v>
      </c>
      <c r="I3">
        <v>0.385428860800485</v>
      </c>
      <c r="J3">
        <v>0.34968506108039799</v>
      </c>
      <c r="K3">
        <v>0.50434433372776899</v>
      </c>
      <c r="L3">
        <v>97</v>
      </c>
    </row>
    <row r="4" spans="1:12" x14ac:dyDescent="0.2">
      <c r="A4" t="s">
        <v>14</v>
      </c>
      <c r="B4" t="s">
        <v>17</v>
      </c>
      <c r="C4" t="s">
        <v>77</v>
      </c>
      <c r="D4">
        <v>0.21465935178273901</v>
      </c>
      <c r="E4">
        <v>0.21757123083555299</v>
      </c>
      <c r="F4">
        <v>0.20792703887820799</v>
      </c>
      <c r="G4">
        <v>0.20792703887820799</v>
      </c>
      <c r="H4">
        <v>0.126274522588018</v>
      </c>
      <c r="I4">
        <v>0.20792703887820799</v>
      </c>
      <c r="J4">
        <v>0.20792703887820799</v>
      </c>
      <c r="K4">
        <v>0.20774881343704299</v>
      </c>
      <c r="L4">
        <v>412</v>
      </c>
    </row>
    <row r="5" spans="1:12" x14ac:dyDescent="0.2">
      <c r="A5" t="s">
        <v>14</v>
      </c>
      <c r="B5" t="s">
        <v>18</v>
      </c>
      <c r="C5" t="s">
        <v>77</v>
      </c>
      <c r="D5">
        <v>0.177165569798197</v>
      </c>
      <c r="E5">
        <v>0.444304373172412</v>
      </c>
      <c r="F5">
        <v>0.44889662796799601</v>
      </c>
      <c r="G5">
        <v>0.47731561513347798</v>
      </c>
      <c r="H5">
        <v>0.444304373172412</v>
      </c>
      <c r="I5">
        <v>0.47731561513347798</v>
      </c>
      <c r="J5">
        <v>0.37644363185184498</v>
      </c>
      <c r="K5">
        <v>0.48339728422367501</v>
      </c>
      <c r="L5">
        <v>88</v>
      </c>
    </row>
    <row r="6" spans="1:12" x14ac:dyDescent="0.2">
      <c r="A6" t="s">
        <v>14</v>
      </c>
      <c r="B6" t="s">
        <v>19</v>
      </c>
      <c r="C6" t="s">
        <v>77</v>
      </c>
      <c r="D6" t="s">
        <v>49</v>
      </c>
      <c r="E6">
        <v>0.20106218244222501</v>
      </c>
      <c r="F6">
        <v>0.56760966294438797</v>
      </c>
      <c r="G6">
        <v>0.56760966294438797</v>
      </c>
      <c r="H6" t="s">
        <v>49</v>
      </c>
      <c r="I6">
        <v>0.56760966294438797</v>
      </c>
      <c r="J6">
        <v>0.50694123882533204</v>
      </c>
      <c r="K6">
        <v>0.51981514987466104</v>
      </c>
      <c r="L6">
        <v>26</v>
      </c>
    </row>
    <row r="7" spans="1:12" x14ac:dyDescent="0.2">
      <c r="A7" t="s">
        <v>14</v>
      </c>
      <c r="B7" t="s">
        <v>20</v>
      </c>
      <c r="C7" t="s">
        <v>77</v>
      </c>
      <c r="D7">
        <v>0.16861150551349</v>
      </c>
      <c r="E7">
        <v>0.16995944795152401</v>
      </c>
      <c r="F7">
        <v>0.25698356189087801</v>
      </c>
      <c r="G7">
        <v>0.25847009919594</v>
      </c>
      <c r="H7">
        <v>0.16995944795152401</v>
      </c>
      <c r="I7">
        <v>0.25847009919594</v>
      </c>
      <c r="J7">
        <v>0.248665881758105</v>
      </c>
      <c r="K7">
        <v>0.34459724012220899</v>
      </c>
      <c r="L7">
        <v>124</v>
      </c>
    </row>
    <row r="8" spans="1:12" x14ac:dyDescent="0.2">
      <c r="A8" t="s">
        <v>14</v>
      </c>
      <c r="B8" t="s">
        <v>21</v>
      </c>
      <c r="C8" t="s">
        <v>77</v>
      </c>
      <c r="D8">
        <v>0.161971855499846</v>
      </c>
      <c r="E8">
        <v>0.229746451951237</v>
      </c>
      <c r="F8">
        <v>0.233480099164904</v>
      </c>
      <c r="G8">
        <v>0.233480099164904</v>
      </c>
      <c r="H8">
        <v>8.2101460293713693E-2</v>
      </c>
      <c r="I8">
        <v>0.233480099164904</v>
      </c>
      <c r="J8">
        <v>0.12919890771842599</v>
      </c>
      <c r="K8">
        <v>0.32078213938366301</v>
      </c>
      <c r="L8">
        <v>38</v>
      </c>
    </row>
    <row r="9" spans="1:12" x14ac:dyDescent="0.2">
      <c r="A9" t="s">
        <v>14</v>
      </c>
      <c r="B9" t="s">
        <v>22</v>
      </c>
      <c r="C9" t="s">
        <v>77</v>
      </c>
      <c r="D9">
        <v>9.4207535817331295E-2</v>
      </c>
      <c r="E9">
        <v>0.19838863531432899</v>
      </c>
      <c r="F9">
        <v>0.24253520862879099</v>
      </c>
      <c r="G9">
        <v>0.24253520862879099</v>
      </c>
      <c r="H9">
        <v>0.19838863531432899</v>
      </c>
      <c r="I9">
        <v>0.24253520862879099</v>
      </c>
      <c r="J9">
        <v>0.24253520862879099</v>
      </c>
      <c r="K9">
        <v>0.28235626737844699</v>
      </c>
      <c r="L9">
        <v>53</v>
      </c>
    </row>
    <row r="10" spans="1:12" x14ac:dyDescent="0.2">
      <c r="A10" t="s">
        <v>14</v>
      </c>
      <c r="B10" t="s">
        <v>23</v>
      </c>
      <c r="C10" t="s">
        <v>77</v>
      </c>
      <c r="D10">
        <v>0.19367387500074901</v>
      </c>
      <c r="E10">
        <v>0.33977869473817801</v>
      </c>
      <c r="F10">
        <v>0.39346750451218498</v>
      </c>
      <c r="G10">
        <v>0.39389993425965297</v>
      </c>
      <c r="H10">
        <v>0.215720878122169</v>
      </c>
      <c r="I10">
        <v>0.39389993425965297</v>
      </c>
      <c r="J10">
        <v>0.38393791462955501</v>
      </c>
      <c r="K10">
        <v>0.46022449245930802</v>
      </c>
      <c r="L10">
        <v>123</v>
      </c>
    </row>
    <row r="11" spans="1:12" x14ac:dyDescent="0.2">
      <c r="A11" t="s">
        <v>14</v>
      </c>
      <c r="B11" t="s">
        <v>24</v>
      </c>
      <c r="C11" t="s">
        <v>77</v>
      </c>
      <c r="D11">
        <v>0.32588324209686897</v>
      </c>
      <c r="E11">
        <v>0.37546461504226603</v>
      </c>
      <c r="F11">
        <v>0.50460192941482296</v>
      </c>
      <c r="G11">
        <v>0.50203086872815805</v>
      </c>
      <c r="H11">
        <v>0.22406413824906499</v>
      </c>
      <c r="I11">
        <v>0.50203086872815805</v>
      </c>
      <c r="J11">
        <v>0.45870502175153599</v>
      </c>
      <c r="K11">
        <v>0.58347918633417095</v>
      </c>
      <c r="L11">
        <v>120</v>
      </c>
    </row>
    <row r="12" spans="1:12" x14ac:dyDescent="0.2">
      <c r="A12" t="s">
        <v>14</v>
      </c>
      <c r="B12" t="s">
        <v>25</v>
      </c>
      <c r="C12" t="s">
        <v>77</v>
      </c>
      <c r="D12">
        <v>0.49216205400454699</v>
      </c>
      <c r="E12">
        <v>0.41746178585612098</v>
      </c>
      <c r="F12">
        <v>0.57231377806369099</v>
      </c>
      <c r="G12">
        <v>0.57231377806369099</v>
      </c>
      <c r="H12">
        <v>9.2743630522976905E-2</v>
      </c>
      <c r="I12">
        <v>0.57231377806369099</v>
      </c>
      <c r="J12">
        <v>0.60673061624739599</v>
      </c>
      <c r="K12">
        <v>0.63919426558171299</v>
      </c>
      <c r="L12">
        <v>34</v>
      </c>
    </row>
    <row r="13" spans="1:12" x14ac:dyDescent="0.2">
      <c r="A13" t="s">
        <v>14</v>
      </c>
      <c r="B13" t="s">
        <v>26</v>
      </c>
      <c r="C13" t="s">
        <v>77</v>
      </c>
      <c r="D13">
        <v>0.462923717206426</v>
      </c>
      <c r="E13">
        <v>0.368971779768828</v>
      </c>
      <c r="F13">
        <v>0.60848200525815599</v>
      </c>
      <c r="G13">
        <v>0.60737191929183898</v>
      </c>
      <c r="H13">
        <v>0.13340137787046899</v>
      </c>
      <c r="I13">
        <v>0.60737191929183898</v>
      </c>
      <c r="J13">
        <v>0.54642690894337898</v>
      </c>
      <c r="K13">
        <v>0.56871562155298805</v>
      </c>
      <c r="L13">
        <v>123</v>
      </c>
    </row>
    <row r="14" spans="1:12" x14ac:dyDescent="0.2">
      <c r="A14" t="s">
        <v>14</v>
      </c>
      <c r="B14" t="s">
        <v>27</v>
      </c>
      <c r="C14" t="s">
        <v>77</v>
      </c>
      <c r="D14">
        <v>0.31871632494883001</v>
      </c>
      <c r="E14">
        <v>0.29382579339945902</v>
      </c>
      <c r="F14">
        <v>0.422491943233195</v>
      </c>
      <c r="G14">
        <v>0.43464620825404798</v>
      </c>
      <c r="H14">
        <v>0.29382579339945902</v>
      </c>
      <c r="I14">
        <v>0.43464620825404798</v>
      </c>
      <c r="J14">
        <v>0.40670351259148801</v>
      </c>
      <c r="K14">
        <v>0.49600170681843903</v>
      </c>
      <c r="L14">
        <v>53</v>
      </c>
    </row>
    <row r="15" spans="1:12" x14ac:dyDescent="0.2">
      <c r="A15" t="s">
        <v>14</v>
      </c>
      <c r="B15" t="s">
        <v>28</v>
      </c>
      <c r="C15" t="s">
        <v>77</v>
      </c>
      <c r="D15">
        <v>0.25390635092623398</v>
      </c>
      <c r="E15">
        <v>0.37278542416330501</v>
      </c>
      <c r="F15">
        <v>0.37318960218103198</v>
      </c>
      <c r="G15">
        <v>0.38199124374190602</v>
      </c>
      <c r="H15">
        <v>0.37278542416330501</v>
      </c>
      <c r="I15">
        <v>0.38199124374190602</v>
      </c>
      <c r="J15">
        <v>0.34381412347161699</v>
      </c>
      <c r="K15">
        <v>0.50082820000713402</v>
      </c>
      <c r="L15">
        <v>48</v>
      </c>
    </row>
    <row r="16" spans="1:12" x14ac:dyDescent="0.2">
      <c r="A16" t="s">
        <v>14</v>
      </c>
      <c r="B16" t="s">
        <v>29</v>
      </c>
      <c r="C16" t="s">
        <v>77</v>
      </c>
      <c r="D16">
        <v>0.80742888265156798</v>
      </c>
      <c r="E16">
        <v>0.47438143518953702</v>
      </c>
      <c r="F16">
        <v>0.65307662168533898</v>
      </c>
      <c r="G16">
        <v>0.65307662168533898</v>
      </c>
      <c r="H16">
        <v>0.61883635271093795</v>
      </c>
      <c r="I16">
        <v>0.65307662168533898</v>
      </c>
      <c r="J16">
        <v>0.67149437027792602</v>
      </c>
      <c r="K16">
        <v>0.80253603379626803</v>
      </c>
      <c r="L16">
        <v>33</v>
      </c>
    </row>
    <row r="17" spans="1:12" x14ac:dyDescent="0.2">
      <c r="A17" t="s">
        <v>14</v>
      </c>
      <c r="B17" t="s">
        <v>30</v>
      </c>
      <c r="C17" t="s">
        <v>77</v>
      </c>
      <c r="D17">
        <v>0.30158345642349299</v>
      </c>
      <c r="E17">
        <v>0.31230602549160502</v>
      </c>
      <c r="F17">
        <v>0.56032505192914905</v>
      </c>
      <c r="G17">
        <v>0.55309254033361799</v>
      </c>
      <c r="H17">
        <v>0.185346765516086</v>
      </c>
      <c r="I17">
        <v>0.55309254033361799</v>
      </c>
      <c r="J17">
        <v>0.55704934039933396</v>
      </c>
      <c r="K17">
        <v>0.58896137134545401</v>
      </c>
      <c r="L17">
        <v>57</v>
      </c>
    </row>
    <row r="18" spans="1:12" x14ac:dyDescent="0.2">
      <c r="A18" t="s">
        <v>14</v>
      </c>
      <c r="B18" t="s">
        <v>31</v>
      </c>
      <c r="C18" t="s">
        <v>77</v>
      </c>
      <c r="D18">
        <v>-0.12252839212984599</v>
      </c>
      <c r="E18">
        <v>0.1216569404752</v>
      </c>
      <c r="F18">
        <v>0.158201043325464</v>
      </c>
      <c r="G18">
        <v>0.25411058039045198</v>
      </c>
      <c r="H18">
        <v>3.61069868578415E-2</v>
      </c>
      <c r="I18">
        <v>0.25411058039045198</v>
      </c>
      <c r="J18">
        <v>0.16210991247520501</v>
      </c>
      <c r="K18">
        <v>0.35526740875656299</v>
      </c>
      <c r="L18">
        <v>37</v>
      </c>
    </row>
    <row r="19" spans="1:12" x14ac:dyDescent="0.2">
      <c r="A19" t="s">
        <v>14</v>
      </c>
      <c r="B19" t="s">
        <v>32</v>
      </c>
      <c r="C19" t="s">
        <v>77</v>
      </c>
      <c r="D19">
        <v>0.25602364646737902</v>
      </c>
      <c r="E19">
        <v>1.5233967333399699E-3</v>
      </c>
      <c r="F19">
        <v>0.36454988989775899</v>
      </c>
      <c r="G19">
        <v>0.36454988989775899</v>
      </c>
      <c r="H19">
        <v>2.1773355168945199E-2</v>
      </c>
      <c r="I19">
        <v>0.36454988989775899</v>
      </c>
      <c r="J19">
        <v>0.34237122015327398</v>
      </c>
      <c r="K19">
        <v>0.35772097977409201</v>
      </c>
      <c r="L19">
        <v>87</v>
      </c>
    </row>
    <row r="20" spans="1:12" x14ac:dyDescent="0.2">
      <c r="A20" t="s">
        <v>14</v>
      </c>
      <c r="B20" t="s">
        <v>33</v>
      </c>
      <c r="C20" t="s">
        <v>77</v>
      </c>
      <c r="D20">
        <v>0.27639138969642402</v>
      </c>
      <c r="E20">
        <v>0.426077033816674</v>
      </c>
      <c r="F20">
        <v>0.28310992040160599</v>
      </c>
      <c r="G20">
        <v>0.29674454319151</v>
      </c>
      <c r="H20">
        <v>0.426077033816674</v>
      </c>
      <c r="I20">
        <v>0.29674454319151</v>
      </c>
      <c r="J20">
        <v>0.29950210735126598</v>
      </c>
      <c r="K20">
        <v>0.31948305184348103</v>
      </c>
      <c r="L20">
        <v>35</v>
      </c>
    </row>
    <row r="21" spans="1:12" x14ac:dyDescent="0.2">
      <c r="A21" t="s">
        <v>14</v>
      </c>
      <c r="B21" t="s">
        <v>34</v>
      </c>
      <c r="C21" t="s">
        <v>77</v>
      </c>
      <c r="D21">
        <v>0.42159018484980898</v>
      </c>
      <c r="E21">
        <v>0.43695154210663401</v>
      </c>
      <c r="F21">
        <v>0.46328994670594997</v>
      </c>
      <c r="G21">
        <v>0.46248041922156102</v>
      </c>
      <c r="H21">
        <v>0.435492739013422</v>
      </c>
      <c r="I21">
        <v>0.46248041922156102</v>
      </c>
      <c r="J21">
        <v>0.43558172955736002</v>
      </c>
      <c r="K21">
        <v>0.490619679169711</v>
      </c>
      <c r="L21">
        <v>97</v>
      </c>
    </row>
    <row r="22" spans="1:12" x14ac:dyDescent="0.2">
      <c r="A22" t="s">
        <v>14</v>
      </c>
      <c r="B22" t="s">
        <v>35</v>
      </c>
      <c r="C22" t="s">
        <v>77</v>
      </c>
      <c r="D22">
        <v>0.24182783762843099</v>
      </c>
      <c r="E22">
        <v>0.20286894358219301</v>
      </c>
      <c r="F22">
        <v>0.31195696123019401</v>
      </c>
      <c r="G22">
        <v>0.31689041802288698</v>
      </c>
      <c r="H22">
        <v>0.20286894358219301</v>
      </c>
      <c r="I22">
        <v>0.31689041802288698</v>
      </c>
      <c r="J22">
        <v>0.31522968605757901</v>
      </c>
      <c r="K22">
        <v>0.35011159254747598</v>
      </c>
      <c r="L22">
        <v>305</v>
      </c>
    </row>
    <row r="23" spans="1:12" x14ac:dyDescent="0.2">
      <c r="A23" t="s">
        <v>14</v>
      </c>
      <c r="B23" t="s">
        <v>36</v>
      </c>
      <c r="C23" t="s">
        <v>77</v>
      </c>
      <c r="D23">
        <v>0.55349370127161701</v>
      </c>
      <c r="E23">
        <v>0.445706484037939</v>
      </c>
      <c r="F23">
        <v>0.57566155807919905</v>
      </c>
      <c r="G23">
        <v>0.57742038531814199</v>
      </c>
      <c r="H23">
        <v>0.53897077574590802</v>
      </c>
      <c r="I23">
        <v>0.57742038531814199</v>
      </c>
      <c r="J23">
        <v>0.49124758378268901</v>
      </c>
      <c r="K23">
        <v>0.56896990360991895</v>
      </c>
      <c r="L23">
        <v>149</v>
      </c>
    </row>
    <row r="24" spans="1:12" x14ac:dyDescent="0.2">
      <c r="A24" t="s">
        <v>14</v>
      </c>
      <c r="B24" t="s">
        <v>37</v>
      </c>
      <c r="C24" t="s">
        <v>77</v>
      </c>
      <c r="D24">
        <v>2.4002066513203101E-2</v>
      </c>
      <c r="E24">
        <v>0.18623915601656299</v>
      </c>
      <c r="F24">
        <v>0.15468474457780901</v>
      </c>
      <c r="G24">
        <v>0.15468474457780901</v>
      </c>
      <c r="H24">
        <v>0.18623915601656299</v>
      </c>
      <c r="I24">
        <v>0.15468474457780901</v>
      </c>
      <c r="J24">
        <v>0.15468474457780901</v>
      </c>
      <c r="K24">
        <v>0.24099861074450901</v>
      </c>
      <c r="L24">
        <v>82</v>
      </c>
    </row>
    <row r="25" spans="1:12" x14ac:dyDescent="0.2">
      <c r="A25" t="s">
        <v>14</v>
      </c>
      <c r="B25" t="s">
        <v>38</v>
      </c>
      <c r="C25" t="s">
        <v>77</v>
      </c>
      <c r="D25">
        <v>0.24436434064522</v>
      </c>
      <c r="E25">
        <v>0.26317318999099998</v>
      </c>
      <c r="F25">
        <v>0.34983841362614698</v>
      </c>
      <c r="G25">
        <v>0.34562883170157699</v>
      </c>
      <c r="H25">
        <v>0.26317318999099998</v>
      </c>
      <c r="I25">
        <v>0.34690960652572</v>
      </c>
      <c r="J25">
        <v>0.30927034524387598</v>
      </c>
      <c r="K25">
        <v>0.38764360031075801</v>
      </c>
      <c r="L25">
        <v>176</v>
      </c>
    </row>
    <row r="26" spans="1:12" x14ac:dyDescent="0.2">
      <c r="A26" t="s">
        <v>14</v>
      </c>
      <c r="B26" t="s">
        <v>39</v>
      </c>
      <c r="C26" t="s">
        <v>77</v>
      </c>
      <c r="D26">
        <v>0.200845234140859</v>
      </c>
      <c r="E26">
        <v>0.36200279129885499</v>
      </c>
      <c r="F26">
        <v>0.207645103459488</v>
      </c>
      <c r="G26">
        <v>0.207645103459488</v>
      </c>
      <c r="H26">
        <v>0.16991088776608901</v>
      </c>
      <c r="I26">
        <v>0.207645103459488</v>
      </c>
      <c r="J26">
        <v>0.207645103459488</v>
      </c>
      <c r="K26">
        <v>0.28966546724460002</v>
      </c>
      <c r="L26">
        <v>78</v>
      </c>
    </row>
    <row r="27" spans="1:12" x14ac:dyDescent="0.2">
      <c r="A27" t="s">
        <v>14</v>
      </c>
      <c r="B27" t="s">
        <v>40</v>
      </c>
      <c r="C27" t="s">
        <v>77</v>
      </c>
      <c r="D27">
        <v>0.45417546116603902</v>
      </c>
      <c r="E27">
        <v>0.24916651300449999</v>
      </c>
      <c r="F27">
        <v>0.40987534261840097</v>
      </c>
      <c r="G27">
        <v>0.413185662601676</v>
      </c>
      <c r="H27">
        <v>0.24916651300449999</v>
      </c>
      <c r="I27">
        <v>0.413185662601676</v>
      </c>
      <c r="J27">
        <v>0.42192522228745699</v>
      </c>
      <c r="K27">
        <v>0.43860971840261498</v>
      </c>
      <c r="L27">
        <v>287</v>
      </c>
    </row>
    <row r="28" spans="1:12" x14ac:dyDescent="0.2">
      <c r="A28" t="s">
        <v>14</v>
      </c>
      <c r="B28" t="s">
        <v>41</v>
      </c>
      <c r="C28" t="s">
        <v>77</v>
      </c>
      <c r="D28">
        <v>0.47144339436716998</v>
      </c>
      <c r="E28">
        <v>0.43052176611249299</v>
      </c>
      <c r="F28">
        <v>0.54442720136912304</v>
      </c>
      <c r="G28">
        <v>0.54442720136912304</v>
      </c>
      <c r="H28">
        <v>0.45352991386712199</v>
      </c>
      <c r="I28">
        <v>0.54442720136912304</v>
      </c>
      <c r="J28">
        <v>0.48572043697609901</v>
      </c>
      <c r="K28">
        <v>0.54538766769090596</v>
      </c>
      <c r="L28">
        <v>76</v>
      </c>
    </row>
    <row r="29" spans="1:12" x14ac:dyDescent="0.2">
      <c r="A29" t="s">
        <v>14</v>
      </c>
      <c r="B29" t="s">
        <v>42</v>
      </c>
      <c r="C29" t="s">
        <v>77</v>
      </c>
      <c r="D29">
        <v>0.328999644975284</v>
      </c>
      <c r="E29">
        <v>0.40631949408154699</v>
      </c>
      <c r="F29">
        <v>0.35963120193867298</v>
      </c>
      <c r="G29">
        <v>0.58002276987258605</v>
      </c>
      <c r="H29">
        <v>-3.4570568819649899E-2</v>
      </c>
      <c r="I29">
        <v>0.57997852538239503</v>
      </c>
      <c r="J29">
        <v>0.39664787355547998</v>
      </c>
      <c r="K29">
        <v>0.46853007725851498</v>
      </c>
      <c r="L29">
        <v>22</v>
      </c>
    </row>
    <row r="30" spans="1:12" x14ac:dyDescent="0.2">
      <c r="A30" t="s">
        <v>14</v>
      </c>
      <c r="B30" t="s">
        <v>43</v>
      </c>
      <c r="C30" t="s">
        <v>77</v>
      </c>
      <c r="D30" t="s">
        <v>49</v>
      </c>
      <c r="E30">
        <v>9.0219103588486602E-2</v>
      </c>
      <c r="F30">
        <v>0.22205810000770801</v>
      </c>
      <c r="G30">
        <v>0.22205810000770801</v>
      </c>
      <c r="H30" t="s">
        <v>49</v>
      </c>
      <c r="I30">
        <v>0.22205810000770801</v>
      </c>
      <c r="J30">
        <v>0.22205810000770801</v>
      </c>
      <c r="K30">
        <v>0.39175118822653099</v>
      </c>
      <c r="L30">
        <v>35</v>
      </c>
    </row>
    <row r="31" spans="1:12" x14ac:dyDescent="0.2">
      <c r="A31" t="s">
        <v>14</v>
      </c>
      <c r="B31" t="s">
        <v>44</v>
      </c>
      <c r="C31" t="s">
        <v>77</v>
      </c>
      <c r="D31" t="s">
        <v>49</v>
      </c>
      <c r="E31">
        <v>0.32751796952484702</v>
      </c>
      <c r="F31">
        <v>0.27542575043058698</v>
      </c>
      <c r="G31">
        <v>0.27542575043058698</v>
      </c>
      <c r="H31" t="s">
        <v>49</v>
      </c>
      <c r="I31">
        <v>0.27542575043058698</v>
      </c>
      <c r="J31">
        <v>0.27542575043058698</v>
      </c>
      <c r="K31">
        <v>0.28666133520542503</v>
      </c>
      <c r="L31">
        <v>40</v>
      </c>
    </row>
    <row r="32" spans="1:12" x14ac:dyDescent="0.2">
      <c r="A32" t="s">
        <v>14</v>
      </c>
      <c r="B32" t="s">
        <v>16</v>
      </c>
      <c r="C32" t="s">
        <v>75</v>
      </c>
      <c r="D32">
        <v>0.23113647848597499</v>
      </c>
      <c r="E32">
        <v>9.23777530209954E-3</v>
      </c>
      <c r="F32">
        <v>0.31256487976493402</v>
      </c>
      <c r="G32">
        <v>0.31273868285399098</v>
      </c>
      <c r="H32">
        <v>2.8366292742843701E-2</v>
      </c>
      <c r="I32">
        <v>9.37483174628614E-2</v>
      </c>
      <c r="J32">
        <v>7.9730576666676795E-2</v>
      </c>
      <c r="K32">
        <v>0.360300732173294</v>
      </c>
      <c r="L32">
        <v>288</v>
      </c>
    </row>
    <row r="33" spans="1:12" x14ac:dyDescent="0.2">
      <c r="A33" t="s">
        <v>14</v>
      </c>
      <c r="B33" t="s">
        <v>18</v>
      </c>
      <c r="C33" t="s">
        <v>75</v>
      </c>
      <c r="D33" t="s">
        <v>49</v>
      </c>
      <c r="E33">
        <v>0.10798981323375199</v>
      </c>
      <c r="F33">
        <v>-6.5387533473173706E-2</v>
      </c>
      <c r="G33">
        <v>6.5387533473173706E-2</v>
      </c>
      <c r="H33" t="s">
        <v>49</v>
      </c>
      <c r="I33">
        <v>0</v>
      </c>
      <c r="J33">
        <v>0</v>
      </c>
      <c r="K33">
        <v>0.12919647424554201</v>
      </c>
      <c r="L33">
        <v>217</v>
      </c>
    </row>
    <row r="34" spans="1:12" x14ac:dyDescent="0.2">
      <c r="A34" t="s">
        <v>14</v>
      </c>
      <c r="B34" t="s">
        <v>21</v>
      </c>
      <c r="C34" t="s">
        <v>75</v>
      </c>
      <c r="D34" t="s">
        <v>49</v>
      </c>
      <c r="E34">
        <v>0.14497777868185799</v>
      </c>
      <c r="F34">
        <v>0.23309873984926499</v>
      </c>
      <c r="G34">
        <v>0.23039863179704601</v>
      </c>
      <c r="H34" t="s">
        <v>49</v>
      </c>
      <c r="I34">
        <v>0.23462350674934199</v>
      </c>
      <c r="J34">
        <v>-8.4179839275082304E-3</v>
      </c>
      <c r="K34">
        <v>0.33053898302454499</v>
      </c>
      <c r="L34">
        <v>58</v>
      </c>
    </row>
    <row r="35" spans="1:12" x14ac:dyDescent="0.2">
      <c r="A35" t="s">
        <v>14</v>
      </c>
      <c r="B35" t="s">
        <v>22</v>
      </c>
      <c r="C35" t="s">
        <v>75</v>
      </c>
      <c r="D35">
        <v>-1.4737175233864501E-2</v>
      </c>
      <c r="E35">
        <v>0.14498026378411399</v>
      </c>
      <c r="F35">
        <v>4.0796861266820299E-2</v>
      </c>
      <c r="G35">
        <v>4.0796861266820299E-2</v>
      </c>
      <c r="H35">
        <v>-0.22861357013187</v>
      </c>
      <c r="I35">
        <v>5.0286371439715503E-2</v>
      </c>
      <c r="J35">
        <v>4.9930396999847901E-2</v>
      </c>
      <c r="K35">
        <v>0.16154678778461501</v>
      </c>
      <c r="L35">
        <v>82</v>
      </c>
    </row>
    <row r="36" spans="1:12" x14ac:dyDescent="0.2">
      <c r="A36" t="s">
        <v>14</v>
      </c>
      <c r="B36" t="s">
        <v>24</v>
      </c>
      <c r="C36" t="s">
        <v>75</v>
      </c>
      <c r="D36">
        <v>0.52686011745248196</v>
      </c>
      <c r="E36">
        <v>0.23089088052314499</v>
      </c>
      <c r="F36">
        <v>0.52776916805806895</v>
      </c>
      <c r="G36">
        <v>0.56963057241635795</v>
      </c>
      <c r="H36">
        <v>0.248483991626332</v>
      </c>
      <c r="I36">
        <v>0.34372215769405601</v>
      </c>
      <c r="J36">
        <v>0.31908931407679503</v>
      </c>
      <c r="K36">
        <v>0.57763224873101704</v>
      </c>
      <c r="L36">
        <v>354</v>
      </c>
    </row>
    <row r="37" spans="1:12" x14ac:dyDescent="0.2">
      <c r="A37" t="s">
        <v>14</v>
      </c>
      <c r="B37" t="s">
        <v>27</v>
      </c>
      <c r="C37" t="s">
        <v>75</v>
      </c>
      <c r="D37">
        <v>0.11735760953652299</v>
      </c>
      <c r="E37">
        <v>0.21159518418265599</v>
      </c>
      <c r="F37">
        <v>0.34437916835043603</v>
      </c>
      <c r="G37">
        <v>0.353049181434332</v>
      </c>
      <c r="H37">
        <v>0</v>
      </c>
      <c r="I37">
        <v>9.75571742503277E-2</v>
      </c>
      <c r="J37">
        <v>7.8694037675904799E-2</v>
      </c>
      <c r="K37">
        <v>0.40964425807493099</v>
      </c>
      <c r="L37">
        <v>100</v>
      </c>
    </row>
    <row r="38" spans="1:12" x14ac:dyDescent="0.2">
      <c r="A38" t="s">
        <v>14</v>
      </c>
      <c r="B38" t="s">
        <v>31</v>
      </c>
      <c r="C38" t="s">
        <v>75</v>
      </c>
      <c r="D38">
        <v>0.32514445684216198</v>
      </c>
      <c r="E38">
        <v>0.2170567850632</v>
      </c>
      <c r="F38">
        <v>0.46929049494356101</v>
      </c>
      <c r="G38">
        <v>0.47624292306216998</v>
      </c>
      <c r="H38">
        <v>-0.25442067527910101</v>
      </c>
      <c r="I38">
        <v>0.34794306967451299</v>
      </c>
      <c r="J38">
        <v>0.32199893370849803</v>
      </c>
      <c r="K38">
        <v>0.48631355483425498</v>
      </c>
      <c r="L38">
        <v>375</v>
      </c>
    </row>
    <row r="39" spans="1:12" x14ac:dyDescent="0.2">
      <c r="A39" t="s">
        <v>14</v>
      </c>
      <c r="B39" t="s">
        <v>33</v>
      </c>
      <c r="C39" t="s">
        <v>75</v>
      </c>
      <c r="D39" t="s">
        <v>49</v>
      </c>
      <c r="E39">
        <v>6.8284721594447803E-2</v>
      </c>
      <c r="F39">
        <v>0.227367024413547</v>
      </c>
      <c r="G39">
        <v>0.227367024413547</v>
      </c>
      <c r="H39" t="s">
        <v>49</v>
      </c>
      <c r="I39">
        <v>0.16696405499608999</v>
      </c>
      <c r="J39">
        <v>-1.25649784977375E-2</v>
      </c>
      <c r="K39">
        <v>0.29258898948297102</v>
      </c>
      <c r="L39">
        <v>113</v>
      </c>
    </row>
    <row r="42" spans="1:12" x14ac:dyDescent="0.2">
      <c r="A42" t="s">
        <v>61</v>
      </c>
      <c r="D42">
        <f>MEDIAN(D2:D31)</f>
        <v>0.2549649986968065</v>
      </c>
      <c r="E42">
        <f t="shared" ref="E42:K42" si="0">MEDIAN(E2:E31)</f>
        <v>0.30306590944553202</v>
      </c>
      <c r="F42">
        <f t="shared" si="0"/>
        <v>0.377058379068687</v>
      </c>
      <c r="G42">
        <f t="shared" si="0"/>
        <v>0.38966439753006898</v>
      </c>
      <c r="H42">
        <f t="shared" si="0"/>
        <v>0.20062878944826101</v>
      </c>
      <c r="I42">
        <f t="shared" si="0"/>
        <v>0.38966439753006898</v>
      </c>
      <c r="J42">
        <f t="shared" si="0"/>
        <v>0.36306434646612151</v>
      </c>
      <c r="K42">
        <f t="shared" si="0"/>
        <v>0.4643772848589115</v>
      </c>
    </row>
    <row r="43" spans="1:12" x14ac:dyDescent="0.2">
      <c r="A43" t="s">
        <v>62</v>
      </c>
      <c r="D43">
        <f>MEDIAN(D32:D39)</f>
        <v>0.23113647848597499</v>
      </c>
      <c r="E43">
        <f t="shared" ref="E43:K43" si="1">MEDIAN(E32:E39)</f>
        <v>0.14497902123298601</v>
      </c>
      <c r="F43">
        <f t="shared" si="1"/>
        <v>0.27283180980709953</v>
      </c>
      <c r="G43">
        <f>MEDIAN(G32:G39)</f>
        <v>0.27156865732551849</v>
      </c>
      <c r="H43">
        <f t="shared" si="1"/>
        <v>0</v>
      </c>
      <c r="I43">
        <f t="shared" si="1"/>
        <v>0.13226061462320884</v>
      </c>
      <c r="J43">
        <f t="shared" si="1"/>
        <v>6.4312217337876343E-2</v>
      </c>
      <c r="K43">
        <f t="shared" si="1"/>
        <v>0.34541985759891947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216B-7F1E-3148-938F-28F37C84A787}">
  <dimension ref="A1:L43"/>
  <sheetViews>
    <sheetView topLeftCell="A16" workbookViewId="0">
      <selection activeCell="D27" sqref="D27"/>
    </sheetView>
  </sheetViews>
  <sheetFormatPr baseColWidth="10" defaultRowHeight="15" x14ac:dyDescent="0.2"/>
  <sheetData>
    <row r="1" spans="1:12" x14ac:dyDescent="0.2">
      <c r="A1" t="s">
        <v>0</v>
      </c>
      <c r="B1" t="s">
        <v>1</v>
      </c>
      <c r="C1" t="s">
        <v>2</v>
      </c>
      <c r="D1" t="s">
        <v>60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13</v>
      </c>
    </row>
    <row r="2" spans="1:12" x14ac:dyDescent="0.2">
      <c r="A2" t="s">
        <v>48</v>
      </c>
      <c r="B2" t="s">
        <v>15</v>
      </c>
      <c r="C2" t="s">
        <v>77</v>
      </c>
      <c r="D2" t="s">
        <v>49</v>
      </c>
      <c r="E2">
        <v>-0.124999999999999</v>
      </c>
      <c r="F2">
        <v>0.31026044719234103</v>
      </c>
      <c r="G2">
        <v>0.28186592035069402</v>
      </c>
      <c r="H2" t="s">
        <v>49</v>
      </c>
      <c r="I2">
        <v>0.28068489967629501</v>
      </c>
      <c r="J2">
        <v>0.35489898662643499</v>
      </c>
      <c r="K2">
        <v>0.32457897760326898</v>
      </c>
      <c r="L2">
        <v>48</v>
      </c>
    </row>
    <row r="3" spans="1:12" x14ac:dyDescent="0.2">
      <c r="A3" t="s">
        <v>48</v>
      </c>
      <c r="B3" t="s">
        <v>16</v>
      </c>
      <c r="C3" t="s">
        <v>77</v>
      </c>
      <c r="D3" t="s">
        <v>49</v>
      </c>
      <c r="E3">
        <v>3.2208533023350298E-2</v>
      </c>
      <c r="F3">
        <v>0.32784442924441198</v>
      </c>
      <c r="G3">
        <v>0.31832416132800201</v>
      </c>
      <c r="H3" t="s">
        <v>49</v>
      </c>
      <c r="I3">
        <v>0.31832416132800201</v>
      </c>
      <c r="J3">
        <v>0.25133268321136398</v>
      </c>
      <c r="K3">
        <v>0.37498318339893499</v>
      </c>
      <c r="L3">
        <v>97</v>
      </c>
    </row>
    <row r="4" spans="1:12" x14ac:dyDescent="0.2">
      <c r="A4" t="s">
        <v>48</v>
      </c>
      <c r="B4" t="s">
        <v>17</v>
      </c>
      <c r="C4" t="s">
        <v>77</v>
      </c>
      <c r="D4" t="s">
        <v>49</v>
      </c>
      <c r="E4">
        <v>1.17100176611417E-2</v>
      </c>
      <c r="F4">
        <v>0.18522651629943199</v>
      </c>
      <c r="G4">
        <v>0.18522651629943199</v>
      </c>
      <c r="H4" t="s">
        <v>49</v>
      </c>
      <c r="I4">
        <v>0.18522651629943199</v>
      </c>
      <c r="J4">
        <v>0.18522651629943199</v>
      </c>
      <c r="K4">
        <v>0.188665856721874</v>
      </c>
      <c r="L4">
        <v>412</v>
      </c>
    </row>
    <row r="5" spans="1:12" x14ac:dyDescent="0.2">
      <c r="A5" t="s">
        <v>48</v>
      </c>
      <c r="B5" t="s">
        <v>18</v>
      </c>
      <c r="C5" t="s">
        <v>77</v>
      </c>
      <c r="D5" t="s">
        <v>49</v>
      </c>
      <c r="E5">
        <v>7.4546925423238201E-3</v>
      </c>
      <c r="F5">
        <v>0.39027522465603998</v>
      </c>
      <c r="G5">
        <v>0.38761134291305199</v>
      </c>
      <c r="H5" t="s">
        <v>49</v>
      </c>
      <c r="I5">
        <v>0.38761134291305199</v>
      </c>
      <c r="J5">
        <v>0.35725718710586502</v>
      </c>
      <c r="K5">
        <v>0.32080044886091202</v>
      </c>
      <c r="L5">
        <v>88</v>
      </c>
    </row>
    <row r="6" spans="1:12" x14ac:dyDescent="0.2">
      <c r="A6" t="s">
        <v>48</v>
      </c>
      <c r="B6" t="s">
        <v>19</v>
      </c>
      <c r="C6" t="s">
        <v>77</v>
      </c>
      <c r="D6" t="s">
        <v>49</v>
      </c>
      <c r="E6">
        <v>-8.1698729810777998E-2</v>
      </c>
      <c r="F6">
        <v>0.40078549064691898</v>
      </c>
      <c r="G6">
        <v>0.40078549064691898</v>
      </c>
      <c r="H6" t="s">
        <v>49</v>
      </c>
      <c r="I6">
        <v>0.40078549064691898</v>
      </c>
      <c r="J6">
        <v>0.40078549064691898</v>
      </c>
      <c r="K6">
        <v>0.34901995166166</v>
      </c>
      <c r="L6">
        <v>26</v>
      </c>
    </row>
    <row r="7" spans="1:12" x14ac:dyDescent="0.2">
      <c r="A7" t="s">
        <v>48</v>
      </c>
      <c r="B7" t="s">
        <v>20</v>
      </c>
      <c r="C7" t="s">
        <v>77</v>
      </c>
      <c r="D7" t="s">
        <v>49</v>
      </c>
      <c r="E7">
        <v>0.15327188193948901</v>
      </c>
      <c r="F7">
        <v>0.148844500849383</v>
      </c>
      <c r="G7">
        <v>0.14375519804175499</v>
      </c>
      <c r="H7" t="s">
        <v>49</v>
      </c>
      <c r="I7">
        <v>0.14375519804175499</v>
      </c>
      <c r="J7">
        <v>0.151600396584951</v>
      </c>
      <c r="K7">
        <v>0.19152958498490899</v>
      </c>
      <c r="L7">
        <v>124</v>
      </c>
    </row>
    <row r="8" spans="1:12" x14ac:dyDescent="0.2">
      <c r="A8" t="s">
        <v>48</v>
      </c>
      <c r="B8" t="s">
        <v>21</v>
      </c>
      <c r="C8" t="s">
        <v>77</v>
      </c>
      <c r="D8" t="s">
        <v>49</v>
      </c>
      <c r="E8">
        <v>5.2216552697590797E-2</v>
      </c>
      <c r="F8">
        <v>8.6172287685833099E-2</v>
      </c>
      <c r="G8">
        <v>7.3237682321220604E-2</v>
      </c>
      <c r="H8" t="s">
        <v>49</v>
      </c>
      <c r="I8">
        <v>7.3237682321220604E-2</v>
      </c>
      <c r="J8">
        <v>-3.18279943630922E-2</v>
      </c>
      <c r="K8">
        <v>3.0464849059714399E-2</v>
      </c>
      <c r="L8">
        <v>38</v>
      </c>
    </row>
    <row r="9" spans="1:12" x14ac:dyDescent="0.2">
      <c r="A9" t="s">
        <v>48</v>
      </c>
      <c r="B9" t="s">
        <v>22</v>
      </c>
      <c r="C9" t="s">
        <v>77</v>
      </c>
      <c r="D9" t="s">
        <v>49</v>
      </c>
      <c r="E9">
        <v>-0.27335898384862201</v>
      </c>
      <c r="F9">
        <v>8.4289457268936302E-2</v>
      </c>
      <c r="G9">
        <v>8.4289457268936302E-2</v>
      </c>
      <c r="H9" t="s">
        <v>49</v>
      </c>
      <c r="I9">
        <v>8.4289457268936302E-2</v>
      </c>
      <c r="J9">
        <v>8.4289457268936302E-2</v>
      </c>
      <c r="K9">
        <v>2.8415435091855099E-2</v>
      </c>
      <c r="L9">
        <v>53</v>
      </c>
    </row>
    <row r="10" spans="1:12" x14ac:dyDescent="0.2">
      <c r="A10" t="s">
        <v>48</v>
      </c>
      <c r="B10" t="s">
        <v>23</v>
      </c>
      <c r="C10" t="s">
        <v>77</v>
      </c>
      <c r="D10" t="s">
        <v>49</v>
      </c>
      <c r="E10">
        <v>-4.0836614085952599E-2</v>
      </c>
      <c r="F10">
        <v>0.31377466579945401</v>
      </c>
      <c r="G10">
        <v>0.299313714927886</v>
      </c>
      <c r="H10" t="s">
        <v>49</v>
      </c>
      <c r="I10">
        <v>0.299313714927886</v>
      </c>
      <c r="J10">
        <v>0.32581799778256998</v>
      </c>
      <c r="K10">
        <v>0.39358410326615501</v>
      </c>
      <c r="L10">
        <v>123</v>
      </c>
    </row>
    <row r="11" spans="1:12" x14ac:dyDescent="0.2">
      <c r="A11" t="s">
        <v>48</v>
      </c>
      <c r="B11" t="s">
        <v>24</v>
      </c>
      <c r="C11" t="s">
        <v>77</v>
      </c>
      <c r="D11" t="s">
        <v>49</v>
      </c>
      <c r="E11">
        <v>6.7802257697254995E-2</v>
      </c>
      <c r="F11">
        <v>0.41219723008479803</v>
      </c>
      <c r="G11">
        <v>0.40457121504336602</v>
      </c>
      <c r="H11" t="s">
        <v>49</v>
      </c>
      <c r="I11">
        <v>0.40457121504336602</v>
      </c>
      <c r="J11">
        <v>0.403961984523242</v>
      </c>
      <c r="K11">
        <v>0.395719063696786</v>
      </c>
      <c r="L11">
        <v>120</v>
      </c>
    </row>
    <row r="12" spans="1:12" x14ac:dyDescent="0.2">
      <c r="A12" t="s">
        <v>48</v>
      </c>
      <c r="B12" t="s">
        <v>25</v>
      </c>
      <c r="C12" t="s">
        <v>77</v>
      </c>
      <c r="D12" t="s">
        <v>49</v>
      </c>
      <c r="E12">
        <v>0.18421052631578899</v>
      </c>
      <c r="F12">
        <v>0.47078252710936502</v>
      </c>
      <c r="G12">
        <v>0.439438904198446</v>
      </c>
      <c r="H12" t="s">
        <v>49</v>
      </c>
      <c r="I12">
        <v>0.439438904198446</v>
      </c>
      <c r="J12">
        <v>0.52727986473028199</v>
      </c>
      <c r="K12">
        <v>0.50235204735099304</v>
      </c>
      <c r="L12">
        <v>34</v>
      </c>
    </row>
    <row r="13" spans="1:12" x14ac:dyDescent="0.2">
      <c r="A13" t="s">
        <v>48</v>
      </c>
      <c r="B13" t="s">
        <v>26</v>
      </c>
      <c r="C13" t="s">
        <v>77</v>
      </c>
      <c r="D13" t="s">
        <v>49</v>
      </c>
      <c r="E13">
        <v>0.28033815284399299</v>
      </c>
      <c r="F13">
        <v>0.56804000822025102</v>
      </c>
      <c r="G13">
        <v>0.56494607276404696</v>
      </c>
      <c r="H13" t="s">
        <v>49</v>
      </c>
      <c r="I13">
        <v>0.56494607276404696</v>
      </c>
      <c r="J13">
        <v>0.52966667685277602</v>
      </c>
      <c r="K13">
        <v>0.51148550274446003</v>
      </c>
      <c r="L13">
        <v>123</v>
      </c>
    </row>
    <row r="14" spans="1:12" x14ac:dyDescent="0.2">
      <c r="A14" t="s">
        <v>48</v>
      </c>
      <c r="B14" t="s">
        <v>27</v>
      </c>
      <c r="C14" t="s">
        <v>77</v>
      </c>
      <c r="D14" t="s">
        <v>49</v>
      </c>
      <c r="E14">
        <v>-0.13749999999999901</v>
      </c>
      <c r="F14">
        <v>0.37712156614255898</v>
      </c>
      <c r="G14">
        <v>0.36799590849216701</v>
      </c>
      <c r="H14" t="s">
        <v>49</v>
      </c>
      <c r="I14">
        <v>0.36799590849216701</v>
      </c>
      <c r="J14">
        <v>0.37102795625551999</v>
      </c>
      <c r="K14">
        <v>0.367135303611206</v>
      </c>
      <c r="L14">
        <v>53</v>
      </c>
    </row>
    <row r="15" spans="1:12" x14ac:dyDescent="0.2">
      <c r="A15" t="s">
        <v>48</v>
      </c>
      <c r="B15" t="s">
        <v>28</v>
      </c>
      <c r="C15" t="s">
        <v>77</v>
      </c>
      <c r="D15" t="s">
        <v>49</v>
      </c>
      <c r="E15">
        <v>-0.142001104512366</v>
      </c>
      <c r="F15">
        <v>3.5868445886822302E-2</v>
      </c>
      <c r="G15">
        <v>6.1229118313535599E-2</v>
      </c>
      <c r="H15" t="s">
        <v>49</v>
      </c>
      <c r="I15">
        <v>6.7010523327067598E-2</v>
      </c>
      <c r="J15">
        <v>0.18232999086388199</v>
      </c>
      <c r="K15">
        <v>1.7286506480428E-2</v>
      </c>
      <c r="L15">
        <v>48</v>
      </c>
    </row>
    <row r="16" spans="1:12" x14ac:dyDescent="0.2">
      <c r="A16" t="s">
        <v>48</v>
      </c>
      <c r="B16" t="s">
        <v>29</v>
      </c>
      <c r="C16" t="s">
        <v>77</v>
      </c>
      <c r="D16" t="s">
        <v>49</v>
      </c>
      <c r="E16">
        <v>9.0776366456419996E-2</v>
      </c>
      <c r="F16">
        <v>0.62597589253739605</v>
      </c>
      <c r="G16">
        <v>0.64796446842917399</v>
      </c>
      <c r="H16" t="s">
        <v>49</v>
      </c>
      <c r="I16">
        <v>0.64796446842917399</v>
      </c>
      <c r="J16">
        <v>0.63711570556538699</v>
      </c>
      <c r="K16">
        <v>0.61822405414911497</v>
      </c>
      <c r="L16">
        <v>33</v>
      </c>
    </row>
    <row r="17" spans="1:12" x14ac:dyDescent="0.2">
      <c r="A17" t="s">
        <v>48</v>
      </c>
      <c r="B17" t="s">
        <v>30</v>
      </c>
      <c r="C17" t="s">
        <v>77</v>
      </c>
      <c r="D17" t="s">
        <v>49</v>
      </c>
      <c r="E17">
        <v>0.114689773364027</v>
      </c>
      <c r="F17">
        <v>0.453665095407012</v>
      </c>
      <c r="G17">
        <v>0.44942714330135097</v>
      </c>
      <c r="H17" t="s">
        <v>49</v>
      </c>
      <c r="I17">
        <v>0.44942714330135097</v>
      </c>
      <c r="J17">
        <v>0.48385751558694201</v>
      </c>
      <c r="K17">
        <v>0.41046557614386597</v>
      </c>
      <c r="L17">
        <v>57</v>
      </c>
    </row>
    <row r="18" spans="1:12" x14ac:dyDescent="0.2">
      <c r="A18" t="s">
        <v>48</v>
      </c>
      <c r="B18" t="s">
        <v>31</v>
      </c>
      <c r="C18" t="s">
        <v>77</v>
      </c>
      <c r="D18" t="s">
        <v>49</v>
      </c>
      <c r="E18">
        <v>8.1467548127518594E-2</v>
      </c>
      <c r="F18">
        <v>1.0173876264699001E-2</v>
      </c>
      <c r="G18">
        <v>-4.0358156643679199E-2</v>
      </c>
      <c r="H18" t="s">
        <v>49</v>
      </c>
      <c r="I18">
        <v>-4.4313583343086202E-2</v>
      </c>
      <c r="J18">
        <v>-8.0424127889090393E-3</v>
      </c>
      <c r="K18">
        <v>3.8988593268526502E-3</v>
      </c>
      <c r="L18">
        <v>37</v>
      </c>
    </row>
    <row r="19" spans="1:12" x14ac:dyDescent="0.2">
      <c r="A19" t="s">
        <v>48</v>
      </c>
      <c r="B19" t="s">
        <v>32</v>
      </c>
      <c r="C19" t="s">
        <v>77</v>
      </c>
      <c r="D19" t="s">
        <v>49</v>
      </c>
      <c r="E19">
        <v>7.92588825945683E-2</v>
      </c>
      <c r="F19">
        <v>0.33247360784923802</v>
      </c>
      <c r="G19">
        <v>0.33860768346737202</v>
      </c>
      <c r="H19" t="s">
        <v>49</v>
      </c>
      <c r="I19">
        <v>0.33860768346737202</v>
      </c>
      <c r="J19">
        <v>0.34630978107698501</v>
      </c>
      <c r="K19">
        <v>0.32339867927273003</v>
      </c>
      <c r="L19">
        <v>87</v>
      </c>
    </row>
    <row r="20" spans="1:12" x14ac:dyDescent="0.2">
      <c r="A20" t="s">
        <v>48</v>
      </c>
      <c r="B20" t="s">
        <v>33</v>
      </c>
      <c r="C20" t="s">
        <v>77</v>
      </c>
      <c r="D20" t="s">
        <v>49</v>
      </c>
      <c r="E20">
        <v>-0.13636363636363599</v>
      </c>
      <c r="F20">
        <v>0.251402412825112</v>
      </c>
      <c r="G20">
        <v>0.217304147733447</v>
      </c>
      <c r="H20" t="s">
        <v>49</v>
      </c>
      <c r="I20">
        <v>0.217304147733447</v>
      </c>
      <c r="J20">
        <v>0.26714142981301398</v>
      </c>
      <c r="K20">
        <v>0.24074875069082599</v>
      </c>
      <c r="L20">
        <v>35</v>
      </c>
    </row>
    <row r="21" spans="1:12" x14ac:dyDescent="0.2">
      <c r="A21" t="s">
        <v>48</v>
      </c>
      <c r="B21" t="s">
        <v>34</v>
      </c>
      <c r="C21" t="s">
        <v>77</v>
      </c>
      <c r="D21" t="s">
        <v>49</v>
      </c>
      <c r="E21">
        <v>0.28998183687274598</v>
      </c>
      <c r="F21">
        <v>0.41581626234611202</v>
      </c>
      <c r="G21">
        <v>0.42019218246199003</v>
      </c>
      <c r="H21" t="s">
        <v>49</v>
      </c>
      <c r="I21">
        <v>0.42019218246199003</v>
      </c>
      <c r="J21">
        <v>0.43854498333407699</v>
      </c>
      <c r="K21">
        <v>0.41965080793988402</v>
      </c>
      <c r="L21">
        <v>97</v>
      </c>
    </row>
    <row r="22" spans="1:12" x14ac:dyDescent="0.2">
      <c r="A22" t="s">
        <v>48</v>
      </c>
      <c r="B22" t="s">
        <v>35</v>
      </c>
      <c r="C22" t="s">
        <v>77</v>
      </c>
      <c r="D22" t="s">
        <v>49</v>
      </c>
      <c r="E22">
        <v>3.3136004284052001E-2</v>
      </c>
      <c r="F22">
        <v>0.27521197081981102</v>
      </c>
      <c r="G22">
        <v>0.26811346791287399</v>
      </c>
      <c r="H22" t="s">
        <v>49</v>
      </c>
      <c r="I22">
        <v>0.26811346791287399</v>
      </c>
      <c r="J22">
        <v>0.31109480351616797</v>
      </c>
      <c r="K22">
        <v>0.285883861988666</v>
      </c>
      <c r="L22">
        <v>305</v>
      </c>
    </row>
    <row r="23" spans="1:12" x14ac:dyDescent="0.2">
      <c r="A23" t="s">
        <v>48</v>
      </c>
      <c r="B23" t="s">
        <v>36</v>
      </c>
      <c r="C23" t="s">
        <v>77</v>
      </c>
      <c r="D23" t="s">
        <v>49</v>
      </c>
      <c r="E23">
        <v>-0.1078287672294</v>
      </c>
      <c r="F23">
        <v>0.54169219223465503</v>
      </c>
      <c r="G23">
        <v>0.52785626379971495</v>
      </c>
      <c r="H23" t="s">
        <v>49</v>
      </c>
      <c r="I23">
        <v>0.52785626379971495</v>
      </c>
      <c r="J23">
        <v>0.48414834453064798</v>
      </c>
      <c r="K23">
        <v>0.50917562756600498</v>
      </c>
      <c r="L23">
        <v>149</v>
      </c>
    </row>
    <row r="24" spans="1:12" x14ac:dyDescent="0.2">
      <c r="A24" t="s">
        <v>48</v>
      </c>
      <c r="B24" t="s">
        <v>37</v>
      </c>
      <c r="C24" t="s">
        <v>77</v>
      </c>
      <c r="D24" t="s">
        <v>49</v>
      </c>
      <c r="E24">
        <v>-0.17934562148424399</v>
      </c>
      <c r="F24">
        <v>0.14829627333356801</v>
      </c>
      <c r="G24">
        <v>0.14829627333356801</v>
      </c>
      <c r="H24" t="s">
        <v>49</v>
      </c>
      <c r="I24">
        <v>0.14829627333356801</v>
      </c>
      <c r="J24">
        <v>0.14829627333356801</v>
      </c>
      <c r="K24">
        <v>0.15220875227687999</v>
      </c>
      <c r="L24">
        <v>82</v>
      </c>
    </row>
    <row r="25" spans="1:12" x14ac:dyDescent="0.2">
      <c r="A25" t="s">
        <v>48</v>
      </c>
      <c r="B25" t="s">
        <v>38</v>
      </c>
      <c r="C25" t="s">
        <v>77</v>
      </c>
      <c r="D25" t="s">
        <v>49</v>
      </c>
      <c r="E25">
        <v>2.0226954624698298E-2</v>
      </c>
      <c r="F25">
        <v>0.31848807250198402</v>
      </c>
      <c r="G25">
        <v>0.31386083350883998</v>
      </c>
      <c r="H25" t="s">
        <v>49</v>
      </c>
      <c r="I25">
        <v>0.31534390079147201</v>
      </c>
      <c r="J25">
        <v>0.28578880599717399</v>
      </c>
      <c r="K25">
        <v>0.319238771634549</v>
      </c>
      <c r="L25">
        <v>176</v>
      </c>
    </row>
    <row r="26" spans="1:12" x14ac:dyDescent="0.2">
      <c r="A26" t="s">
        <v>48</v>
      </c>
      <c r="B26" t="s">
        <v>39</v>
      </c>
      <c r="C26" t="s">
        <v>77</v>
      </c>
      <c r="D26" t="s">
        <v>49</v>
      </c>
      <c r="E26">
        <v>0.184391680115951</v>
      </c>
      <c r="F26">
        <v>0.12855820981154201</v>
      </c>
      <c r="G26">
        <v>0.12855820981154201</v>
      </c>
      <c r="H26" t="s">
        <v>49</v>
      </c>
      <c r="I26">
        <v>0.12855820981154201</v>
      </c>
      <c r="J26">
        <v>0.12855820981154201</v>
      </c>
      <c r="K26">
        <v>0.127152451219532</v>
      </c>
      <c r="L26">
        <v>78</v>
      </c>
    </row>
    <row r="27" spans="1:12" x14ac:dyDescent="0.2">
      <c r="A27" t="s">
        <v>48</v>
      </c>
      <c r="B27" t="s">
        <v>40</v>
      </c>
      <c r="C27" t="s">
        <v>77</v>
      </c>
      <c r="D27" t="s">
        <v>49</v>
      </c>
      <c r="E27">
        <v>0.11765292255146099</v>
      </c>
      <c r="F27">
        <v>0.41293156712963902</v>
      </c>
      <c r="G27">
        <v>0.41443350021694098</v>
      </c>
      <c r="H27" t="s">
        <v>49</v>
      </c>
      <c r="I27">
        <v>0.41443350021694098</v>
      </c>
      <c r="J27">
        <v>0.426048940332653</v>
      </c>
      <c r="K27">
        <v>0.44384372708884401</v>
      </c>
      <c r="L27">
        <v>287</v>
      </c>
    </row>
    <row r="28" spans="1:12" x14ac:dyDescent="0.2">
      <c r="A28" t="s">
        <v>48</v>
      </c>
      <c r="B28" t="s">
        <v>41</v>
      </c>
      <c r="C28" t="s">
        <v>77</v>
      </c>
      <c r="D28" t="s">
        <v>49</v>
      </c>
      <c r="E28">
        <v>0.22963660364503999</v>
      </c>
      <c r="F28">
        <v>0.48524746018179199</v>
      </c>
      <c r="G28">
        <v>0.47769692330845998</v>
      </c>
      <c r="H28" t="s">
        <v>49</v>
      </c>
      <c r="I28">
        <v>0.47769692330845998</v>
      </c>
      <c r="J28">
        <v>0.41768997190526602</v>
      </c>
      <c r="K28">
        <v>0.487898020010332</v>
      </c>
      <c r="L28">
        <v>76</v>
      </c>
    </row>
    <row r="29" spans="1:12" x14ac:dyDescent="0.2">
      <c r="A29" t="s">
        <v>48</v>
      </c>
      <c r="B29" t="s">
        <v>42</v>
      </c>
      <c r="C29" t="s">
        <v>77</v>
      </c>
      <c r="D29" t="s">
        <v>49</v>
      </c>
      <c r="E29">
        <v>6.6704388012679999E-2</v>
      </c>
      <c r="F29">
        <v>0.40995476511638002</v>
      </c>
      <c r="G29">
        <v>0.41953081022770999</v>
      </c>
      <c r="H29" t="s">
        <v>49</v>
      </c>
      <c r="I29">
        <v>0.41953081022770999</v>
      </c>
      <c r="J29">
        <v>0.47289925561302998</v>
      </c>
      <c r="K29">
        <v>0.24214659211870601</v>
      </c>
      <c r="L29">
        <v>22</v>
      </c>
    </row>
    <row r="30" spans="1:12" x14ac:dyDescent="0.2">
      <c r="A30" t="s">
        <v>48</v>
      </c>
      <c r="B30" t="s">
        <v>43</v>
      </c>
      <c r="C30" t="s">
        <v>77</v>
      </c>
      <c r="D30" t="s">
        <v>49</v>
      </c>
      <c r="E30">
        <v>-6.8181818181818094E-2</v>
      </c>
      <c r="F30">
        <v>-0.106362138504618</v>
      </c>
      <c r="G30">
        <v>-0.106362138504618</v>
      </c>
      <c r="H30" t="s">
        <v>49</v>
      </c>
      <c r="I30">
        <v>-0.106362138504618</v>
      </c>
      <c r="J30">
        <v>-0.106362138504618</v>
      </c>
      <c r="K30">
        <v>-0.18314224559547701</v>
      </c>
      <c r="L30">
        <v>35</v>
      </c>
    </row>
    <row r="31" spans="1:12" x14ac:dyDescent="0.2">
      <c r="A31" t="s">
        <v>48</v>
      </c>
      <c r="B31" t="s">
        <v>44</v>
      </c>
      <c r="C31" t="s">
        <v>77</v>
      </c>
      <c r="D31" t="s">
        <v>49</v>
      </c>
      <c r="E31">
        <v>-0.29999999999999899</v>
      </c>
      <c r="F31">
        <v>0.30037725683572197</v>
      </c>
      <c r="G31">
        <v>0.30037725683572197</v>
      </c>
      <c r="H31" t="s">
        <v>49</v>
      </c>
      <c r="I31">
        <v>0.30037725683572197</v>
      </c>
      <c r="J31">
        <v>0.30037725683572197</v>
      </c>
      <c r="K31">
        <v>0.21670572163483201</v>
      </c>
      <c r="L31">
        <v>40</v>
      </c>
    </row>
    <row r="32" spans="1:12" x14ac:dyDescent="0.2">
      <c r="A32" t="s">
        <v>48</v>
      </c>
      <c r="B32" t="s">
        <v>16</v>
      </c>
      <c r="C32" t="s">
        <v>75</v>
      </c>
      <c r="D32" t="s">
        <v>49</v>
      </c>
      <c r="E32">
        <v>-4.9890412684978999E-2</v>
      </c>
      <c r="F32">
        <v>0.26514883654997801</v>
      </c>
      <c r="G32">
        <v>0.25996946565858903</v>
      </c>
      <c r="H32" t="s">
        <v>49</v>
      </c>
      <c r="I32">
        <v>5.6029013134962197E-2</v>
      </c>
      <c r="J32">
        <v>7.3221259427164995E-2</v>
      </c>
      <c r="K32">
        <v>0.29806985513741602</v>
      </c>
      <c r="L32">
        <v>288</v>
      </c>
    </row>
    <row r="33" spans="1:12" x14ac:dyDescent="0.2">
      <c r="A33" t="s">
        <v>48</v>
      </c>
      <c r="B33" t="s">
        <v>18</v>
      </c>
      <c r="C33" t="s">
        <v>75</v>
      </c>
      <c r="D33" t="s">
        <v>49</v>
      </c>
      <c r="E33">
        <v>-5.19496522501516E-2</v>
      </c>
      <c r="F33">
        <v>2.3378878960342998E-2</v>
      </c>
      <c r="G33">
        <v>-4.8589232357594998E-2</v>
      </c>
      <c r="H33" t="s">
        <v>49</v>
      </c>
      <c r="I33">
        <v>-1.1300764564372E-2</v>
      </c>
      <c r="J33">
        <v>3.3113212875653798E-3</v>
      </c>
      <c r="K33">
        <v>-1.95416780912222E-2</v>
      </c>
      <c r="L33">
        <v>217</v>
      </c>
    </row>
    <row r="34" spans="1:12" x14ac:dyDescent="0.2">
      <c r="A34" t="s">
        <v>48</v>
      </c>
      <c r="B34" t="s">
        <v>21</v>
      </c>
      <c r="C34" t="s">
        <v>75</v>
      </c>
      <c r="D34" t="s">
        <v>49</v>
      </c>
      <c r="E34">
        <v>1.5393136247748901E-3</v>
      </c>
      <c r="F34">
        <v>-1.5152523716862199E-2</v>
      </c>
      <c r="G34">
        <v>-2.4132241800536199E-2</v>
      </c>
      <c r="H34" t="s">
        <v>49</v>
      </c>
      <c r="I34">
        <v>-9.2327661278172393E-2</v>
      </c>
      <c r="J34">
        <v>0.114927819983506</v>
      </c>
      <c r="K34">
        <v>-3.1172102160838801E-2</v>
      </c>
      <c r="L34">
        <v>58</v>
      </c>
    </row>
    <row r="35" spans="1:12" x14ac:dyDescent="0.2">
      <c r="A35" t="s">
        <v>48</v>
      </c>
      <c r="B35" t="s">
        <v>22</v>
      </c>
      <c r="C35" t="s">
        <v>75</v>
      </c>
      <c r="D35" t="s">
        <v>49</v>
      </c>
      <c r="E35">
        <v>8.8522715311576197E-3</v>
      </c>
      <c r="F35">
        <v>-3.4276989383351698E-2</v>
      </c>
      <c r="G35">
        <v>-5.7034694606873798E-2</v>
      </c>
      <c r="H35" t="s">
        <v>49</v>
      </c>
      <c r="I35">
        <v>-4.0099148257921297E-2</v>
      </c>
      <c r="J35">
        <v>4.6607562225862799E-2</v>
      </c>
      <c r="K35">
        <v>-6.7798626707520293E-2</v>
      </c>
      <c r="L35">
        <v>82</v>
      </c>
    </row>
    <row r="36" spans="1:12" x14ac:dyDescent="0.2">
      <c r="A36" t="s">
        <v>48</v>
      </c>
      <c r="B36" t="s">
        <v>24</v>
      </c>
      <c r="C36" t="s">
        <v>75</v>
      </c>
      <c r="D36" t="s">
        <v>49</v>
      </c>
      <c r="E36">
        <v>-4.3517930091993798E-2</v>
      </c>
      <c r="F36">
        <v>0.50435829111020902</v>
      </c>
      <c r="G36">
        <v>0.55028046375417605</v>
      </c>
      <c r="H36" t="s">
        <v>49</v>
      </c>
      <c r="I36">
        <v>0.32723949970475003</v>
      </c>
      <c r="J36">
        <v>0.32584012491855502</v>
      </c>
      <c r="K36">
        <v>0.55477908953806099</v>
      </c>
      <c r="L36">
        <v>354</v>
      </c>
    </row>
    <row r="37" spans="1:12" x14ac:dyDescent="0.2">
      <c r="A37" t="s">
        <v>48</v>
      </c>
      <c r="B37" t="s">
        <v>27</v>
      </c>
      <c r="C37" t="s">
        <v>75</v>
      </c>
      <c r="D37" t="s">
        <v>49</v>
      </c>
      <c r="E37">
        <v>-0.101276336570439</v>
      </c>
      <c r="F37">
        <v>0.147531846729413</v>
      </c>
      <c r="G37">
        <v>0.11301762432196701</v>
      </c>
      <c r="H37" t="s">
        <v>49</v>
      </c>
      <c r="I37">
        <v>2.2605178778912102E-2</v>
      </c>
      <c r="J37">
        <v>1.23669368716742E-2</v>
      </c>
      <c r="K37">
        <v>0.10523581613342201</v>
      </c>
      <c r="L37">
        <v>100</v>
      </c>
    </row>
    <row r="38" spans="1:12" x14ac:dyDescent="0.2">
      <c r="A38" t="s">
        <v>48</v>
      </c>
      <c r="B38" t="s">
        <v>31</v>
      </c>
      <c r="C38" t="s">
        <v>75</v>
      </c>
      <c r="D38" t="s">
        <v>49</v>
      </c>
      <c r="E38">
        <v>4.5831339492240199E-2</v>
      </c>
      <c r="F38">
        <v>0.46059398460520501</v>
      </c>
      <c r="G38">
        <v>0.462717809999598</v>
      </c>
      <c r="H38" t="s">
        <v>49</v>
      </c>
      <c r="I38">
        <v>0.30502540670431</v>
      </c>
      <c r="J38">
        <v>0.27456821645456497</v>
      </c>
      <c r="K38">
        <v>0.46074771069197601</v>
      </c>
      <c r="L38">
        <v>375</v>
      </c>
    </row>
    <row r="39" spans="1:12" x14ac:dyDescent="0.2">
      <c r="A39" t="s">
        <v>48</v>
      </c>
      <c r="B39" t="s">
        <v>33</v>
      </c>
      <c r="C39" t="s">
        <v>75</v>
      </c>
      <c r="D39" t="s">
        <v>49</v>
      </c>
      <c r="E39">
        <v>5.5428662426704703E-2</v>
      </c>
      <c r="F39">
        <v>0.106282157608385</v>
      </c>
      <c r="G39">
        <v>0.106282157608385</v>
      </c>
      <c r="H39" t="s">
        <v>49</v>
      </c>
      <c r="I39">
        <v>8.4492675657394406E-2</v>
      </c>
      <c r="J39">
        <v>-3.28436434508537E-2</v>
      </c>
      <c r="K39">
        <v>9.3602110629834603E-2</v>
      </c>
      <c r="L39">
        <v>113</v>
      </c>
    </row>
    <row r="42" spans="1:12" x14ac:dyDescent="0.2">
      <c r="A42" t="s">
        <v>61</v>
      </c>
      <c r="D42" t="s">
        <v>49</v>
      </c>
      <c r="E42">
        <f t="shared" ref="E42:K42" si="0">MEDIAN(E2:E31)</f>
        <v>3.2672268653701153E-2</v>
      </c>
      <c r="F42">
        <f t="shared" si="0"/>
        <v>0.323166250873198</v>
      </c>
      <c r="G42">
        <f t="shared" si="0"/>
        <v>0.31609249741842099</v>
      </c>
      <c r="H42" t="s">
        <v>49</v>
      </c>
      <c r="I42">
        <f t="shared" si="0"/>
        <v>0.31683403105973701</v>
      </c>
      <c r="J42">
        <f t="shared" si="0"/>
        <v>0.3360638894297775</v>
      </c>
      <c r="K42">
        <f t="shared" si="0"/>
        <v>0.32209956406682105</v>
      </c>
    </row>
    <row r="43" spans="1:12" x14ac:dyDescent="0.2">
      <c r="A43" t="s">
        <v>62</v>
      </c>
      <c r="D43" t="s">
        <v>49</v>
      </c>
      <c r="E43">
        <f t="shared" ref="E43:K43" si="1">MEDIAN(E32:E39)</f>
        <v>-2.0989308233609453E-2</v>
      </c>
      <c r="F43">
        <f t="shared" si="1"/>
        <v>0.126907002168899</v>
      </c>
      <c r="G43">
        <f t="shared" si="1"/>
        <v>0.10964989096517599</v>
      </c>
      <c r="H43" t="s">
        <v>49</v>
      </c>
      <c r="I43">
        <f t="shared" si="1"/>
        <v>3.9317095956937151E-2</v>
      </c>
      <c r="J43">
        <f t="shared" si="1"/>
        <v>5.99144108265139E-2</v>
      </c>
      <c r="K43">
        <f t="shared" si="1"/>
        <v>9.9418963381628311E-2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Age Apparent</vt:lpstr>
      <vt:lpstr>Other Exposures Apparent</vt:lpstr>
      <vt:lpstr>Age Cross-validated</vt:lpstr>
      <vt:lpstr>Other Exposures Cross-validated</vt:lpstr>
      <vt:lpstr>Correlations Apparent</vt:lpstr>
      <vt:lpstr>Correlations Cross-validated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albertkuo</dc:creator>
  <cp:lastModifiedBy>Cristian Tomasetti</cp:lastModifiedBy>
  <dcterms:created xsi:type="dcterms:W3CDTF">2020-11-23T13:37:46Z</dcterms:created>
  <dcterms:modified xsi:type="dcterms:W3CDTF">2020-11-30T22:11:32Z</dcterms:modified>
</cp:coreProperties>
</file>