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cristiantomasetti/Documents/cristian/research/TomVogel/Mutational Signature/eLife/Revision/"/>
    </mc:Choice>
  </mc:AlternateContent>
  <xr:revisionPtr revIDLastSave="0" documentId="13_ncr:1_{55D90FC9-C2D7-D142-B38A-2342269B0528}" xr6:coauthVersionLast="45" xr6:coauthVersionMax="45" xr10:uidLastSave="{00000000-0000-0000-0000-000000000000}"/>
  <bookViews>
    <workbookView xWindow="0" yWindow="460" windowWidth="25600" windowHeight="15540" xr2:uid="{00000000-000D-0000-FFFF-FFFF00000000}"/>
  </bookViews>
  <sheets>
    <sheet name="Age Apparent" sheetId="1" r:id="rId1"/>
    <sheet name="Other Exposures Apparent" sheetId="2" r:id="rId2"/>
    <sheet name="Age Cross-validated" sheetId="3" r:id="rId3"/>
    <sheet name="Other Exposures Cross-validated" sheetId="4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2" i="2" l="1"/>
  <c r="L42" i="2"/>
  <c r="J42" i="2"/>
  <c r="I42" i="2"/>
  <c r="H42" i="2"/>
  <c r="G42" i="2"/>
  <c r="F42" i="2"/>
  <c r="E42" i="2"/>
  <c r="D42" i="2"/>
  <c r="M41" i="2"/>
  <c r="L41" i="2"/>
  <c r="J41" i="2"/>
  <c r="I41" i="2"/>
  <c r="H41" i="2"/>
  <c r="G41" i="2"/>
  <c r="F41" i="2"/>
  <c r="E41" i="2"/>
  <c r="D41" i="2"/>
  <c r="M40" i="2"/>
  <c r="J40" i="2"/>
  <c r="I40" i="2"/>
  <c r="H40" i="2"/>
  <c r="G40" i="2"/>
  <c r="F40" i="2"/>
  <c r="E40" i="2"/>
  <c r="D40" i="2"/>
  <c r="J42" i="4" l="1"/>
  <c r="I42" i="4"/>
  <c r="H42" i="4"/>
  <c r="G42" i="4"/>
  <c r="F42" i="4"/>
  <c r="E42" i="4"/>
  <c r="D42" i="4"/>
  <c r="J41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J34" i="3" l="1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M34" i="1"/>
  <c r="L34" i="1"/>
  <c r="K34" i="1"/>
  <c r="J34" i="1"/>
  <c r="I34" i="1"/>
  <c r="H34" i="1"/>
  <c r="G34" i="1"/>
  <c r="F34" i="1"/>
  <c r="E34" i="1"/>
  <c r="D34" i="1"/>
  <c r="M33" i="1"/>
  <c r="L33" i="1"/>
  <c r="K33" i="1"/>
  <c r="J33" i="1"/>
  <c r="I33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<sst xmlns="http://schemas.openxmlformats.org/spreadsheetml/2006/main" count="892" uniqueCount="75">
  <si>
    <t>type</t>
  </si>
  <si>
    <t>tissue</t>
  </si>
  <si>
    <t>factor</t>
  </si>
  <si>
    <t>Best_NMF</t>
  </si>
  <si>
    <t>LDA</t>
  </si>
  <si>
    <t>Logit</t>
  </si>
  <si>
    <t>Matched_NMF</t>
  </si>
  <si>
    <t>NNLS_Logit_betas</t>
  </si>
  <si>
    <t>NNLS_Logit_means</t>
  </si>
  <si>
    <t>RF</t>
  </si>
  <si>
    <t>Signature1</t>
  </si>
  <si>
    <t>SinglePeak</t>
  </si>
  <si>
    <t>Unsupervised</t>
  </si>
  <si>
    <t>n</t>
  </si>
  <si>
    <t>Apparent</t>
  </si>
  <si>
    <t>ACC</t>
  </si>
  <si>
    <t>BLCA</t>
  </si>
  <si>
    <t>BRCA</t>
  </si>
  <si>
    <t>CESC</t>
  </si>
  <si>
    <t>CHOL</t>
  </si>
  <si>
    <t>COAD</t>
  </si>
  <si>
    <t>ESCAD</t>
  </si>
  <si>
    <t>ESCSQ</t>
  </si>
  <si>
    <t>GBM</t>
  </si>
  <si>
    <t>HNSCC</t>
  </si>
  <si>
    <t>KICH</t>
  </si>
  <si>
    <t>KIRC</t>
  </si>
  <si>
    <t>KIRP</t>
  </si>
  <si>
    <t>LAML</t>
  </si>
  <si>
    <t>LGG</t>
  </si>
  <si>
    <t>LIHC</t>
  </si>
  <si>
    <t>LUAD</t>
  </si>
  <si>
    <t>OV</t>
  </si>
  <si>
    <t>PAAD</t>
  </si>
  <si>
    <t>PCPG</t>
  </si>
  <si>
    <t>PRAD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</si>
  <si>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</si>
  <si>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</si>
  <si>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</si>
  <si>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</si>
  <si>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</si>
  <si>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</si>
  <si>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</si>
  <si>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</si>
  <si>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</si>
  <si>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ESCA</t>
  </si>
  <si>
    <t>MESO</t>
  </si>
  <si>
    <t>MSI</t>
  </si>
  <si>
    <t>Cross-validated</t>
  </si>
  <si>
    <t>NA</t>
  </si>
  <si>
    <t>Median</t>
  </si>
  <si>
    <t>Subset median</t>
  </si>
  <si>
    <t>Overall median</t>
  </si>
  <si>
    <t xml:space="preserve">The "Subset median" AUC is the median AUC calculated only over the tissues where Alexandrov et al. found an age signature. </t>
  </si>
  <si>
    <t xml:space="preserve">To calculate the "Overall median" AUC, whenever Alexandrov et al. methodology was not able to detect the age signature in a tissue, and therefore its intensities were not provided (NA), a 0.5 AUC was assigned to that signature for that tissue for their methodology. </t>
  </si>
  <si>
    <t>Subset smoking median</t>
  </si>
  <si>
    <t>Overall smoking median</t>
  </si>
  <si>
    <t xml:space="preserve">The "Subset median" AUC is the median AUC calculated only over the tissues where Alexandrov et al. found a signature for the given exposure. </t>
  </si>
  <si>
    <t xml:space="preserve">The "Subset smoking median" was instead calculated by restricting the set of tissues to those where Alexandrov et al. detected smoking signatures. </t>
  </si>
  <si>
    <t xml:space="preserve">To calculate the "Overall smoking median" AUC, whenever Alexandrov et al. methodology was not able to detect a smoking signature in a tissue, and therefore its intensities were not provided (NA), a 0.5 AUC was assigned for their methodology to the smoking signature for that tissue. </t>
  </si>
  <si>
    <t>Alcohol</t>
  </si>
  <si>
    <t>Aristolochic Acid</t>
  </si>
  <si>
    <t>Asbestos</t>
  </si>
  <si>
    <t>BRCA1/2 Mutation</t>
  </si>
  <si>
    <t>Hepatitis B</t>
  </si>
  <si>
    <t>Hepatitis C</t>
  </si>
  <si>
    <t>High Apobec</t>
  </si>
  <si>
    <t>IDH Methylated</t>
  </si>
  <si>
    <t>MGMT Methylated</t>
  </si>
  <si>
    <t>Obesity</t>
  </si>
  <si>
    <t>POLD Mutation</t>
  </si>
  <si>
    <t>POLe Mutation</t>
  </si>
  <si>
    <t>Smoking</t>
  </si>
  <si>
    <t>UV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</si>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</sst>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C2" sqref="C2:C34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15</v>
      </c>
      <c r="C2" t="s">
        <v>74</v>
      </c>
      <c r="D2">
        <v>0.61739130434782596</v>
      </c>
      <c r="E2">
        <v>0.64869565217391301</v>
      </c>
      <c r="F2">
        <v>0.64869565217391301</v>
      </c>
      <c r="G2" t="s">
        <v>49</v>
      </c>
      <c r="H2">
        <v>0.64869565217391301</v>
      </c>
      <c r="I2">
        <v>0.61913043478260898</v>
      </c>
      <c r="J2">
        <v>0.71391304347826101</v>
      </c>
      <c r="K2">
        <v>0.61913043478260898</v>
      </c>
      <c r="L2">
        <v>0.54260869565217396</v>
      </c>
      <c r="M2" t="s">
        <v>49</v>
      </c>
      <c r="N2">
        <v>48</v>
      </c>
    </row>
    <row r="3" spans="1:14" x14ac:dyDescent="0.2">
      <c r="A3" t="s">
        <v>14</v>
      </c>
      <c r="B3" t="s">
        <v>16</v>
      </c>
      <c r="C3" t="s">
        <v>74</v>
      </c>
      <c r="D3">
        <v>0.65136054421768697</v>
      </c>
      <c r="E3">
        <v>0.65433673469387799</v>
      </c>
      <c r="F3">
        <v>0.65433673469387799</v>
      </c>
      <c r="G3">
        <v>0.59948979591836704</v>
      </c>
      <c r="H3">
        <v>0.65433673469387799</v>
      </c>
      <c r="I3">
        <v>0.65433673469387799</v>
      </c>
      <c r="J3">
        <v>0.72874149659863896</v>
      </c>
      <c r="K3">
        <v>0.37925170068027197</v>
      </c>
      <c r="L3">
        <v>0.56632653061224503</v>
      </c>
      <c r="M3">
        <v>0.37925170068027197</v>
      </c>
      <c r="N3">
        <v>97</v>
      </c>
    </row>
    <row r="4" spans="1:14" x14ac:dyDescent="0.2">
      <c r="A4" t="s">
        <v>14</v>
      </c>
      <c r="B4" t="s">
        <v>17</v>
      </c>
      <c r="C4" t="s">
        <v>74</v>
      </c>
      <c r="D4">
        <v>0.57622245787675297</v>
      </c>
      <c r="E4">
        <v>0.53306233062330599</v>
      </c>
      <c r="F4">
        <v>0.53306233062330599</v>
      </c>
      <c r="G4">
        <v>0.48061741486980097</v>
      </c>
      <c r="H4">
        <v>0.53306233062330599</v>
      </c>
      <c r="I4">
        <v>0.53306233062330599</v>
      </c>
      <c r="J4">
        <v>0.54968775774714296</v>
      </c>
      <c r="K4">
        <v>0.47240485448332697</v>
      </c>
      <c r="L4">
        <v>0.49281253682102</v>
      </c>
      <c r="M4">
        <v>0.50696359137504399</v>
      </c>
      <c r="N4">
        <v>412</v>
      </c>
    </row>
    <row r="5" spans="1:14" x14ac:dyDescent="0.2">
      <c r="A5" t="s">
        <v>14</v>
      </c>
      <c r="B5" t="s">
        <v>18</v>
      </c>
      <c r="C5" t="s">
        <v>74</v>
      </c>
      <c r="D5">
        <v>0.61395348837209296</v>
      </c>
      <c r="E5">
        <v>0.57312661498707995</v>
      </c>
      <c r="F5">
        <v>0.57312661498707995</v>
      </c>
      <c r="G5">
        <v>0.50801033591731304</v>
      </c>
      <c r="H5">
        <v>0.57312661498707995</v>
      </c>
      <c r="I5">
        <v>0.57312661498707995</v>
      </c>
      <c r="J5">
        <v>0.59069767441860499</v>
      </c>
      <c r="K5">
        <v>0.49509043927648599</v>
      </c>
      <c r="L5">
        <v>0.461757105943152</v>
      </c>
      <c r="M5">
        <v>0.49509043927648599</v>
      </c>
      <c r="N5">
        <v>88</v>
      </c>
    </row>
    <row r="6" spans="1:14" x14ac:dyDescent="0.2">
      <c r="A6" t="s">
        <v>14</v>
      </c>
      <c r="B6" t="s">
        <v>19</v>
      </c>
      <c r="C6" t="s">
        <v>74</v>
      </c>
      <c r="D6">
        <v>0.70414201183432001</v>
      </c>
      <c r="E6">
        <v>0.74260355029585801</v>
      </c>
      <c r="F6">
        <v>0.74852071005917198</v>
      </c>
      <c r="G6" t="s">
        <v>49</v>
      </c>
      <c r="H6">
        <v>0.74852071005917198</v>
      </c>
      <c r="I6">
        <v>0.74260355029585801</v>
      </c>
      <c r="J6">
        <v>0.80177514792899396</v>
      </c>
      <c r="K6">
        <v>0.76627218934911201</v>
      </c>
      <c r="L6">
        <v>0.71301775147929003</v>
      </c>
      <c r="M6" t="s">
        <v>49</v>
      </c>
      <c r="N6">
        <v>26</v>
      </c>
    </row>
    <row r="7" spans="1:14" x14ac:dyDescent="0.2">
      <c r="A7" t="s">
        <v>14</v>
      </c>
      <c r="B7" t="s">
        <v>20</v>
      </c>
      <c r="C7" t="s">
        <v>74</v>
      </c>
      <c r="D7">
        <v>0.52939646201873003</v>
      </c>
      <c r="E7">
        <v>0.57154006243496402</v>
      </c>
      <c r="F7">
        <v>0.57154006243496402</v>
      </c>
      <c r="G7">
        <v>0.51404786680541104</v>
      </c>
      <c r="H7">
        <v>0.57154006243496402</v>
      </c>
      <c r="I7">
        <v>0.57154006243496402</v>
      </c>
      <c r="J7">
        <v>0.60978147762747104</v>
      </c>
      <c r="K7">
        <v>0.52861602497398497</v>
      </c>
      <c r="L7">
        <v>0.54305411030176898</v>
      </c>
      <c r="M7">
        <v>0.52861602497398497</v>
      </c>
      <c r="N7">
        <v>124</v>
      </c>
    </row>
    <row r="8" spans="1:14" x14ac:dyDescent="0.2">
      <c r="A8" t="s">
        <v>14</v>
      </c>
      <c r="B8" t="s">
        <v>21</v>
      </c>
      <c r="C8" t="s">
        <v>74</v>
      </c>
      <c r="D8">
        <v>0.58587257617728505</v>
      </c>
      <c r="E8">
        <v>0.55678670360110805</v>
      </c>
      <c r="F8">
        <v>0.55678670360110805</v>
      </c>
      <c r="G8">
        <v>0.45706371191135697</v>
      </c>
      <c r="H8">
        <v>0.55678670360110805</v>
      </c>
      <c r="I8">
        <v>0.55678670360110805</v>
      </c>
      <c r="J8">
        <v>0.80747922437673103</v>
      </c>
      <c r="K8">
        <v>0.318559556786704</v>
      </c>
      <c r="L8">
        <v>0.53047091412742398</v>
      </c>
      <c r="M8">
        <v>0.318559556786704</v>
      </c>
      <c r="N8">
        <v>38</v>
      </c>
    </row>
    <row r="9" spans="1:14" x14ac:dyDescent="0.2">
      <c r="A9" t="s">
        <v>14</v>
      </c>
      <c r="B9" t="s">
        <v>22</v>
      </c>
      <c r="C9" t="s">
        <v>74</v>
      </c>
      <c r="D9">
        <v>0.645299145299145</v>
      </c>
      <c r="E9">
        <v>0.67948717948717996</v>
      </c>
      <c r="F9">
        <v>0.67236467236467201</v>
      </c>
      <c r="G9">
        <v>0.57692307692307698</v>
      </c>
      <c r="H9">
        <v>0.67236467236467201</v>
      </c>
      <c r="I9">
        <v>0.66096866096866103</v>
      </c>
      <c r="J9">
        <v>0.73361823361823397</v>
      </c>
      <c r="K9">
        <v>0.68091168091168097</v>
      </c>
      <c r="L9">
        <v>0.56410256410256399</v>
      </c>
      <c r="M9">
        <v>0.68091168091168097</v>
      </c>
      <c r="N9">
        <v>53</v>
      </c>
    </row>
    <row r="10" spans="1:14" x14ac:dyDescent="0.2">
      <c r="A10" t="s">
        <v>14</v>
      </c>
      <c r="B10" t="s">
        <v>23</v>
      </c>
      <c r="C10" t="s">
        <v>74</v>
      </c>
      <c r="D10">
        <v>0.55171957671957705</v>
      </c>
      <c r="E10">
        <v>0.50621693121693101</v>
      </c>
      <c r="F10">
        <v>0.49378306878306899</v>
      </c>
      <c r="G10">
        <v>0.485185185185185</v>
      </c>
      <c r="H10">
        <v>0.5</v>
      </c>
      <c r="I10">
        <v>0.5</v>
      </c>
      <c r="J10">
        <v>0.52208994708994705</v>
      </c>
      <c r="K10">
        <v>0.45992063492063501</v>
      </c>
      <c r="L10">
        <v>0.38928571428571401</v>
      </c>
      <c r="M10">
        <v>0.45992063492063501</v>
      </c>
      <c r="N10">
        <v>123</v>
      </c>
    </row>
    <row r="11" spans="1:14" x14ac:dyDescent="0.2">
      <c r="A11" t="s">
        <v>14</v>
      </c>
      <c r="B11" t="s">
        <v>24</v>
      </c>
      <c r="C11" t="s">
        <v>74</v>
      </c>
      <c r="D11">
        <v>0.51264240066685196</v>
      </c>
      <c r="E11">
        <v>0.55348707974437295</v>
      </c>
      <c r="F11">
        <v>0.55348707974437295</v>
      </c>
      <c r="G11">
        <v>0.49652681300361201</v>
      </c>
      <c r="H11">
        <v>0.55348707974437295</v>
      </c>
      <c r="I11">
        <v>0.55348707974437295</v>
      </c>
      <c r="J11">
        <v>0.55487635454292905</v>
      </c>
      <c r="K11">
        <v>0.47207557654904098</v>
      </c>
      <c r="L11">
        <v>0.44429008057793801</v>
      </c>
      <c r="M11">
        <v>0.47207557654904098</v>
      </c>
      <c r="N11">
        <v>120</v>
      </c>
    </row>
    <row r="12" spans="1:14" x14ac:dyDescent="0.2">
      <c r="A12" t="s">
        <v>14</v>
      </c>
      <c r="B12" t="s">
        <v>25</v>
      </c>
      <c r="C12" t="s">
        <v>74</v>
      </c>
      <c r="D12">
        <v>0.50692041522491305</v>
      </c>
      <c r="E12">
        <v>0.56401384083045003</v>
      </c>
      <c r="F12">
        <v>0.56401384083045003</v>
      </c>
      <c r="G12">
        <v>0.50692041522491305</v>
      </c>
      <c r="H12">
        <v>0.56401384083045003</v>
      </c>
      <c r="I12">
        <v>0.56401384083045003</v>
      </c>
      <c r="J12">
        <v>0.695501730103806</v>
      </c>
      <c r="K12">
        <v>0.45328719723183403</v>
      </c>
      <c r="L12">
        <v>0.389273356401384</v>
      </c>
      <c r="M12">
        <v>0.339100346020761</v>
      </c>
      <c r="N12">
        <v>34</v>
      </c>
    </row>
    <row r="13" spans="1:14" x14ac:dyDescent="0.2">
      <c r="A13" t="s">
        <v>14</v>
      </c>
      <c r="B13" t="s">
        <v>26</v>
      </c>
      <c r="C13" t="s">
        <v>74</v>
      </c>
      <c r="D13">
        <v>0.57600635593220295</v>
      </c>
      <c r="E13">
        <v>0.60606461864406802</v>
      </c>
      <c r="F13">
        <v>0.60606461864406802</v>
      </c>
      <c r="G13">
        <v>0.57600635593220295</v>
      </c>
      <c r="H13">
        <v>0.60606461864406802</v>
      </c>
      <c r="I13">
        <v>0.60606461864406802</v>
      </c>
      <c r="J13">
        <v>0.60619703389830504</v>
      </c>
      <c r="K13">
        <v>0.49470338983050799</v>
      </c>
      <c r="L13">
        <v>0.52383474576271205</v>
      </c>
      <c r="M13">
        <v>0.54555084745762705</v>
      </c>
      <c r="N13">
        <v>123</v>
      </c>
    </row>
    <row r="14" spans="1:14" x14ac:dyDescent="0.2">
      <c r="A14" t="s">
        <v>14</v>
      </c>
      <c r="B14" t="s">
        <v>27</v>
      </c>
      <c r="C14" t="s">
        <v>74</v>
      </c>
      <c r="D14">
        <v>0.52849002849002802</v>
      </c>
      <c r="E14">
        <v>0.539173789173789</v>
      </c>
      <c r="F14">
        <v>0.539173789173789</v>
      </c>
      <c r="G14">
        <v>0.35754985754985802</v>
      </c>
      <c r="H14">
        <v>0.539173789173789</v>
      </c>
      <c r="I14">
        <v>0.539173789173789</v>
      </c>
      <c r="J14">
        <v>0.58760683760683796</v>
      </c>
      <c r="K14">
        <v>0.48005698005698</v>
      </c>
      <c r="L14">
        <v>0.43945868945868899</v>
      </c>
      <c r="M14">
        <v>0.40313390313390302</v>
      </c>
      <c r="N14">
        <v>53</v>
      </c>
    </row>
    <row r="15" spans="1:14" x14ac:dyDescent="0.2">
      <c r="A15" t="s">
        <v>14</v>
      </c>
      <c r="B15" t="s">
        <v>28</v>
      </c>
      <c r="C15" t="s">
        <v>74</v>
      </c>
      <c r="D15">
        <v>0.52777777777777801</v>
      </c>
      <c r="E15">
        <v>0.59809027777777801</v>
      </c>
      <c r="F15">
        <v>0.59809027777777801</v>
      </c>
      <c r="G15">
        <v>0.52777777777777801</v>
      </c>
      <c r="H15">
        <v>0.59809027777777801</v>
      </c>
      <c r="I15">
        <v>0.59809027777777801</v>
      </c>
      <c r="J15">
        <v>0.61545138888888895</v>
      </c>
      <c r="K15">
        <v>0.4609375</v>
      </c>
      <c r="L15">
        <v>0.546875</v>
      </c>
      <c r="M15">
        <v>0.57638888888888895</v>
      </c>
      <c r="N15">
        <v>48</v>
      </c>
    </row>
    <row r="16" spans="1:14" x14ac:dyDescent="0.2">
      <c r="A16" t="s">
        <v>14</v>
      </c>
      <c r="B16" t="s">
        <v>29</v>
      </c>
      <c r="C16" t="s">
        <v>74</v>
      </c>
      <c r="D16">
        <v>0.61481481481481504</v>
      </c>
      <c r="E16">
        <v>0.592592592592593</v>
      </c>
      <c r="F16">
        <v>0.592592592592593</v>
      </c>
      <c r="G16">
        <v>0.45925925925925898</v>
      </c>
      <c r="H16">
        <v>0.592592592592593</v>
      </c>
      <c r="I16">
        <v>0.592592592592593</v>
      </c>
      <c r="J16">
        <v>0.68518518518518501</v>
      </c>
      <c r="K16">
        <v>0.45740740740740699</v>
      </c>
      <c r="L16">
        <v>0.55370370370370403</v>
      </c>
      <c r="M16">
        <v>0.49074074074074098</v>
      </c>
      <c r="N16">
        <v>33</v>
      </c>
    </row>
    <row r="17" spans="1:14" x14ac:dyDescent="0.2">
      <c r="A17" t="s">
        <v>14</v>
      </c>
      <c r="B17" t="s">
        <v>30</v>
      </c>
      <c r="C17" t="s">
        <v>74</v>
      </c>
      <c r="D17">
        <v>0.58004926108374399</v>
      </c>
      <c r="E17">
        <v>0.60344827586206895</v>
      </c>
      <c r="F17">
        <v>0.60344827586206895</v>
      </c>
      <c r="G17">
        <v>0.39532019704433502</v>
      </c>
      <c r="H17">
        <v>0.60344827586206895</v>
      </c>
      <c r="I17">
        <v>0.60344827586206895</v>
      </c>
      <c r="J17">
        <v>0.67980295566502502</v>
      </c>
      <c r="K17">
        <v>0.51724137931034497</v>
      </c>
      <c r="L17">
        <v>0.52216748768472898</v>
      </c>
      <c r="M17">
        <v>0.54310344827586199</v>
      </c>
      <c r="N17">
        <v>57</v>
      </c>
    </row>
    <row r="18" spans="1:14" x14ac:dyDescent="0.2">
      <c r="A18" t="s">
        <v>14</v>
      </c>
      <c r="B18" t="s">
        <v>31</v>
      </c>
      <c r="C18" t="s">
        <v>74</v>
      </c>
      <c r="D18">
        <v>0.64506172839506204</v>
      </c>
      <c r="E18">
        <v>0.75</v>
      </c>
      <c r="F18">
        <v>0.75</v>
      </c>
      <c r="G18">
        <v>0.64506172839506204</v>
      </c>
      <c r="H18">
        <v>0.75</v>
      </c>
      <c r="I18">
        <v>0.75</v>
      </c>
      <c r="J18">
        <v>0.77469135802469102</v>
      </c>
      <c r="K18">
        <v>0.57561728395061695</v>
      </c>
      <c r="L18">
        <v>0.62037037037037002</v>
      </c>
      <c r="M18">
        <v>0.57561728395061695</v>
      </c>
      <c r="N18">
        <v>37</v>
      </c>
    </row>
    <row r="19" spans="1:14" x14ac:dyDescent="0.2">
      <c r="A19" t="s">
        <v>14</v>
      </c>
      <c r="B19" t="s">
        <v>32</v>
      </c>
      <c r="C19" t="s">
        <v>74</v>
      </c>
      <c r="D19">
        <v>0.57608695652173902</v>
      </c>
      <c r="E19">
        <v>0.57423117709437999</v>
      </c>
      <c r="F19">
        <v>0.57423117709437999</v>
      </c>
      <c r="G19">
        <v>0.52942735949098596</v>
      </c>
      <c r="H19">
        <v>0.57423117709437999</v>
      </c>
      <c r="I19">
        <v>0.57423117709437999</v>
      </c>
      <c r="J19">
        <v>0.57476139978791096</v>
      </c>
      <c r="K19">
        <v>0.49469777306468699</v>
      </c>
      <c r="L19">
        <v>0.52889713679745498</v>
      </c>
      <c r="M19">
        <v>0.49469777306468699</v>
      </c>
      <c r="N19">
        <v>87</v>
      </c>
    </row>
    <row r="20" spans="1:14" x14ac:dyDescent="0.2">
      <c r="A20" t="s">
        <v>14</v>
      </c>
      <c r="B20" t="s">
        <v>33</v>
      </c>
      <c r="C20" t="s">
        <v>74</v>
      </c>
      <c r="D20">
        <v>0.61052631578947403</v>
      </c>
      <c r="E20">
        <v>0.56666666666666698</v>
      </c>
      <c r="F20">
        <v>0.56666666666666698</v>
      </c>
      <c r="G20">
        <v>0.54210526315789498</v>
      </c>
      <c r="H20">
        <v>0.56666666666666698</v>
      </c>
      <c r="I20">
        <v>0.56666666666666698</v>
      </c>
      <c r="J20">
        <v>0.77719298245613999</v>
      </c>
      <c r="K20">
        <v>0.5</v>
      </c>
      <c r="L20">
        <v>0.44736842105263203</v>
      </c>
      <c r="M20">
        <v>0.5</v>
      </c>
      <c r="N20">
        <v>35</v>
      </c>
    </row>
    <row r="21" spans="1:14" x14ac:dyDescent="0.2">
      <c r="A21" t="s">
        <v>14</v>
      </c>
      <c r="B21" t="s">
        <v>34</v>
      </c>
      <c r="C21" t="s">
        <v>74</v>
      </c>
      <c r="D21">
        <v>0.57993197278911601</v>
      </c>
      <c r="E21">
        <v>0.57185374149659896</v>
      </c>
      <c r="F21">
        <v>0.57185374149659896</v>
      </c>
      <c r="G21">
        <v>0.52295918367346905</v>
      </c>
      <c r="H21">
        <v>0.57185374149659896</v>
      </c>
      <c r="I21">
        <v>0.57185374149659896</v>
      </c>
      <c r="J21">
        <v>0.59013605442176897</v>
      </c>
      <c r="K21">
        <v>0.56037414965986398</v>
      </c>
      <c r="L21">
        <v>0.51849489795918402</v>
      </c>
      <c r="M21">
        <v>0.50935374149659896</v>
      </c>
      <c r="N21">
        <v>97</v>
      </c>
    </row>
    <row r="22" spans="1:14" x14ac:dyDescent="0.2">
      <c r="A22" t="s">
        <v>14</v>
      </c>
      <c r="B22" t="s">
        <v>35</v>
      </c>
      <c r="C22" t="s">
        <v>74</v>
      </c>
      <c r="D22">
        <v>0.52834408602150496</v>
      </c>
      <c r="E22">
        <v>0.52174193548387104</v>
      </c>
      <c r="F22">
        <v>0.52174193548387104</v>
      </c>
      <c r="G22">
        <v>0.5</v>
      </c>
      <c r="H22">
        <v>0.52174193548387104</v>
      </c>
      <c r="I22">
        <v>0.52174193548387104</v>
      </c>
      <c r="J22">
        <v>0.56733333333333302</v>
      </c>
      <c r="K22">
        <v>0.47815053763440901</v>
      </c>
      <c r="L22">
        <v>0.513290322580645</v>
      </c>
      <c r="M22">
        <v>0.51135483870967702</v>
      </c>
      <c r="N22">
        <v>305</v>
      </c>
    </row>
    <row r="23" spans="1:14" x14ac:dyDescent="0.2">
      <c r="A23" t="s">
        <v>14</v>
      </c>
      <c r="B23" t="s">
        <v>36</v>
      </c>
      <c r="C23" t="s">
        <v>74</v>
      </c>
      <c r="D23">
        <v>0.52180966113914895</v>
      </c>
      <c r="E23">
        <v>0.54073540014419597</v>
      </c>
      <c r="F23">
        <v>0.54073540014419597</v>
      </c>
      <c r="G23">
        <v>0.51009372746935799</v>
      </c>
      <c r="H23">
        <v>0.54073540014419597</v>
      </c>
      <c r="I23">
        <v>0.54073540014419597</v>
      </c>
      <c r="J23">
        <v>0.57245854361932202</v>
      </c>
      <c r="K23">
        <v>0.50252343186734005</v>
      </c>
      <c r="L23">
        <v>0.49071737563085799</v>
      </c>
      <c r="M23">
        <v>0.487923576063446</v>
      </c>
      <c r="N23">
        <v>149</v>
      </c>
    </row>
    <row r="24" spans="1:14" x14ac:dyDescent="0.2">
      <c r="A24" t="s">
        <v>14</v>
      </c>
      <c r="B24" t="s">
        <v>37</v>
      </c>
      <c r="C24" t="s">
        <v>74</v>
      </c>
      <c r="D24">
        <v>0.52587745389648999</v>
      </c>
      <c r="E24">
        <v>0.53331350386674603</v>
      </c>
      <c r="F24">
        <v>0.53331350386674603</v>
      </c>
      <c r="G24">
        <v>0.464604402141582</v>
      </c>
      <c r="H24">
        <v>0.53331350386674603</v>
      </c>
      <c r="I24">
        <v>0.53331350386674603</v>
      </c>
      <c r="J24">
        <v>0.59518143961927406</v>
      </c>
      <c r="K24">
        <v>0.483045806067817</v>
      </c>
      <c r="L24">
        <v>0.48810232004759102</v>
      </c>
      <c r="M24">
        <v>0.483045806067817</v>
      </c>
      <c r="N24">
        <v>82</v>
      </c>
    </row>
    <row r="25" spans="1:14" x14ac:dyDescent="0.2">
      <c r="A25" t="s">
        <v>14</v>
      </c>
      <c r="B25" t="s">
        <v>38</v>
      </c>
      <c r="C25" t="s">
        <v>74</v>
      </c>
      <c r="D25">
        <v>0.54134366925064603</v>
      </c>
      <c r="E25">
        <v>0.54418604651162805</v>
      </c>
      <c r="F25">
        <v>0.54418604651162805</v>
      </c>
      <c r="G25">
        <v>0.54134366925064603</v>
      </c>
      <c r="H25">
        <v>0.54418604651162805</v>
      </c>
      <c r="I25">
        <v>0.54418604651162805</v>
      </c>
      <c r="J25">
        <v>0.54806201550387601</v>
      </c>
      <c r="K25">
        <v>0.54018087855297203</v>
      </c>
      <c r="L25">
        <v>0.43630490956072399</v>
      </c>
      <c r="M25">
        <v>0.54018087855297203</v>
      </c>
      <c r="N25">
        <v>176</v>
      </c>
    </row>
    <row r="26" spans="1:14" x14ac:dyDescent="0.2">
      <c r="A26" t="s">
        <v>14</v>
      </c>
      <c r="B26" t="s">
        <v>39</v>
      </c>
      <c r="C26" t="s">
        <v>74</v>
      </c>
      <c r="D26">
        <v>0.51973684210526305</v>
      </c>
      <c r="E26">
        <v>0.62203947368421098</v>
      </c>
      <c r="F26">
        <v>0.62203947368421098</v>
      </c>
      <c r="G26">
        <v>0.49276315789473701</v>
      </c>
      <c r="H26">
        <v>0.62203947368421098</v>
      </c>
      <c r="I26">
        <v>0.62203947368421098</v>
      </c>
      <c r="J26">
        <v>0.64605263157894699</v>
      </c>
      <c r="K26">
        <v>0.40263157894736801</v>
      </c>
      <c r="L26">
        <v>0.54309210526315799</v>
      </c>
      <c r="M26">
        <v>0.51315789473684204</v>
      </c>
      <c r="N26">
        <v>78</v>
      </c>
    </row>
    <row r="27" spans="1:14" x14ac:dyDescent="0.2">
      <c r="A27" t="s">
        <v>14</v>
      </c>
      <c r="B27" t="s">
        <v>40</v>
      </c>
      <c r="C27" t="s">
        <v>74</v>
      </c>
      <c r="D27">
        <v>0.552283770651118</v>
      </c>
      <c r="E27">
        <v>0.53979591836734697</v>
      </c>
      <c r="F27">
        <v>0.53979591836734697</v>
      </c>
      <c r="G27">
        <v>0.46239067055393601</v>
      </c>
      <c r="H27">
        <v>0.53979591836734697</v>
      </c>
      <c r="I27">
        <v>0.53979591836734697</v>
      </c>
      <c r="J27">
        <v>0.54173955296404297</v>
      </c>
      <c r="K27">
        <v>0.52106413994169098</v>
      </c>
      <c r="L27">
        <v>0.52500000000000002</v>
      </c>
      <c r="M27">
        <v>0.51039844509232302</v>
      </c>
      <c r="N27">
        <v>287</v>
      </c>
    </row>
    <row r="28" spans="1:14" x14ac:dyDescent="0.2">
      <c r="A28" t="s">
        <v>14</v>
      </c>
      <c r="B28" t="s">
        <v>41</v>
      </c>
      <c r="C28" t="s">
        <v>74</v>
      </c>
      <c r="D28">
        <v>0.66285516285516299</v>
      </c>
      <c r="E28">
        <v>0.62993762993763003</v>
      </c>
      <c r="F28">
        <v>0.62993762993763003</v>
      </c>
      <c r="G28">
        <v>0.56063756063756098</v>
      </c>
      <c r="H28">
        <v>0.62993762993763003</v>
      </c>
      <c r="I28">
        <v>0.62993762993763003</v>
      </c>
      <c r="J28">
        <v>0.64656964656964699</v>
      </c>
      <c r="K28">
        <v>0.41580041580041599</v>
      </c>
      <c r="L28">
        <v>0.55647955647955605</v>
      </c>
      <c r="M28">
        <v>0.56202356202356196</v>
      </c>
      <c r="N28">
        <v>76</v>
      </c>
    </row>
    <row r="29" spans="1:14" x14ac:dyDescent="0.2">
      <c r="A29" t="s">
        <v>14</v>
      </c>
      <c r="B29" t="s">
        <v>42</v>
      </c>
      <c r="C29" t="s">
        <v>74</v>
      </c>
      <c r="D29">
        <v>0.78099173553719003</v>
      </c>
      <c r="E29">
        <v>0.88429752066115697</v>
      </c>
      <c r="F29">
        <v>0.88429752066115697</v>
      </c>
      <c r="G29">
        <v>0.38016528925619802</v>
      </c>
      <c r="H29">
        <v>0.88429752066115697</v>
      </c>
      <c r="I29">
        <v>0.88429752066115697</v>
      </c>
      <c r="J29">
        <v>0.88429752066115697</v>
      </c>
      <c r="K29">
        <v>0.56198347107437996</v>
      </c>
      <c r="L29">
        <v>0.77685950413223104</v>
      </c>
      <c r="M29">
        <v>0.71074380165289297</v>
      </c>
      <c r="N29">
        <v>22</v>
      </c>
    </row>
    <row r="30" spans="1:14" x14ac:dyDescent="0.2">
      <c r="A30" t="s">
        <v>14</v>
      </c>
      <c r="B30" t="s">
        <v>43</v>
      </c>
      <c r="C30" t="s">
        <v>74</v>
      </c>
      <c r="D30">
        <v>0.65196078431372595</v>
      </c>
      <c r="E30">
        <v>0.73856209150326801</v>
      </c>
      <c r="F30">
        <v>0.74183006535947704</v>
      </c>
      <c r="G30" t="s">
        <v>49</v>
      </c>
      <c r="H30">
        <v>0.74183006535947704</v>
      </c>
      <c r="I30">
        <v>0.68954248366013104</v>
      </c>
      <c r="J30">
        <v>0.70915032679738599</v>
      </c>
      <c r="K30">
        <v>0.50653594771241806</v>
      </c>
      <c r="L30">
        <v>0.52124183006535996</v>
      </c>
      <c r="M30" t="s">
        <v>49</v>
      </c>
      <c r="N30">
        <v>35</v>
      </c>
    </row>
    <row r="31" spans="1:14" x14ac:dyDescent="0.2">
      <c r="A31" t="s">
        <v>14</v>
      </c>
      <c r="B31" t="s">
        <v>44</v>
      </c>
      <c r="C31" t="s">
        <v>74</v>
      </c>
      <c r="D31">
        <v>0.57374999999999998</v>
      </c>
      <c r="E31">
        <v>0.56999999999999995</v>
      </c>
      <c r="F31">
        <v>0.56999999999999995</v>
      </c>
      <c r="G31" t="s">
        <v>49</v>
      </c>
      <c r="H31">
        <v>0.56999999999999995</v>
      </c>
      <c r="I31">
        <v>0.56999999999999995</v>
      </c>
      <c r="J31">
        <v>0.61499999999999999</v>
      </c>
      <c r="K31">
        <v>0.58499999999999996</v>
      </c>
      <c r="L31">
        <v>0.61624999999999996</v>
      </c>
      <c r="M31" t="s">
        <v>49</v>
      </c>
      <c r="N31">
        <v>40</v>
      </c>
    </row>
    <row r="32" spans="1:14" x14ac:dyDescent="0.2">
      <c r="A32" t="s">
        <v>14</v>
      </c>
      <c r="B32" t="s">
        <v>50</v>
      </c>
      <c r="C32" t="s">
        <v>74</v>
      </c>
      <c r="D32">
        <v>0.576154707199246</v>
      </c>
      <c r="E32">
        <v>0.57249017824183901</v>
      </c>
      <c r="F32">
        <v>0.57249017824183901</v>
      </c>
      <c r="G32">
        <v>0.50746537557111304</v>
      </c>
      <c r="H32">
        <v>0.57249017824183901</v>
      </c>
      <c r="I32">
        <v>0.57249017824183901</v>
      </c>
      <c r="J32">
        <v>0.61522569444444397</v>
      </c>
      <c r="K32">
        <v>0.49489691455349699</v>
      </c>
      <c r="L32">
        <v>0.52441737288135604</v>
      </c>
      <c r="M32">
        <v>0.50815866643582097</v>
      </c>
      <c r="N32" t="s">
        <v>49</v>
      </c>
    </row>
    <row r="33" spans="1:14" x14ac:dyDescent="0.2">
      <c r="A33" t="s">
        <v>14</v>
      </c>
      <c r="B33" t="s">
        <v>51</v>
      </c>
      <c r="C33" t="s">
        <v>74</v>
      </c>
      <c r="D33">
        <f>MEDIAN(D3:D5,D7:D29)</f>
        <v>0.57604665622697104</v>
      </c>
      <c r="E33">
        <f t="shared" ref="E33:L33" si="0">MEDIAN(E3:E5,E7:E29)</f>
        <v>0.57169690196578149</v>
      </c>
      <c r="F33">
        <f t="shared" si="0"/>
        <v>0.57169690196578149</v>
      </c>
      <c r="G33">
        <f>MEDIAN(G3:G5,G7:G29)</f>
        <v>0.50746537557111304</v>
      </c>
      <c r="H33">
        <f t="shared" si="0"/>
        <v>0.57169690196578149</v>
      </c>
      <c r="I33">
        <f t="shared" si="0"/>
        <v>0.57169690196578149</v>
      </c>
      <c r="J33">
        <f t="shared" si="0"/>
        <v>0.60798925576288809</v>
      </c>
      <c r="K33">
        <f>MEDIAN(K3:K5,K7:K29)</f>
        <v>0.48887178956625199</v>
      </c>
      <c r="L33">
        <f t="shared" si="0"/>
        <v>0.52300111672372052</v>
      </c>
      <c r="M33">
        <f>MEDIAN(M3:M5,M7:M29)</f>
        <v>0.50815866643582153</v>
      </c>
      <c r="N33" t="s">
        <v>49</v>
      </c>
    </row>
    <row r="34" spans="1:14" x14ac:dyDescent="0.2">
      <c r="A34" t="s">
        <v>14</v>
      </c>
      <c r="B34" t="s">
        <v>52</v>
      </c>
      <c r="C34" t="s">
        <v>74</v>
      </c>
      <c r="D34">
        <f>MEDIAN(D2:D31)</f>
        <v>0.576154707199246</v>
      </c>
      <c r="E34">
        <f t="shared" ref="E34:L34" si="1">MEDIAN(E2:E31)</f>
        <v>0.57249017824183945</v>
      </c>
      <c r="F34">
        <f t="shared" si="1"/>
        <v>0.57249017824183945</v>
      </c>
      <c r="G34">
        <f>MEDIAN(G3:G5,G7:G29, 0.5, 0.5,0.5,0.5)</f>
        <v>0.5</v>
      </c>
      <c r="H34">
        <f t="shared" si="1"/>
        <v>0.57249017824183945</v>
      </c>
      <c r="I34">
        <f t="shared" si="1"/>
        <v>0.57249017824183945</v>
      </c>
      <c r="J34">
        <f t="shared" si="1"/>
        <v>0.61522569444444453</v>
      </c>
      <c r="K34">
        <f t="shared" si="1"/>
        <v>0.49489691455349699</v>
      </c>
      <c r="L34">
        <f t="shared" si="1"/>
        <v>0.52441737288135604</v>
      </c>
      <c r="M34">
        <f>MEDIAN(M3:M5,M7:M29, 0.5, 0.5,0.5,0.5)</f>
        <v>0.5</v>
      </c>
      <c r="N34" t="s">
        <v>49</v>
      </c>
    </row>
    <row r="36" spans="1:14" x14ac:dyDescent="0.2">
      <c r="A36" t="s">
        <v>53</v>
      </c>
    </row>
    <row r="37" spans="1:14" x14ac:dyDescent="0.2">
      <c r="A37" t="s">
        <v>54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topLeftCell="A15" workbookViewId="0">
      <selection activeCell="L38" sqref="L38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45</v>
      </c>
      <c r="C2" t="s">
        <v>60</v>
      </c>
      <c r="D2">
        <v>0.68518518518518501</v>
      </c>
      <c r="E2">
        <v>0.81481481481481499</v>
      </c>
      <c r="F2">
        <v>0.76851851851851805</v>
      </c>
      <c r="G2" t="s">
        <v>49</v>
      </c>
      <c r="H2">
        <v>0.76851851851851805</v>
      </c>
      <c r="I2">
        <v>0.76851851851851805</v>
      </c>
      <c r="J2">
        <v>0.84722222222222199</v>
      </c>
      <c r="K2" t="s">
        <v>49</v>
      </c>
      <c r="L2" t="s">
        <v>49</v>
      </c>
      <c r="M2" t="s">
        <v>49</v>
      </c>
      <c r="N2">
        <v>30</v>
      </c>
    </row>
    <row r="3" spans="1:14" x14ac:dyDescent="0.2">
      <c r="A3" t="s">
        <v>14</v>
      </c>
      <c r="B3" t="s">
        <v>24</v>
      </c>
      <c r="C3" t="s">
        <v>60</v>
      </c>
      <c r="D3">
        <v>0.59216589861751201</v>
      </c>
      <c r="E3">
        <v>0.26036866359446997</v>
      </c>
      <c r="F3">
        <v>0.73963133640553003</v>
      </c>
      <c r="G3" t="s">
        <v>49</v>
      </c>
      <c r="H3">
        <v>0.5</v>
      </c>
      <c r="I3">
        <v>0.5</v>
      </c>
      <c r="J3">
        <v>0.74769585253456206</v>
      </c>
      <c r="K3" t="s">
        <v>49</v>
      </c>
      <c r="L3" t="s">
        <v>49</v>
      </c>
      <c r="M3" t="s">
        <v>49</v>
      </c>
      <c r="N3">
        <v>45</v>
      </c>
    </row>
    <row r="4" spans="1:14" x14ac:dyDescent="0.2">
      <c r="A4" t="s">
        <v>14</v>
      </c>
      <c r="B4" t="s">
        <v>30</v>
      </c>
      <c r="C4" t="s">
        <v>60</v>
      </c>
      <c r="D4">
        <v>0.56215564738292001</v>
      </c>
      <c r="E4">
        <v>0.65831611570247905</v>
      </c>
      <c r="F4">
        <v>0.65573347107437996</v>
      </c>
      <c r="G4" t="s">
        <v>49</v>
      </c>
      <c r="H4">
        <v>0.65573347107437996</v>
      </c>
      <c r="I4">
        <v>0.65142906336088202</v>
      </c>
      <c r="J4">
        <v>0.679579889807163</v>
      </c>
      <c r="K4" t="s">
        <v>49</v>
      </c>
      <c r="L4" t="s">
        <v>49</v>
      </c>
      <c r="M4" t="s">
        <v>49</v>
      </c>
      <c r="N4">
        <v>154</v>
      </c>
    </row>
    <row r="5" spans="1:14" x14ac:dyDescent="0.2">
      <c r="A5" t="s">
        <v>14</v>
      </c>
      <c r="B5" t="s">
        <v>16</v>
      </c>
      <c r="C5" t="s">
        <v>61</v>
      </c>
      <c r="D5">
        <v>0.55170278637770898</v>
      </c>
      <c r="E5">
        <v>0.33560371517027898</v>
      </c>
      <c r="F5">
        <v>0.66439628482972102</v>
      </c>
      <c r="G5">
        <v>0.46563467492260102</v>
      </c>
      <c r="H5">
        <v>0.5</v>
      </c>
      <c r="I5">
        <v>0.5</v>
      </c>
      <c r="J5">
        <v>0.747058823529412</v>
      </c>
      <c r="K5" t="s">
        <v>49</v>
      </c>
      <c r="L5" t="s">
        <v>49</v>
      </c>
      <c r="M5">
        <v>0.45789473684210502</v>
      </c>
      <c r="N5">
        <v>104</v>
      </c>
    </row>
    <row r="6" spans="1:14" x14ac:dyDescent="0.2">
      <c r="A6" t="s">
        <v>14</v>
      </c>
      <c r="B6" t="s">
        <v>46</v>
      </c>
      <c r="C6" t="s">
        <v>62</v>
      </c>
      <c r="D6">
        <v>0.57727272727272705</v>
      </c>
      <c r="E6">
        <v>0.36647727272727298</v>
      </c>
      <c r="F6">
        <v>0.63352272727272696</v>
      </c>
      <c r="G6" t="s">
        <v>49</v>
      </c>
      <c r="H6">
        <v>0.5</v>
      </c>
      <c r="I6">
        <v>0.36647727272727298</v>
      </c>
      <c r="J6">
        <v>0.64090909090909098</v>
      </c>
      <c r="K6" t="s">
        <v>49</v>
      </c>
      <c r="L6" t="s">
        <v>49</v>
      </c>
      <c r="M6" t="s">
        <v>49</v>
      </c>
      <c r="N6">
        <v>62</v>
      </c>
    </row>
    <row r="7" spans="1:14" x14ac:dyDescent="0.2">
      <c r="A7" t="s">
        <v>14</v>
      </c>
      <c r="B7" t="s">
        <v>17</v>
      </c>
      <c r="C7" t="s">
        <v>63</v>
      </c>
      <c r="D7">
        <v>0.54084967320261401</v>
      </c>
      <c r="E7">
        <v>0.57801343080584799</v>
      </c>
      <c r="F7">
        <v>0.57801343080584799</v>
      </c>
      <c r="G7">
        <v>0.47222222222222199</v>
      </c>
      <c r="H7">
        <v>0.57801343080584799</v>
      </c>
      <c r="I7">
        <v>0.5</v>
      </c>
      <c r="J7">
        <v>0.63845205712342701</v>
      </c>
      <c r="K7" t="s">
        <v>49</v>
      </c>
      <c r="L7" t="s">
        <v>49</v>
      </c>
      <c r="M7">
        <v>0.50460487225193096</v>
      </c>
      <c r="N7">
        <v>727</v>
      </c>
    </row>
    <row r="8" spans="1:14" x14ac:dyDescent="0.2">
      <c r="A8" t="s">
        <v>14</v>
      </c>
      <c r="B8" t="s">
        <v>32</v>
      </c>
      <c r="C8" t="s">
        <v>63</v>
      </c>
      <c r="D8">
        <v>0.59649122807017496</v>
      </c>
      <c r="E8">
        <v>0.36727688787185397</v>
      </c>
      <c r="F8">
        <v>0.63272311212814603</v>
      </c>
      <c r="G8">
        <v>0.50686498855835205</v>
      </c>
      <c r="H8">
        <v>0.5</v>
      </c>
      <c r="I8">
        <v>0.5</v>
      </c>
      <c r="J8">
        <v>0.63558352402745999</v>
      </c>
      <c r="K8" t="s">
        <v>49</v>
      </c>
      <c r="L8" t="s">
        <v>49</v>
      </c>
      <c r="M8">
        <v>0.51678108314263904</v>
      </c>
      <c r="N8">
        <v>157</v>
      </c>
    </row>
    <row r="9" spans="1:14" x14ac:dyDescent="0.2">
      <c r="A9" t="s">
        <v>14</v>
      </c>
      <c r="B9" t="s">
        <v>30</v>
      </c>
      <c r="C9" t="s">
        <v>64</v>
      </c>
      <c r="D9">
        <v>0.57196969696969702</v>
      </c>
      <c r="E9">
        <v>0.593409090909091</v>
      </c>
      <c r="F9">
        <v>0.593409090909091</v>
      </c>
      <c r="G9" t="s">
        <v>49</v>
      </c>
      <c r="H9">
        <v>0.593409090909091</v>
      </c>
      <c r="I9">
        <v>0.593409090909091</v>
      </c>
      <c r="J9">
        <v>0.61196969696969705</v>
      </c>
      <c r="K9" t="s">
        <v>49</v>
      </c>
      <c r="L9" t="s">
        <v>49</v>
      </c>
      <c r="M9" t="s">
        <v>49</v>
      </c>
      <c r="N9">
        <v>163</v>
      </c>
    </row>
    <row r="10" spans="1:14" x14ac:dyDescent="0.2">
      <c r="A10" t="s">
        <v>14</v>
      </c>
      <c r="B10" t="s">
        <v>30</v>
      </c>
      <c r="C10" t="s">
        <v>65</v>
      </c>
      <c r="D10">
        <v>0.625</v>
      </c>
      <c r="E10">
        <v>0.65909090909090895</v>
      </c>
      <c r="F10">
        <v>0.65872434017595305</v>
      </c>
      <c r="G10" t="s">
        <v>49</v>
      </c>
      <c r="H10">
        <v>0.65872434017595305</v>
      </c>
      <c r="I10">
        <v>0.67631964809384204</v>
      </c>
      <c r="J10">
        <v>0.714442815249267</v>
      </c>
      <c r="K10" t="s">
        <v>49</v>
      </c>
      <c r="L10" t="s">
        <v>49</v>
      </c>
      <c r="M10" t="s">
        <v>49</v>
      </c>
      <c r="N10">
        <v>119</v>
      </c>
    </row>
    <row r="11" spans="1:14" x14ac:dyDescent="0.2">
      <c r="A11" t="s">
        <v>14</v>
      </c>
      <c r="B11" t="s">
        <v>18</v>
      </c>
      <c r="C11" t="s">
        <v>66</v>
      </c>
      <c r="D11">
        <v>0.55595776772247396</v>
      </c>
      <c r="E11">
        <v>0.43423831070889901</v>
      </c>
      <c r="F11">
        <v>0.56576168929110104</v>
      </c>
      <c r="G11">
        <v>0.46515837104072399</v>
      </c>
      <c r="H11">
        <v>0.5</v>
      </c>
      <c r="I11">
        <v>0.5</v>
      </c>
      <c r="J11">
        <v>0.65595776772247405</v>
      </c>
      <c r="K11" t="s">
        <v>49</v>
      </c>
      <c r="L11" t="s">
        <v>49</v>
      </c>
      <c r="M11">
        <v>0.44494720965309198</v>
      </c>
      <c r="N11">
        <v>116</v>
      </c>
    </row>
    <row r="12" spans="1:14" x14ac:dyDescent="0.2">
      <c r="A12" t="s">
        <v>14</v>
      </c>
      <c r="B12" t="s">
        <v>26</v>
      </c>
      <c r="C12" t="s">
        <v>66</v>
      </c>
      <c r="D12">
        <v>0.60693641618497096</v>
      </c>
      <c r="E12">
        <v>0.57658959537572296</v>
      </c>
      <c r="F12">
        <v>0.57658959537572296</v>
      </c>
      <c r="G12" t="s">
        <v>49</v>
      </c>
      <c r="H12">
        <v>0.57658959537572296</v>
      </c>
      <c r="I12">
        <v>0.57658959537572296</v>
      </c>
      <c r="J12">
        <v>0.69243737957610796</v>
      </c>
      <c r="K12" t="s">
        <v>49</v>
      </c>
      <c r="L12" t="s">
        <v>49</v>
      </c>
      <c r="M12" t="s">
        <v>49</v>
      </c>
      <c r="N12">
        <v>197</v>
      </c>
    </row>
    <row r="13" spans="1:14" x14ac:dyDescent="0.2">
      <c r="A13" t="s">
        <v>14</v>
      </c>
      <c r="B13" t="s">
        <v>23</v>
      </c>
      <c r="C13" t="s">
        <v>67</v>
      </c>
      <c r="D13">
        <v>0.609978540772532</v>
      </c>
      <c r="E13">
        <v>0.62929184549356199</v>
      </c>
      <c r="F13">
        <v>0.62929184549356199</v>
      </c>
      <c r="G13" t="s">
        <v>49</v>
      </c>
      <c r="H13">
        <v>0.62929184549356199</v>
      </c>
      <c r="I13">
        <v>0.62929184549356199</v>
      </c>
      <c r="J13">
        <v>0.69648605150214604</v>
      </c>
      <c r="K13" t="s">
        <v>49</v>
      </c>
      <c r="L13" t="s">
        <v>49</v>
      </c>
      <c r="M13" t="s">
        <v>49</v>
      </c>
      <c r="N13">
        <v>249</v>
      </c>
    </row>
    <row r="14" spans="1:14" x14ac:dyDescent="0.2">
      <c r="A14" t="s">
        <v>14</v>
      </c>
      <c r="B14" t="s">
        <v>29</v>
      </c>
      <c r="C14" t="s">
        <v>67</v>
      </c>
      <c r="D14">
        <v>0.57225882109474702</v>
      </c>
      <c r="E14">
        <v>0.57593212154658002</v>
      </c>
      <c r="F14">
        <v>0.57593212154658002</v>
      </c>
      <c r="G14" t="s">
        <v>49</v>
      </c>
      <c r="H14">
        <v>0.57593212154658002</v>
      </c>
      <c r="I14">
        <v>0.57593212154658002</v>
      </c>
      <c r="J14">
        <v>0.614010278343048</v>
      </c>
      <c r="K14" t="s">
        <v>49</v>
      </c>
      <c r="L14" t="s">
        <v>49</v>
      </c>
      <c r="M14" t="s">
        <v>49</v>
      </c>
      <c r="N14">
        <v>446</v>
      </c>
    </row>
    <row r="15" spans="1:14" x14ac:dyDescent="0.2">
      <c r="A15" t="s">
        <v>14</v>
      </c>
      <c r="B15" t="s">
        <v>23</v>
      </c>
      <c r="C15" t="s">
        <v>68</v>
      </c>
      <c r="D15">
        <v>0.53314767540806096</v>
      </c>
      <c r="E15">
        <v>0.54405507851783097</v>
      </c>
      <c r="F15">
        <v>0.54405507851783097</v>
      </c>
      <c r="G15" t="s">
        <v>49</v>
      </c>
      <c r="H15">
        <v>0.54405507851783097</v>
      </c>
      <c r="I15">
        <v>0.54405507851783097</v>
      </c>
      <c r="J15">
        <v>0.58304324282509501</v>
      </c>
      <c r="K15" t="s">
        <v>49</v>
      </c>
      <c r="L15" t="s">
        <v>49</v>
      </c>
      <c r="M15" t="s">
        <v>49</v>
      </c>
      <c r="N15">
        <v>232</v>
      </c>
    </row>
    <row r="16" spans="1:14" x14ac:dyDescent="0.2">
      <c r="A16" t="s">
        <v>14</v>
      </c>
      <c r="B16" t="s">
        <v>29</v>
      </c>
      <c r="C16" t="s">
        <v>68</v>
      </c>
      <c r="D16">
        <v>0.55357142857142905</v>
      </c>
      <c r="E16">
        <v>0.51948051948051899</v>
      </c>
      <c r="F16">
        <v>0.51948051948051899</v>
      </c>
      <c r="G16" t="s">
        <v>49</v>
      </c>
      <c r="H16">
        <v>0.51948051948051899</v>
      </c>
      <c r="I16">
        <v>0.5</v>
      </c>
      <c r="J16">
        <v>0.73620129870129902</v>
      </c>
      <c r="K16" t="s">
        <v>49</v>
      </c>
      <c r="L16" t="s">
        <v>49</v>
      </c>
      <c r="M16" t="s">
        <v>49</v>
      </c>
      <c r="N16">
        <v>89</v>
      </c>
    </row>
    <row r="17" spans="1:14" x14ac:dyDescent="0.2">
      <c r="A17" t="s">
        <v>14</v>
      </c>
      <c r="B17" t="s">
        <v>20</v>
      </c>
      <c r="C17" t="s">
        <v>47</v>
      </c>
      <c r="D17">
        <v>0.601519468186135</v>
      </c>
      <c r="E17">
        <v>0.65261158594491897</v>
      </c>
      <c r="F17">
        <v>0.65261158594491897</v>
      </c>
      <c r="G17">
        <v>0.425451092117759</v>
      </c>
      <c r="H17">
        <v>0.65261158594491897</v>
      </c>
      <c r="I17">
        <v>0.65261158594491897</v>
      </c>
      <c r="J17">
        <v>0.68471035137701797</v>
      </c>
      <c r="K17" t="s">
        <v>49</v>
      </c>
      <c r="L17" t="s">
        <v>49</v>
      </c>
      <c r="M17">
        <v>0.46799620132953501</v>
      </c>
      <c r="N17">
        <v>222</v>
      </c>
    </row>
    <row r="18" spans="1:14" x14ac:dyDescent="0.2">
      <c r="A18" t="s">
        <v>14</v>
      </c>
      <c r="B18" t="s">
        <v>38</v>
      </c>
      <c r="C18" t="s">
        <v>47</v>
      </c>
      <c r="D18">
        <v>0.57364004629629595</v>
      </c>
      <c r="E18">
        <v>0.56246345029239797</v>
      </c>
      <c r="F18">
        <v>0.56246345029239797</v>
      </c>
      <c r="G18">
        <v>0.506655092592593</v>
      </c>
      <c r="H18">
        <v>0.56246345029239797</v>
      </c>
      <c r="I18">
        <v>0.56246345029239797</v>
      </c>
      <c r="J18">
        <v>0.58885233918128699</v>
      </c>
      <c r="K18" t="s">
        <v>49</v>
      </c>
      <c r="L18" t="s">
        <v>49</v>
      </c>
      <c r="M18">
        <v>0.46940104166666702</v>
      </c>
      <c r="N18">
        <v>336</v>
      </c>
    </row>
    <row r="19" spans="1:14" x14ac:dyDescent="0.2">
      <c r="A19" t="s">
        <v>14</v>
      </c>
      <c r="B19" t="s">
        <v>42</v>
      </c>
      <c r="C19" t="s">
        <v>47</v>
      </c>
      <c r="D19">
        <v>0.57804232804232802</v>
      </c>
      <c r="E19">
        <v>0.549933862433862</v>
      </c>
      <c r="F19">
        <v>0.549933862433862</v>
      </c>
      <c r="G19">
        <v>0.48280423280423301</v>
      </c>
      <c r="H19">
        <v>0.549933862433862</v>
      </c>
      <c r="I19">
        <v>0.549933862433862</v>
      </c>
      <c r="J19">
        <v>0.64384920634920595</v>
      </c>
      <c r="K19" t="s">
        <v>49</v>
      </c>
      <c r="L19" t="s">
        <v>49</v>
      </c>
      <c r="M19">
        <v>0.48445767195767198</v>
      </c>
      <c r="N19">
        <v>120</v>
      </c>
    </row>
    <row r="20" spans="1:14" x14ac:dyDescent="0.2">
      <c r="A20" t="s">
        <v>14</v>
      </c>
      <c r="B20" t="s">
        <v>20</v>
      </c>
      <c r="C20" t="s">
        <v>69</v>
      </c>
      <c r="D20">
        <v>0.60096592637663504</v>
      </c>
      <c r="E20">
        <v>0.607696988135078</v>
      </c>
      <c r="F20">
        <v>0.607696988135078</v>
      </c>
      <c r="G20" t="s">
        <v>49</v>
      </c>
      <c r="H20">
        <v>0.607696988135078</v>
      </c>
      <c r="I20">
        <v>0.607696988135078</v>
      </c>
      <c r="J20">
        <v>0.61511256464861597</v>
      </c>
      <c r="K20" t="s">
        <v>49</v>
      </c>
      <c r="L20" t="s">
        <v>49</v>
      </c>
      <c r="M20" t="s">
        <v>49</v>
      </c>
      <c r="N20">
        <v>249</v>
      </c>
    </row>
    <row r="21" spans="1:14" x14ac:dyDescent="0.2">
      <c r="A21" t="s">
        <v>14</v>
      </c>
      <c r="B21" t="s">
        <v>45</v>
      </c>
      <c r="C21" t="s">
        <v>69</v>
      </c>
      <c r="D21">
        <v>0.62561576354679804</v>
      </c>
      <c r="E21">
        <v>0.65394088669950701</v>
      </c>
      <c r="F21">
        <v>0.69950738916256205</v>
      </c>
      <c r="G21" t="s">
        <v>49</v>
      </c>
      <c r="H21">
        <v>0.69950738916256205</v>
      </c>
      <c r="I21">
        <v>0.67610837438423599</v>
      </c>
      <c r="J21">
        <v>0.78140394088669995</v>
      </c>
      <c r="K21" t="s">
        <v>49</v>
      </c>
      <c r="L21" t="s">
        <v>49</v>
      </c>
      <c r="M21" t="s">
        <v>49</v>
      </c>
      <c r="N21">
        <v>57</v>
      </c>
    </row>
    <row r="22" spans="1:14" x14ac:dyDescent="0.2">
      <c r="A22" t="s">
        <v>14</v>
      </c>
      <c r="B22" t="s">
        <v>27</v>
      </c>
      <c r="C22" t="s">
        <v>69</v>
      </c>
      <c r="D22">
        <v>0.52137096774193503</v>
      </c>
      <c r="E22">
        <v>0.44193548387096798</v>
      </c>
      <c r="F22">
        <v>0.55806451612903196</v>
      </c>
      <c r="G22" t="s">
        <v>49</v>
      </c>
      <c r="H22">
        <v>0.5</v>
      </c>
      <c r="I22">
        <v>0.5</v>
      </c>
      <c r="J22">
        <v>0.58387096774193503</v>
      </c>
      <c r="K22" t="s">
        <v>49</v>
      </c>
      <c r="L22" t="s">
        <v>49</v>
      </c>
      <c r="M22" t="s">
        <v>49</v>
      </c>
      <c r="N22">
        <v>71</v>
      </c>
    </row>
    <row r="23" spans="1:14" x14ac:dyDescent="0.2">
      <c r="A23" t="s">
        <v>14</v>
      </c>
      <c r="B23" t="s">
        <v>42</v>
      </c>
      <c r="C23" t="s">
        <v>69</v>
      </c>
      <c r="D23">
        <v>0.56408629441624403</v>
      </c>
      <c r="E23">
        <v>0.39431754089114501</v>
      </c>
      <c r="F23">
        <v>0.60568245910885499</v>
      </c>
      <c r="G23" t="s">
        <v>49</v>
      </c>
      <c r="H23">
        <v>0.5</v>
      </c>
      <c r="I23">
        <v>0.5</v>
      </c>
      <c r="J23">
        <v>0.616539763113367</v>
      </c>
      <c r="K23" t="s">
        <v>49</v>
      </c>
      <c r="L23" t="s">
        <v>49</v>
      </c>
      <c r="M23" t="s">
        <v>49</v>
      </c>
      <c r="N23">
        <v>233</v>
      </c>
    </row>
    <row r="24" spans="1:14" x14ac:dyDescent="0.2">
      <c r="A24" t="s">
        <v>14</v>
      </c>
      <c r="B24" t="s">
        <v>38</v>
      </c>
      <c r="C24" t="s">
        <v>70</v>
      </c>
      <c r="D24">
        <v>0.66666666666666696</v>
      </c>
      <c r="E24">
        <v>0.71476600322754202</v>
      </c>
      <c r="F24">
        <v>0.69298009682625095</v>
      </c>
      <c r="G24" t="s">
        <v>49</v>
      </c>
      <c r="H24">
        <v>0.60207100591716001</v>
      </c>
      <c r="I24">
        <v>0.68652501344809003</v>
      </c>
      <c r="J24">
        <v>0.864039806347499</v>
      </c>
      <c r="K24" t="s">
        <v>49</v>
      </c>
      <c r="L24" t="s">
        <v>49</v>
      </c>
      <c r="M24" t="s">
        <v>49</v>
      </c>
      <c r="N24">
        <v>301</v>
      </c>
    </row>
    <row r="25" spans="1:14" x14ac:dyDescent="0.2">
      <c r="A25" t="s">
        <v>14</v>
      </c>
      <c r="B25" t="s">
        <v>42</v>
      </c>
      <c r="C25" t="s">
        <v>70</v>
      </c>
      <c r="D25">
        <v>0.697420634920635</v>
      </c>
      <c r="E25">
        <v>0.682539682539683</v>
      </c>
      <c r="F25">
        <v>0.68650793650793696</v>
      </c>
      <c r="G25" t="s">
        <v>49</v>
      </c>
      <c r="H25">
        <v>0.67460317460317498</v>
      </c>
      <c r="I25">
        <v>0.67857142857142905</v>
      </c>
      <c r="J25">
        <v>0.745039682539683</v>
      </c>
      <c r="K25" t="s">
        <v>49</v>
      </c>
      <c r="L25" t="s">
        <v>49</v>
      </c>
      <c r="M25" t="s">
        <v>49</v>
      </c>
      <c r="N25">
        <v>50</v>
      </c>
    </row>
    <row r="26" spans="1:14" x14ac:dyDescent="0.2">
      <c r="A26" t="s">
        <v>14</v>
      </c>
      <c r="B26" t="s">
        <v>17</v>
      </c>
      <c r="C26" t="s">
        <v>71</v>
      </c>
      <c r="D26">
        <v>0.68380910873828704</v>
      </c>
      <c r="E26">
        <v>0.695744680851064</v>
      </c>
      <c r="F26">
        <v>0.67359519912711396</v>
      </c>
      <c r="G26">
        <v>0.53225103508389604</v>
      </c>
      <c r="H26">
        <v>0.67359519912711396</v>
      </c>
      <c r="I26">
        <v>0.69410801963993496</v>
      </c>
      <c r="J26">
        <v>0.82924168030551004</v>
      </c>
      <c r="K26" t="s">
        <v>49</v>
      </c>
      <c r="L26" t="s">
        <v>49</v>
      </c>
      <c r="M26">
        <v>0.55567661799956403</v>
      </c>
      <c r="N26">
        <v>719</v>
      </c>
    </row>
    <row r="27" spans="1:14" x14ac:dyDescent="0.2">
      <c r="A27" t="s">
        <v>14</v>
      </c>
      <c r="B27" t="s">
        <v>20</v>
      </c>
      <c r="C27" t="s">
        <v>71</v>
      </c>
      <c r="D27">
        <v>0.62836538461538505</v>
      </c>
      <c r="E27">
        <v>0.64054487179487196</v>
      </c>
      <c r="F27">
        <v>0.69551282051282004</v>
      </c>
      <c r="G27">
        <v>0.50961538461538503</v>
      </c>
      <c r="H27">
        <v>0.69423076923076898</v>
      </c>
      <c r="I27">
        <v>0.67916666666666703</v>
      </c>
      <c r="J27">
        <v>0.75112179487179498</v>
      </c>
      <c r="K27" t="s">
        <v>49</v>
      </c>
      <c r="L27" t="s">
        <v>49</v>
      </c>
      <c r="M27">
        <v>0.45993589743589702</v>
      </c>
      <c r="N27">
        <v>211</v>
      </c>
    </row>
    <row r="28" spans="1:14" x14ac:dyDescent="0.2">
      <c r="A28" t="s">
        <v>14</v>
      </c>
      <c r="B28" t="s">
        <v>38</v>
      </c>
      <c r="C28" t="s">
        <v>71</v>
      </c>
      <c r="D28">
        <v>0.56341374269005895</v>
      </c>
      <c r="E28">
        <v>0.36354435038645599</v>
      </c>
      <c r="F28">
        <v>0.63645564961354395</v>
      </c>
      <c r="G28" t="s">
        <v>49</v>
      </c>
      <c r="H28">
        <v>0.5</v>
      </c>
      <c r="I28">
        <v>0.5</v>
      </c>
      <c r="J28">
        <v>0.68025395656974597</v>
      </c>
      <c r="K28" t="s">
        <v>49</v>
      </c>
      <c r="L28" t="s">
        <v>49</v>
      </c>
      <c r="M28" t="s">
        <v>49</v>
      </c>
      <c r="N28">
        <v>307</v>
      </c>
    </row>
    <row r="29" spans="1:14" x14ac:dyDescent="0.2">
      <c r="A29" t="s">
        <v>14</v>
      </c>
      <c r="B29" t="s">
        <v>42</v>
      </c>
      <c r="C29" t="s">
        <v>71</v>
      </c>
      <c r="D29">
        <v>0.67380952380952397</v>
      </c>
      <c r="E29">
        <v>0.63650793650793602</v>
      </c>
      <c r="F29">
        <v>0.61666666666666703</v>
      </c>
      <c r="G29">
        <v>0.62539682539682495</v>
      </c>
      <c r="H29">
        <v>0.61666666666666703</v>
      </c>
      <c r="I29">
        <v>0.60555555555555596</v>
      </c>
      <c r="J29">
        <v>0.732936507936508</v>
      </c>
      <c r="K29" t="s">
        <v>49</v>
      </c>
      <c r="L29" t="s">
        <v>49</v>
      </c>
      <c r="M29">
        <v>0.67142857142857104</v>
      </c>
      <c r="N29">
        <v>71</v>
      </c>
    </row>
    <row r="30" spans="1:14" x14ac:dyDescent="0.2">
      <c r="A30" t="s">
        <v>14</v>
      </c>
      <c r="B30" t="s">
        <v>16</v>
      </c>
      <c r="C30" t="s">
        <v>72</v>
      </c>
      <c r="D30">
        <v>0.56638655462184895</v>
      </c>
      <c r="E30">
        <v>0.56018545349174198</v>
      </c>
      <c r="F30">
        <v>0.56018545349174198</v>
      </c>
      <c r="G30">
        <v>0.56638655462184895</v>
      </c>
      <c r="H30">
        <v>0.56018545349174198</v>
      </c>
      <c r="I30">
        <v>0.56018545349174198</v>
      </c>
      <c r="J30">
        <v>0.569805853375833</v>
      </c>
      <c r="K30" t="s">
        <v>49</v>
      </c>
      <c r="L30">
        <v>0.49284265430310098</v>
      </c>
      <c r="M30">
        <v>0.55659229208924998</v>
      </c>
      <c r="N30">
        <v>288</v>
      </c>
    </row>
    <row r="31" spans="1:14" x14ac:dyDescent="0.2">
      <c r="A31" t="s">
        <v>14</v>
      </c>
      <c r="B31" t="s">
        <v>18</v>
      </c>
      <c r="C31" t="s">
        <v>72</v>
      </c>
      <c r="D31">
        <v>0.525410583941606</v>
      </c>
      <c r="E31">
        <v>0.53111313868613097</v>
      </c>
      <c r="F31">
        <v>0.53111313868613097</v>
      </c>
      <c r="G31" t="s">
        <v>49</v>
      </c>
      <c r="H31">
        <v>0.53111313868613097</v>
      </c>
      <c r="I31">
        <v>0.5</v>
      </c>
      <c r="J31">
        <v>0.64028284671532798</v>
      </c>
      <c r="K31" t="s">
        <v>49</v>
      </c>
      <c r="L31">
        <v>0.50775547445255498</v>
      </c>
      <c r="M31" t="s">
        <v>49</v>
      </c>
      <c r="N31">
        <v>217</v>
      </c>
    </row>
    <row r="32" spans="1:14" x14ac:dyDescent="0.2">
      <c r="A32" t="s">
        <v>14</v>
      </c>
      <c r="B32" t="s">
        <v>21</v>
      </c>
      <c r="C32" t="s">
        <v>72</v>
      </c>
      <c r="D32">
        <v>0.60869565217391297</v>
      </c>
      <c r="E32">
        <v>0.65590062111801195</v>
      </c>
      <c r="F32">
        <v>0.65590062111801195</v>
      </c>
      <c r="G32" t="s">
        <v>49</v>
      </c>
      <c r="H32">
        <v>0.65590062111801195</v>
      </c>
      <c r="I32">
        <v>0.65590062111801195</v>
      </c>
      <c r="J32">
        <v>0.76521739130434796</v>
      </c>
      <c r="K32" t="s">
        <v>49</v>
      </c>
      <c r="L32">
        <v>0.53602484472049705</v>
      </c>
      <c r="M32" t="s">
        <v>49</v>
      </c>
      <c r="N32">
        <v>58</v>
      </c>
    </row>
    <row r="33" spans="1:14" x14ac:dyDescent="0.2">
      <c r="A33" t="s">
        <v>14</v>
      </c>
      <c r="B33" t="s">
        <v>22</v>
      </c>
      <c r="C33" t="s">
        <v>72</v>
      </c>
      <c r="D33">
        <v>0.59596616785946699</v>
      </c>
      <c r="E33">
        <v>0.38386467143786601</v>
      </c>
      <c r="F33">
        <v>0.61613532856213404</v>
      </c>
      <c r="G33">
        <v>0.53285621340273304</v>
      </c>
      <c r="H33">
        <v>0.5</v>
      </c>
      <c r="I33">
        <v>0.5</v>
      </c>
      <c r="J33">
        <v>0.67371502927781401</v>
      </c>
      <c r="K33" t="s">
        <v>49</v>
      </c>
      <c r="L33">
        <v>0.57742355237475596</v>
      </c>
      <c r="M33">
        <v>0.57156798959011101</v>
      </c>
      <c r="N33">
        <v>82</v>
      </c>
    </row>
    <row r="34" spans="1:14" x14ac:dyDescent="0.2">
      <c r="A34" t="s">
        <v>14</v>
      </c>
      <c r="B34" t="s">
        <v>24</v>
      </c>
      <c r="C34" t="s">
        <v>72</v>
      </c>
      <c r="D34">
        <v>0.56080426356589197</v>
      </c>
      <c r="E34">
        <v>0.61638000645994795</v>
      </c>
      <c r="F34">
        <v>0.61638000645994795</v>
      </c>
      <c r="G34">
        <v>0.56443798449612403</v>
      </c>
      <c r="H34">
        <v>0.61638000645994795</v>
      </c>
      <c r="I34">
        <v>0.61638000645994795</v>
      </c>
      <c r="J34">
        <v>0.65182897286821695</v>
      </c>
      <c r="K34" t="s">
        <v>49</v>
      </c>
      <c r="L34">
        <v>0.56730458656330796</v>
      </c>
      <c r="M34">
        <v>0.562257751937985</v>
      </c>
      <c r="N34">
        <v>354</v>
      </c>
    </row>
    <row r="35" spans="1:14" x14ac:dyDescent="0.2">
      <c r="A35" t="s">
        <v>14</v>
      </c>
      <c r="B35" t="s">
        <v>27</v>
      </c>
      <c r="C35" t="s">
        <v>72</v>
      </c>
      <c r="D35">
        <v>0.59226190476190499</v>
      </c>
      <c r="E35">
        <v>0.44382440476190499</v>
      </c>
      <c r="F35">
        <v>0.55617559523809501</v>
      </c>
      <c r="G35">
        <v>0.46726190476190499</v>
      </c>
      <c r="H35">
        <v>0.5</v>
      </c>
      <c r="I35">
        <v>0.5</v>
      </c>
      <c r="J35">
        <v>0.71391369047619002</v>
      </c>
      <c r="K35" t="s">
        <v>49</v>
      </c>
      <c r="L35">
        <v>0.461681547619048</v>
      </c>
      <c r="M35">
        <v>0.453125</v>
      </c>
      <c r="N35">
        <v>100</v>
      </c>
    </row>
    <row r="36" spans="1:14" x14ac:dyDescent="0.2">
      <c r="A36" t="s">
        <v>14</v>
      </c>
      <c r="B36" t="s">
        <v>31</v>
      </c>
      <c r="C36" t="s">
        <v>72</v>
      </c>
      <c r="D36">
        <v>0.52573874908635299</v>
      </c>
      <c r="E36">
        <v>0.38001045660508898</v>
      </c>
      <c r="F36">
        <v>0.61998954339491097</v>
      </c>
      <c r="G36">
        <v>0.45854651769865301</v>
      </c>
      <c r="H36">
        <v>0.5</v>
      </c>
      <c r="I36">
        <v>0.5</v>
      </c>
      <c r="J36">
        <v>0.62937144184965699</v>
      </c>
      <c r="K36" t="s">
        <v>49</v>
      </c>
      <c r="L36">
        <v>0.47757648532943497</v>
      </c>
      <c r="M36">
        <v>0.48110055340920999</v>
      </c>
      <c r="N36">
        <v>375</v>
      </c>
    </row>
    <row r="37" spans="1:14" x14ac:dyDescent="0.2">
      <c r="A37" t="s">
        <v>14</v>
      </c>
      <c r="B37" t="s">
        <v>33</v>
      </c>
      <c r="C37" t="s">
        <v>72</v>
      </c>
      <c r="D37">
        <v>0.54016445287792503</v>
      </c>
      <c r="E37">
        <v>0.45113851992409898</v>
      </c>
      <c r="F37">
        <v>0.54886148007590096</v>
      </c>
      <c r="G37" t="s">
        <v>49</v>
      </c>
      <c r="H37">
        <v>0.5</v>
      </c>
      <c r="I37">
        <v>0.5</v>
      </c>
      <c r="J37">
        <v>0.61480075901328302</v>
      </c>
      <c r="K37" t="s">
        <v>49</v>
      </c>
      <c r="L37">
        <v>0.487507906388362</v>
      </c>
      <c r="M37" t="s">
        <v>49</v>
      </c>
      <c r="N37">
        <v>113</v>
      </c>
    </row>
    <row r="38" spans="1:14" x14ac:dyDescent="0.2">
      <c r="A38" t="s">
        <v>14</v>
      </c>
      <c r="B38" t="s">
        <v>37</v>
      </c>
      <c r="C38" t="s">
        <v>73</v>
      </c>
      <c r="D38">
        <v>0.516748505031844</v>
      </c>
      <c r="E38">
        <v>0.46424738052644998</v>
      </c>
      <c r="F38">
        <v>0.53575261947355002</v>
      </c>
      <c r="G38">
        <v>0.51733190723904898</v>
      </c>
      <c r="H38">
        <v>0.5</v>
      </c>
      <c r="I38">
        <v>0.5</v>
      </c>
      <c r="J38">
        <v>0.57303858931765905</v>
      </c>
      <c r="K38" t="s">
        <v>49</v>
      </c>
      <c r="L38" t="s">
        <v>49</v>
      </c>
      <c r="M38">
        <v>0.50089941173610797</v>
      </c>
      <c r="N38">
        <v>374</v>
      </c>
    </row>
    <row r="39" spans="1:14" x14ac:dyDescent="0.2">
      <c r="A39" t="s">
        <v>14</v>
      </c>
      <c r="B39" t="s">
        <v>50</v>
      </c>
      <c r="C39" t="s">
        <v>49</v>
      </c>
      <c r="D39">
        <v>0.57727272727272705</v>
      </c>
      <c r="E39">
        <v>0.56246345029239797</v>
      </c>
      <c r="F39">
        <v>0.61638000645994795</v>
      </c>
      <c r="G39">
        <v>0.50676004057547197</v>
      </c>
      <c r="H39">
        <v>0.56246345029239797</v>
      </c>
      <c r="I39">
        <v>0.56018545349174198</v>
      </c>
      <c r="J39">
        <v>0.67371502927781401</v>
      </c>
      <c r="K39" t="s">
        <v>49</v>
      </c>
      <c r="L39">
        <v>0.50029906437782801</v>
      </c>
      <c r="M39">
        <v>0.49267854184688997</v>
      </c>
      <c r="N39" t="s">
        <v>49</v>
      </c>
    </row>
    <row r="40" spans="1:14" x14ac:dyDescent="0.2">
      <c r="A40" t="s">
        <v>14</v>
      </c>
      <c r="B40" t="s">
        <v>51</v>
      </c>
      <c r="C40" t="s">
        <v>49</v>
      </c>
      <c r="D40">
        <f t="shared" ref="D40:F40" si="0">MEDIAN(D5, D11, D7:D8, D17:D19, D26:D27, D29:D30, D33:D36, D38)</f>
        <v>0.57584118716931199</v>
      </c>
      <c r="E40">
        <f t="shared" si="0"/>
        <v>0.55505965796280199</v>
      </c>
      <c r="F40">
        <f t="shared" si="0"/>
        <v>0.61625766751104094</v>
      </c>
      <c r="G40">
        <f>MEDIAN(G5, G11, G7:G8, G17:G19, G26:G27, G29:G30, G33:G36, G38)</f>
        <v>0.50676004057547253</v>
      </c>
      <c r="H40">
        <f t="shared" ref="H40:M40" si="1">MEDIAN(H5, H11, H7:H8, H17:H19, H26:H27, H29:H30, H33:H36, H38)</f>
        <v>0.55505965796280199</v>
      </c>
      <c r="I40">
        <f t="shared" si="1"/>
        <v>0.52496693121693094</v>
      </c>
      <c r="J40">
        <f t="shared" si="1"/>
        <v>0.65389337029534556</v>
      </c>
      <c r="K40" t="s">
        <v>49</v>
      </c>
      <c r="L40" t="s">
        <v>49</v>
      </c>
      <c r="M40">
        <f t="shared" si="1"/>
        <v>0.49267854184688997</v>
      </c>
      <c r="N40" t="s">
        <v>49</v>
      </c>
    </row>
    <row r="41" spans="1:14" x14ac:dyDescent="0.2">
      <c r="A41" t="s">
        <v>14</v>
      </c>
      <c r="B41" t="s">
        <v>55</v>
      </c>
      <c r="C41" t="s">
        <v>72</v>
      </c>
      <c r="D41">
        <f>MEDIAN(D30, D33:D36)</f>
        <v>0.56638655462184895</v>
      </c>
      <c r="E41">
        <f t="shared" ref="E41:F41" si="2">MEDIAN(E30, E33:E36)</f>
        <v>0.44382440476190499</v>
      </c>
      <c r="F41">
        <f t="shared" si="2"/>
        <v>0.61613532856213404</v>
      </c>
      <c r="G41">
        <f>MEDIAN(G30, G33:G36)</f>
        <v>0.53285621340273304</v>
      </c>
      <c r="H41">
        <f t="shared" ref="H41:M41" si="3">MEDIAN(H30, H33:H36)</f>
        <v>0.5</v>
      </c>
      <c r="I41">
        <f t="shared" si="3"/>
        <v>0.5</v>
      </c>
      <c r="J41">
        <f t="shared" si="3"/>
        <v>0.65182897286821695</v>
      </c>
      <c r="K41" t="s">
        <v>49</v>
      </c>
      <c r="L41">
        <f t="shared" si="3"/>
        <v>0.49284265430310098</v>
      </c>
      <c r="M41">
        <f t="shared" si="3"/>
        <v>0.55659229208924998</v>
      </c>
      <c r="N41" t="s">
        <v>49</v>
      </c>
    </row>
    <row r="42" spans="1:14" x14ac:dyDescent="0.2">
      <c r="A42" t="s">
        <v>14</v>
      </c>
      <c r="B42" t="s">
        <v>56</v>
      </c>
      <c r="C42" t="s">
        <v>72</v>
      </c>
      <c r="D42">
        <f>MEDIAN(D30:D37)</f>
        <v>0.5635954090938704</v>
      </c>
      <c r="E42">
        <f t="shared" ref="E42:F42" si="4">MEDIAN(E30:E37)</f>
        <v>0.49112582930511495</v>
      </c>
      <c r="F42">
        <f t="shared" si="4"/>
        <v>0.58816039102693796</v>
      </c>
      <c r="G42">
        <f>MEDIAN(G30:G37, 0.5, 0.5, 0.5)</f>
        <v>0.5</v>
      </c>
      <c r="H42">
        <f t="shared" ref="H42:M42" si="5">MEDIAN(H30:H37, 0.5, 0.5, 0.5)</f>
        <v>0.5</v>
      </c>
      <c r="I42">
        <f t="shared" si="5"/>
        <v>0.5</v>
      </c>
      <c r="J42">
        <f t="shared" si="5"/>
        <v>0.62937144184965699</v>
      </c>
      <c r="K42" t="s">
        <v>49</v>
      </c>
      <c r="L42">
        <f t="shared" si="5"/>
        <v>0.5</v>
      </c>
      <c r="M42">
        <f t="shared" si="5"/>
        <v>0.5</v>
      </c>
      <c r="N42" t="s">
        <v>49</v>
      </c>
    </row>
    <row r="45" spans="1:14" x14ac:dyDescent="0.2">
      <c r="A45" t="s">
        <v>57</v>
      </c>
    </row>
    <row r="46" spans="1:14" x14ac:dyDescent="0.2">
      <c r="A46" t="s">
        <v>58</v>
      </c>
    </row>
    <row r="47" spans="1:14" x14ac:dyDescent="0.2">
      <c r="A47" t="s">
        <v>59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topLeftCell="A19" workbookViewId="0">
      <selection activeCell="C2" sqref="C2:C34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48</v>
      </c>
      <c r="B2" t="s">
        <v>15</v>
      </c>
      <c r="C2" t="s">
        <v>74</v>
      </c>
      <c r="D2">
        <v>0.434</v>
      </c>
      <c r="E2">
        <v>0.53180000000000005</v>
      </c>
      <c r="F2">
        <v>0.52380000000000004</v>
      </c>
      <c r="G2" t="s">
        <v>49</v>
      </c>
      <c r="H2">
        <v>0.52780000000000005</v>
      </c>
      <c r="I2">
        <v>0.53459999999999996</v>
      </c>
      <c r="J2">
        <v>0.47339999999999999</v>
      </c>
      <c r="K2" t="s">
        <v>49</v>
      </c>
      <c r="L2" t="s">
        <v>49</v>
      </c>
      <c r="M2" t="s">
        <v>49</v>
      </c>
      <c r="N2">
        <v>48</v>
      </c>
    </row>
    <row r="3" spans="1:14" x14ac:dyDescent="0.2">
      <c r="A3" t="s">
        <v>48</v>
      </c>
      <c r="B3" t="s">
        <v>16</v>
      </c>
      <c r="C3" t="s">
        <v>74</v>
      </c>
      <c r="D3">
        <v>0.61240000000000006</v>
      </c>
      <c r="E3">
        <v>0.60286666666666699</v>
      </c>
      <c r="F3">
        <v>0.58242222222222195</v>
      </c>
      <c r="G3">
        <v>0.63257777777777802</v>
      </c>
      <c r="H3">
        <v>0.6018</v>
      </c>
      <c r="I3">
        <v>0.63219999999999998</v>
      </c>
      <c r="J3">
        <v>0.62477777777777799</v>
      </c>
      <c r="K3" t="s">
        <v>49</v>
      </c>
      <c r="L3" t="s">
        <v>49</v>
      </c>
      <c r="M3" t="s">
        <v>49</v>
      </c>
      <c r="N3">
        <v>97</v>
      </c>
    </row>
    <row r="4" spans="1:14" x14ac:dyDescent="0.2">
      <c r="A4" t="s">
        <v>48</v>
      </c>
      <c r="B4" t="s">
        <v>17</v>
      </c>
      <c r="C4" t="s">
        <v>74</v>
      </c>
      <c r="D4">
        <v>0.53727543129089805</v>
      </c>
      <c r="E4">
        <v>0.511746976006345</v>
      </c>
      <c r="F4">
        <v>0.511746976006345</v>
      </c>
      <c r="G4">
        <v>0.50049432027421303</v>
      </c>
      <c r="H4">
        <v>0.511746976006345</v>
      </c>
      <c r="I4">
        <v>0.511746976006345</v>
      </c>
      <c r="J4">
        <v>0.50685561315543504</v>
      </c>
      <c r="K4" t="s">
        <v>49</v>
      </c>
      <c r="L4" t="s">
        <v>49</v>
      </c>
      <c r="M4" t="s">
        <v>49</v>
      </c>
      <c r="N4">
        <v>412</v>
      </c>
    </row>
    <row r="5" spans="1:14" x14ac:dyDescent="0.2">
      <c r="A5" t="s">
        <v>48</v>
      </c>
      <c r="B5" t="s">
        <v>18</v>
      </c>
      <c r="C5" t="s">
        <v>74</v>
      </c>
      <c r="D5">
        <v>0.57475308641975298</v>
      </c>
      <c r="E5">
        <v>0.48620370370370403</v>
      </c>
      <c r="F5">
        <v>0.48620370370370403</v>
      </c>
      <c r="G5">
        <v>0.50401234567901199</v>
      </c>
      <c r="H5">
        <v>0.48620370370370403</v>
      </c>
      <c r="I5">
        <v>0.48620370370370403</v>
      </c>
      <c r="J5">
        <v>0.46277777777777801</v>
      </c>
      <c r="K5" t="s">
        <v>49</v>
      </c>
      <c r="L5" t="s">
        <v>49</v>
      </c>
      <c r="M5" t="s">
        <v>49</v>
      </c>
      <c r="N5">
        <v>88</v>
      </c>
    </row>
    <row r="6" spans="1:14" x14ac:dyDescent="0.2">
      <c r="A6" t="s">
        <v>48</v>
      </c>
      <c r="B6" t="s">
        <v>19</v>
      </c>
      <c r="C6" t="s">
        <v>74</v>
      </c>
      <c r="D6">
        <v>0.65222222222222204</v>
      </c>
      <c r="E6">
        <v>0.63944444444444404</v>
      </c>
      <c r="F6">
        <v>0.642777777777778</v>
      </c>
      <c r="G6" t="s">
        <v>49</v>
      </c>
      <c r="H6">
        <v>0.642777777777778</v>
      </c>
      <c r="I6">
        <v>0.62944444444444403</v>
      </c>
      <c r="J6">
        <v>0.64833333333333298</v>
      </c>
      <c r="K6" t="s">
        <v>49</v>
      </c>
      <c r="L6" t="s">
        <v>49</v>
      </c>
      <c r="M6" t="s">
        <v>49</v>
      </c>
      <c r="N6">
        <v>26</v>
      </c>
    </row>
    <row r="7" spans="1:14" x14ac:dyDescent="0.2">
      <c r="A7" t="s">
        <v>48</v>
      </c>
      <c r="B7" t="s">
        <v>20</v>
      </c>
      <c r="C7" t="s">
        <v>74</v>
      </c>
      <c r="D7">
        <v>0.52171351084812601</v>
      </c>
      <c r="E7">
        <v>0.48521696252465502</v>
      </c>
      <c r="F7">
        <v>0.48521696252465502</v>
      </c>
      <c r="G7">
        <v>0.53064760026298496</v>
      </c>
      <c r="H7">
        <v>0.48521696252465502</v>
      </c>
      <c r="I7">
        <v>0.48521696252465502</v>
      </c>
      <c r="J7">
        <v>0.486157955292571</v>
      </c>
      <c r="K7" t="s">
        <v>49</v>
      </c>
      <c r="L7" t="s">
        <v>49</v>
      </c>
      <c r="M7" t="s">
        <v>49</v>
      </c>
      <c r="N7">
        <v>124</v>
      </c>
    </row>
    <row r="8" spans="1:14" x14ac:dyDescent="0.2">
      <c r="A8" t="s">
        <v>48</v>
      </c>
      <c r="B8" t="s">
        <v>21</v>
      </c>
      <c r="C8" t="s">
        <v>74</v>
      </c>
      <c r="D8">
        <v>0.40819444444444403</v>
      </c>
      <c r="E8">
        <v>0.42458333333333298</v>
      </c>
      <c r="F8">
        <v>0.37208333333333299</v>
      </c>
      <c r="G8">
        <v>0.44347222222222199</v>
      </c>
      <c r="H8">
        <v>0.39833333333333298</v>
      </c>
      <c r="I8">
        <v>0.39833333333333298</v>
      </c>
      <c r="J8">
        <v>0.33791666666666698</v>
      </c>
      <c r="K8" t="s">
        <v>49</v>
      </c>
      <c r="L8" t="s">
        <v>49</v>
      </c>
      <c r="M8" t="s">
        <v>49</v>
      </c>
      <c r="N8">
        <v>38</v>
      </c>
    </row>
    <row r="9" spans="1:14" x14ac:dyDescent="0.2">
      <c r="A9" t="s">
        <v>48</v>
      </c>
      <c r="B9" t="s">
        <v>22</v>
      </c>
      <c r="C9" t="s">
        <v>74</v>
      </c>
      <c r="D9">
        <v>0.51675555555555597</v>
      </c>
      <c r="E9">
        <v>0.54046666666666698</v>
      </c>
      <c r="F9">
        <v>0.54548888888888902</v>
      </c>
      <c r="G9">
        <v>0.62782222222222195</v>
      </c>
      <c r="H9">
        <v>0.54548888888888902</v>
      </c>
      <c r="I9">
        <v>0.55562222222222202</v>
      </c>
      <c r="J9">
        <v>0.50415555555555602</v>
      </c>
      <c r="K9" t="s">
        <v>49</v>
      </c>
      <c r="L9" t="s">
        <v>49</v>
      </c>
      <c r="M9" t="s">
        <v>49</v>
      </c>
      <c r="N9">
        <v>53</v>
      </c>
    </row>
    <row r="10" spans="1:14" x14ac:dyDescent="0.2">
      <c r="A10" t="s">
        <v>48</v>
      </c>
      <c r="B10" t="s">
        <v>23</v>
      </c>
      <c r="C10" t="s">
        <v>74</v>
      </c>
      <c r="D10">
        <v>0.50301282051282004</v>
      </c>
      <c r="E10">
        <v>0.43863247863247901</v>
      </c>
      <c r="F10">
        <v>0.53232905982905998</v>
      </c>
      <c r="G10">
        <v>0.46648504273504299</v>
      </c>
      <c r="H10">
        <v>0.48548076923076899</v>
      </c>
      <c r="I10">
        <v>0.48548076923076899</v>
      </c>
      <c r="J10">
        <v>0.42012820512820498</v>
      </c>
      <c r="K10" t="s">
        <v>49</v>
      </c>
      <c r="L10" t="s">
        <v>49</v>
      </c>
      <c r="M10" t="s">
        <v>49</v>
      </c>
      <c r="N10">
        <v>123</v>
      </c>
    </row>
    <row r="11" spans="1:14" x14ac:dyDescent="0.2">
      <c r="A11" t="s">
        <v>48</v>
      </c>
      <c r="B11" t="s">
        <v>24</v>
      </c>
      <c r="C11" t="s">
        <v>74</v>
      </c>
      <c r="D11">
        <v>0.43737956487956497</v>
      </c>
      <c r="E11">
        <v>0.515366161616162</v>
      </c>
      <c r="F11">
        <v>0.51786616161616195</v>
      </c>
      <c r="G11">
        <v>0.52003010878010902</v>
      </c>
      <c r="H11">
        <v>0.51661616161616197</v>
      </c>
      <c r="I11">
        <v>0.51661616161616197</v>
      </c>
      <c r="J11">
        <v>0.49654526029526003</v>
      </c>
      <c r="K11" t="s">
        <v>49</v>
      </c>
      <c r="L11" t="s">
        <v>49</v>
      </c>
      <c r="M11" t="s">
        <v>49</v>
      </c>
      <c r="N11">
        <v>120</v>
      </c>
    </row>
    <row r="12" spans="1:14" x14ac:dyDescent="0.2">
      <c r="A12" t="s">
        <v>48</v>
      </c>
      <c r="B12" t="s">
        <v>25</v>
      </c>
      <c r="C12" t="s">
        <v>74</v>
      </c>
      <c r="D12">
        <v>0.40666666666666701</v>
      </c>
      <c r="E12">
        <v>0.50628306878306895</v>
      </c>
      <c r="F12">
        <v>0.38361111111111101</v>
      </c>
      <c r="G12">
        <v>0.50694444444444398</v>
      </c>
      <c r="H12">
        <v>0.45222222222222203</v>
      </c>
      <c r="I12">
        <v>0.447777777777778</v>
      </c>
      <c r="J12">
        <v>0.34097222222222201</v>
      </c>
      <c r="K12" t="s">
        <v>49</v>
      </c>
      <c r="L12" t="s">
        <v>49</v>
      </c>
      <c r="M12" t="s">
        <v>49</v>
      </c>
      <c r="N12">
        <v>34</v>
      </c>
    </row>
    <row r="13" spans="1:14" x14ac:dyDescent="0.2">
      <c r="A13" t="s">
        <v>48</v>
      </c>
      <c r="B13" t="s">
        <v>26</v>
      </c>
      <c r="C13" t="s">
        <v>74</v>
      </c>
      <c r="D13">
        <v>0.51915306915306902</v>
      </c>
      <c r="E13">
        <v>0.52572163947163897</v>
      </c>
      <c r="F13">
        <v>0.52572163947163897</v>
      </c>
      <c r="G13">
        <v>0.54066239316239295</v>
      </c>
      <c r="H13">
        <v>0.52572163947163897</v>
      </c>
      <c r="I13">
        <v>0.52572163947163897</v>
      </c>
      <c r="J13">
        <v>0.50992035742035702</v>
      </c>
      <c r="K13" t="s">
        <v>49</v>
      </c>
      <c r="L13" t="s">
        <v>49</v>
      </c>
      <c r="M13" t="s">
        <v>49</v>
      </c>
      <c r="N13">
        <v>123</v>
      </c>
    </row>
    <row r="14" spans="1:14" x14ac:dyDescent="0.2">
      <c r="A14" t="s">
        <v>48</v>
      </c>
      <c r="B14" t="s">
        <v>27</v>
      </c>
      <c r="C14" t="s">
        <v>74</v>
      </c>
      <c r="D14">
        <v>0.45364444444444402</v>
      </c>
      <c r="E14">
        <v>0.41238425925925898</v>
      </c>
      <c r="F14">
        <v>0.41055555555555601</v>
      </c>
      <c r="G14">
        <v>0.36942222222222199</v>
      </c>
      <c r="H14">
        <v>0.41588888888888897</v>
      </c>
      <c r="I14">
        <v>0.41588888888888897</v>
      </c>
      <c r="J14">
        <v>0.414155555555556</v>
      </c>
      <c r="K14" t="s">
        <v>49</v>
      </c>
      <c r="L14" t="s">
        <v>49</v>
      </c>
      <c r="M14" t="s">
        <v>49</v>
      </c>
      <c r="N14">
        <v>53</v>
      </c>
    </row>
    <row r="15" spans="1:14" x14ac:dyDescent="0.2">
      <c r="A15" t="s">
        <v>48</v>
      </c>
      <c r="B15" t="s">
        <v>28</v>
      </c>
      <c r="C15" t="s">
        <v>74</v>
      </c>
      <c r="D15">
        <v>0.41049999999999998</v>
      </c>
      <c r="E15">
        <v>0.46079999999999999</v>
      </c>
      <c r="F15">
        <v>0.46079999999999999</v>
      </c>
      <c r="G15">
        <v>0.46610000000000001</v>
      </c>
      <c r="H15">
        <v>0.46079999999999999</v>
      </c>
      <c r="I15">
        <v>0.46079999999999999</v>
      </c>
      <c r="J15">
        <v>0.45860000000000001</v>
      </c>
      <c r="K15" t="s">
        <v>49</v>
      </c>
      <c r="L15" t="s">
        <v>49</v>
      </c>
      <c r="M15" t="s">
        <v>49</v>
      </c>
      <c r="N15">
        <v>48</v>
      </c>
    </row>
    <row r="16" spans="1:14" x14ac:dyDescent="0.2">
      <c r="A16" t="s">
        <v>48</v>
      </c>
      <c r="B16" t="s">
        <v>29</v>
      </c>
      <c r="C16" t="s">
        <v>74</v>
      </c>
      <c r="D16">
        <v>0.57833333333333303</v>
      </c>
      <c r="E16">
        <v>0.60888888888888903</v>
      </c>
      <c r="F16">
        <v>0.60888888888888903</v>
      </c>
      <c r="G16">
        <v>0.48444444444444401</v>
      </c>
      <c r="H16">
        <v>0.60888888888888903</v>
      </c>
      <c r="I16">
        <v>0.60888888888888903</v>
      </c>
      <c r="J16">
        <v>0.47777777777777802</v>
      </c>
      <c r="K16" t="s">
        <v>49</v>
      </c>
      <c r="L16" t="s">
        <v>49</v>
      </c>
      <c r="M16" t="s">
        <v>49</v>
      </c>
      <c r="N16">
        <v>33</v>
      </c>
    </row>
    <row r="17" spans="1:14" x14ac:dyDescent="0.2">
      <c r="A17" t="s">
        <v>48</v>
      </c>
      <c r="B17" t="s">
        <v>30</v>
      </c>
      <c r="C17" t="s">
        <v>74</v>
      </c>
      <c r="D17">
        <v>0.48759999999999998</v>
      </c>
      <c r="E17">
        <v>0.47499999999999998</v>
      </c>
      <c r="F17">
        <v>0.47499999999999998</v>
      </c>
      <c r="G17">
        <v>0.55788888888888899</v>
      </c>
      <c r="H17">
        <v>0.47499999999999998</v>
      </c>
      <c r="I17">
        <v>0.47499999999999998</v>
      </c>
      <c r="J17">
        <v>0.46899999999999997</v>
      </c>
      <c r="K17" t="s">
        <v>49</v>
      </c>
      <c r="L17" t="s">
        <v>49</v>
      </c>
      <c r="M17" t="s">
        <v>49</v>
      </c>
      <c r="N17">
        <v>57</v>
      </c>
    </row>
    <row r="18" spans="1:14" x14ac:dyDescent="0.2">
      <c r="A18" t="s">
        <v>48</v>
      </c>
      <c r="B18" t="s">
        <v>31</v>
      </c>
      <c r="C18" t="s">
        <v>74</v>
      </c>
      <c r="D18">
        <v>0.61847222222222198</v>
      </c>
      <c r="E18">
        <v>0.65125</v>
      </c>
      <c r="F18">
        <v>0.63541666666666696</v>
      </c>
      <c r="G18">
        <v>0.51944444444444404</v>
      </c>
      <c r="H18">
        <v>0.63416666666666699</v>
      </c>
      <c r="I18">
        <v>0.67625000000000002</v>
      </c>
      <c r="J18">
        <v>0.69916666666666705</v>
      </c>
      <c r="K18" t="s">
        <v>49</v>
      </c>
      <c r="L18" t="s">
        <v>49</v>
      </c>
      <c r="M18" t="s">
        <v>49</v>
      </c>
      <c r="N18">
        <v>37</v>
      </c>
    </row>
    <row r="19" spans="1:14" x14ac:dyDescent="0.2">
      <c r="A19" t="s">
        <v>48</v>
      </c>
      <c r="B19" t="s">
        <v>32</v>
      </c>
      <c r="C19" t="s">
        <v>74</v>
      </c>
      <c r="D19">
        <v>0.528018518518519</v>
      </c>
      <c r="E19">
        <v>0.42235185185185198</v>
      </c>
      <c r="F19">
        <v>0.42235185185185198</v>
      </c>
      <c r="G19">
        <v>0.56241975308642</v>
      </c>
      <c r="H19">
        <v>0.42235185185185198</v>
      </c>
      <c r="I19">
        <v>0.42235185185185198</v>
      </c>
      <c r="J19">
        <v>0.42948148148148102</v>
      </c>
      <c r="K19" t="s">
        <v>49</v>
      </c>
      <c r="L19" t="s">
        <v>49</v>
      </c>
      <c r="M19" t="s">
        <v>49</v>
      </c>
      <c r="N19">
        <v>87</v>
      </c>
    </row>
    <row r="20" spans="1:14" x14ac:dyDescent="0.2">
      <c r="A20" t="s">
        <v>48</v>
      </c>
      <c r="B20" t="s">
        <v>33</v>
      </c>
      <c r="C20" t="s">
        <v>74</v>
      </c>
      <c r="D20">
        <v>0.46500000000000002</v>
      </c>
      <c r="E20">
        <v>0.52611111111111097</v>
      </c>
      <c r="F20">
        <v>0.39944444444444399</v>
      </c>
      <c r="G20">
        <v>0.50333333333333297</v>
      </c>
      <c r="H20">
        <v>0.46277777777777801</v>
      </c>
      <c r="I20">
        <v>0.46277777777777801</v>
      </c>
      <c r="J20">
        <v>0.63111111111111096</v>
      </c>
      <c r="K20" t="s">
        <v>49</v>
      </c>
      <c r="L20" t="s">
        <v>49</v>
      </c>
      <c r="M20" t="s">
        <v>49</v>
      </c>
      <c r="N20">
        <v>35</v>
      </c>
    </row>
    <row r="21" spans="1:14" x14ac:dyDescent="0.2">
      <c r="A21" t="s">
        <v>48</v>
      </c>
      <c r="B21" t="s">
        <v>34</v>
      </c>
      <c r="C21" t="s">
        <v>74</v>
      </c>
      <c r="D21">
        <v>0.53579753086419801</v>
      </c>
      <c r="E21">
        <v>0.49041234567901199</v>
      </c>
      <c r="F21">
        <v>0.49041234567901199</v>
      </c>
      <c r="G21">
        <v>0.52644938271604902</v>
      </c>
      <c r="H21">
        <v>0.49041234567901199</v>
      </c>
      <c r="I21">
        <v>0.49041234567901199</v>
      </c>
      <c r="J21">
        <v>0.49279012345679002</v>
      </c>
      <c r="K21" t="s">
        <v>49</v>
      </c>
      <c r="L21" t="s">
        <v>49</v>
      </c>
      <c r="M21" t="s">
        <v>49</v>
      </c>
      <c r="N21">
        <v>97</v>
      </c>
    </row>
    <row r="22" spans="1:14" x14ac:dyDescent="0.2">
      <c r="A22" t="s">
        <v>48</v>
      </c>
      <c r="B22" t="s">
        <v>35</v>
      </c>
      <c r="C22" t="s">
        <v>74</v>
      </c>
      <c r="D22">
        <v>0.496623655913979</v>
      </c>
      <c r="E22">
        <v>0.44587096774193502</v>
      </c>
      <c r="F22">
        <v>0.44587096774193502</v>
      </c>
      <c r="G22">
        <v>0.50423655913978505</v>
      </c>
      <c r="H22">
        <v>0.44587096774193502</v>
      </c>
      <c r="I22">
        <v>0.44587096774193502</v>
      </c>
      <c r="J22">
        <v>0.45969892473118301</v>
      </c>
      <c r="K22" t="s">
        <v>49</v>
      </c>
      <c r="L22" t="s">
        <v>49</v>
      </c>
      <c r="M22" t="s">
        <v>49</v>
      </c>
      <c r="N22">
        <v>305</v>
      </c>
    </row>
    <row r="23" spans="1:14" x14ac:dyDescent="0.2">
      <c r="A23" t="s">
        <v>48</v>
      </c>
      <c r="B23" t="s">
        <v>36</v>
      </c>
      <c r="C23" t="s">
        <v>74</v>
      </c>
      <c r="D23">
        <v>0.50770476190476199</v>
      </c>
      <c r="E23">
        <v>0.45914761904761903</v>
      </c>
      <c r="F23">
        <v>0.45914761904761903</v>
      </c>
      <c r="G23">
        <v>0.50430555555555601</v>
      </c>
      <c r="H23">
        <v>0.45914761904761903</v>
      </c>
      <c r="I23">
        <v>0.45914761904761903</v>
      </c>
      <c r="J23">
        <v>0.47240555555555602</v>
      </c>
      <c r="K23" t="s">
        <v>49</v>
      </c>
      <c r="L23" t="s">
        <v>49</v>
      </c>
      <c r="M23" t="s">
        <v>49</v>
      </c>
      <c r="N23">
        <v>149</v>
      </c>
    </row>
    <row r="24" spans="1:14" x14ac:dyDescent="0.2">
      <c r="A24" t="s">
        <v>48</v>
      </c>
      <c r="B24" t="s">
        <v>37</v>
      </c>
      <c r="C24" t="s">
        <v>74</v>
      </c>
      <c r="D24">
        <v>0.44276234567901201</v>
      </c>
      <c r="E24">
        <v>0.478101851851852</v>
      </c>
      <c r="F24">
        <v>0.459282407407407</v>
      </c>
      <c r="G24">
        <v>0.48020447530864202</v>
      </c>
      <c r="H24">
        <v>0.46869212962963003</v>
      </c>
      <c r="I24">
        <v>0.46869212962963003</v>
      </c>
      <c r="J24">
        <v>0.43679012345679002</v>
      </c>
      <c r="K24" t="s">
        <v>49</v>
      </c>
      <c r="L24" t="s">
        <v>49</v>
      </c>
      <c r="M24" t="s">
        <v>49</v>
      </c>
      <c r="N24">
        <v>82</v>
      </c>
    </row>
    <row r="25" spans="1:14" x14ac:dyDescent="0.2">
      <c r="A25" t="s">
        <v>48</v>
      </c>
      <c r="B25" t="s">
        <v>38</v>
      </c>
      <c r="C25" t="s">
        <v>74</v>
      </c>
      <c r="D25">
        <v>0.47303195352214999</v>
      </c>
      <c r="E25">
        <v>0.498184458968773</v>
      </c>
      <c r="F25">
        <v>0.498184458968773</v>
      </c>
      <c r="G25">
        <v>0.52205156136528696</v>
      </c>
      <c r="H25">
        <v>0.498184458968773</v>
      </c>
      <c r="I25">
        <v>0.498184458968773</v>
      </c>
      <c r="J25">
        <v>0.47609295570079901</v>
      </c>
      <c r="K25" t="s">
        <v>49</v>
      </c>
      <c r="L25" t="s">
        <v>49</v>
      </c>
      <c r="M25" t="s">
        <v>49</v>
      </c>
      <c r="N25">
        <v>176</v>
      </c>
    </row>
    <row r="26" spans="1:14" x14ac:dyDescent="0.2">
      <c r="A26" t="s">
        <v>48</v>
      </c>
      <c r="B26" t="s">
        <v>39</v>
      </c>
      <c r="C26" t="s">
        <v>74</v>
      </c>
      <c r="D26">
        <v>0.47526785714285702</v>
      </c>
      <c r="E26">
        <v>0.61629464285714297</v>
      </c>
      <c r="F26">
        <v>0.61629464285714297</v>
      </c>
      <c r="G26">
        <v>0.48642857142857099</v>
      </c>
      <c r="H26">
        <v>0.61629464285714297</v>
      </c>
      <c r="I26">
        <v>0.61629464285714297</v>
      </c>
      <c r="J26">
        <v>0.58674107142857101</v>
      </c>
      <c r="K26" t="s">
        <v>49</v>
      </c>
      <c r="L26" t="s">
        <v>49</v>
      </c>
      <c r="M26" t="s">
        <v>49</v>
      </c>
      <c r="N26">
        <v>78</v>
      </c>
    </row>
    <row r="27" spans="1:14" x14ac:dyDescent="0.2">
      <c r="A27" t="s">
        <v>48</v>
      </c>
      <c r="B27" t="s">
        <v>40</v>
      </c>
      <c r="C27" t="s">
        <v>74</v>
      </c>
      <c r="D27">
        <v>0.50328653530377698</v>
      </c>
      <c r="E27">
        <v>0.49410180623973698</v>
      </c>
      <c r="F27">
        <v>0.49410180623973698</v>
      </c>
      <c r="G27">
        <v>0.48150821018062401</v>
      </c>
      <c r="H27">
        <v>0.49410180623973698</v>
      </c>
      <c r="I27">
        <v>0.49410180623973698</v>
      </c>
      <c r="J27">
        <v>0.49271428571428599</v>
      </c>
      <c r="K27" t="s">
        <v>49</v>
      </c>
      <c r="L27" t="s">
        <v>49</v>
      </c>
      <c r="M27" t="s">
        <v>49</v>
      </c>
      <c r="N27">
        <v>287</v>
      </c>
    </row>
    <row r="28" spans="1:14" x14ac:dyDescent="0.2">
      <c r="A28" t="s">
        <v>48</v>
      </c>
      <c r="B28" t="s">
        <v>41</v>
      </c>
      <c r="C28" t="s">
        <v>74</v>
      </c>
      <c r="D28">
        <v>0.63279974489795898</v>
      </c>
      <c r="E28">
        <v>0.58175382653061203</v>
      </c>
      <c r="F28">
        <v>0.58175382653061203</v>
      </c>
      <c r="G28">
        <v>0.57512755102040802</v>
      </c>
      <c r="H28">
        <v>0.58175382653061203</v>
      </c>
      <c r="I28">
        <v>0.58175382653061203</v>
      </c>
      <c r="J28">
        <v>0.582213010204082</v>
      </c>
      <c r="K28" t="s">
        <v>49</v>
      </c>
      <c r="L28" t="s">
        <v>49</v>
      </c>
      <c r="M28" t="s">
        <v>49</v>
      </c>
      <c r="N28">
        <v>76</v>
      </c>
    </row>
    <row r="29" spans="1:14" x14ac:dyDescent="0.2">
      <c r="A29" t="s">
        <v>48</v>
      </c>
      <c r="B29" t="s">
        <v>42</v>
      </c>
      <c r="C29" t="s">
        <v>74</v>
      </c>
      <c r="D29">
        <v>0.79833333333333301</v>
      </c>
      <c r="E29">
        <v>0.71333333333333304</v>
      </c>
      <c r="F29">
        <v>0.78666666666666696</v>
      </c>
      <c r="G29">
        <v>0.47</v>
      </c>
      <c r="H29">
        <v>0.78666666666666696</v>
      </c>
      <c r="I29">
        <v>0.77666666666666695</v>
      </c>
      <c r="J29">
        <v>0.77166666666666694</v>
      </c>
      <c r="K29" t="s">
        <v>49</v>
      </c>
      <c r="L29" t="s">
        <v>49</v>
      </c>
      <c r="M29" t="s">
        <v>49</v>
      </c>
      <c r="N29">
        <v>22</v>
      </c>
    </row>
    <row r="30" spans="1:14" x14ac:dyDescent="0.2">
      <c r="A30" t="s">
        <v>48</v>
      </c>
      <c r="B30" t="s">
        <v>43</v>
      </c>
      <c r="C30" t="s">
        <v>74</v>
      </c>
      <c r="D30">
        <v>0.50930555555555601</v>
      </c>
      <c r="E30">
        <v>0.51097222222222205</v>
      </c>
      <c r="F30">
        <v>0.50680555555555595</v>
      </c>
      <c r="G30" t="s">
        <v>49</v>
      </c>
      <c r="H30">
        <v>0.50513888888888903</v>
      </c>
      <c r="I30">
        <v>0.50680555555555595</v>
      </c>
      <c r="J30">
        <v>0.46333333333333299</v>
      </c>
      <c r="K30" t="s">
        <v>49</v>
      </c>
      <c r="L30" t="s">
        <v>49</v>
      </c>
      <c r="M30" t="s">
        <v>49</v>
      </c>
      <c r="N30">
        <v>35</v>
      </c>
    </row>
    <row r="31" spans="1:14" x14ac:dyDescent="0.2">
      <c r="A31" t="s">
        <v>48</v>
      </c>
      <c r="B31" t="s">
        <v>44</v>
      </c>
      <c r="C31" t="s">
        <v>74</v>
      </c>
      <c r="D31">
        <v>0.35875000000000001</v>
      </c>
      <c r="E31">
        <v>0.36625000000000002</v>
      </c>
      <c r="F31">
        <v>0.36625000000000002</v>
      </c>
      <c r="G31" t="s">
        <v>49</v>
      </c>
      <c r="H31">
        <v>0.36625000000000002</v>
      </c>
      <c r="I31">
        <v>0.36625000000000002</v>
      </c>
      <c r="J31">
        <v>0.32374999999999998</v>
      </c>
      <c r="K31" t="s">
        <v>49</v>
      </c>
      <c r="L31" t="s">
        <v>49</v>
      </c>
      <c r="M31" t="s">
        <v>49</v>
      </c>
      <c r="N31">
        <v>40</v>
      </c>
    </row>
    <row r="32" spans="1:14" x14ac:dyDescent="0.2">
      <c r="A32" t="s">
        <v>48</v>
      </c>
      <c r="B32" t="s">
        <v>50</v>
      </c>
      <c r="C32" t="s">
        <v>74</v>
      </c>
      <c r="D32">
        <v>0.50549564860426899</v>
      </c>
      <c r="E32">
        <v>0.502233763875921</v>
      </c>
      <c r="F32">
        <v>0.49614313260425502</v>
      </c>
      <c r="G32">
        <v>0.50427105734766997</v>
      </c>
      <c r="H32">
        <v>0.49225707595937501</v>
      </c>
      <c r="I32">
        <v>0.49225707595937501</v>
      </c>
      <c r="J32">
        <v>0.47693536673928799</v>
      </c>
      <c r="K32" t="s">
        <v>49</v>
      </c>
      <c r="L32" t="s">
        <v>49</v>
      </c>
      <c r="M32" t="s">
        <v>49</v>
      </c>
      <c r="N32" t="s">
        <v>49</v>
      </c>
    </row>
    <row r="33" spans="1:14" x14ac:dyDescent="0.2">
      <c r="A33" t="s">
        <v>48</v>
      </c>
      <c r="B33" t="s">
        <v>51</v>
      </c>
      <c r="C33" t="s">
        <v>74</v>
      </c>
      <c r="D33">
        <f>MEDIAN(D3:D5,D7:D29)</f>
        <v>0.50549564860426943</v>
      </c>
      <c r="E33">
        <f t="shared" ref="E33:J33" si="0">MEDIAN(E3:E5,E7:E29)</f>
        <v>0.49614313260425502</v>
      </c>
      <c r="F33">
        <f>MEDIAN(F3:F5,F7:F29)</f>
        <v>0.49225707595937451</v>
      </c>
      <c r="G33">
        <f>MEDIAN(G3:G5,G7:G29)</f>
        <v>0.50427105734767053</v>
      </c>
      <c r="H33">
        <f t="shared" si="0"/>
        <v>0.48830802469135803</v>
      </c>
      <c r="I33">
        <f t="shared" si="0"/>
        <v>0.48830802469135803</v>
      </c>
      <c r="J33">
        <f t="shared" si="0"/>
        <v>0.48196786653517454</v>
      </c>
      <c r="K33" t="s">
        <v>49</v>
      </c>
      <c r="L33" t="s">
        <v>49</v>
      </c>
      <c r="M33" t="s">
        <v>49</v>
      </c>
      <c r="N33" t="s">
        <v>49</v>
      </c>
    </row>
    <row r="34" spans="1:14" x14ac:dyDescent="0.2">
      <c r="A34" t="s">
        <v>48</v>
      </c>
      <c r="B34" t="s">
        <v>52</v>
      </c>
      <c r="C34" t="s">
        <v>74</v>
      </c>
      <c r="D34">
        <f>MEDIAN(D2:D31)</f>
        <v>0.50549564860426943</v>
      </c>
      <c r="E34">
        <f t="shared" ref="E34:J34" si="1">MEDIAN(E2:E31)</f>
        <v>0.502233763875921</v>
      </c>
      <c r="F34">
        <f t="shared" si="1"/>
        <v>0.49614313260425502</v>
      </c>
      <c r="G34">
        <f>MEDIAN(G3:G5,G7:G29, 0.5, 0.5,0.5,0.5)</f>
        <v>0.50367283950617248</v>
      </c>
      <c r="H34">
        <f t="shared" si="1"/>
        <v>0.49225707595937451</v>
      </c>
      <c r="I34">
        <f t="shared" si="1"/>
        <v>0.49225707595937451</v>
      </c>
      <c r="J34">
        <f t="shared" si="1"/>
        <v>0.47693536673928849</v>
      </c>
      <c r="K34" t="s">
        <v>49</v>
      </c>
      <c r="L34" t="s">
        <v>49</v>
      </c>
      <c r="M34" t="s">
        <v>49</v>
      </c>
      <c r="N34" t="s">
        <v>49</v>
      </c>
    </row>
    <row r="37" spans="1:14" x14ac:dyDescent="0.2">
      <c r="A37" t="s">
        <v>53</v>
      </c>
    </row>
    <row r="38" spans="1:14" x14ac:dyDescent="0.2">
      <c r="A38" t="s">
        <v>54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opLeftCell="A30" workbookViewId="0">
      <selection activeCell="M42" sqref="M42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48</v>
      </c>
      <c r="B2" t="s">
        <v>45</v>
      </c>
      <c r="C2" t="s">
        <v>60</v>
      </c>
      <c r="D2">
        <v>0.58499999999999996</v>
      </c>
      <c r="E2">
        <v>0.61972222222222195</v>
      </c>
      <c r="F2">
        <v>0.63083333333333302</v>
      </c>
      <c r="G2" t="s">
        <v>49</v>
      </c>
      <c r="H2">
        <v>0.63583333333333303</v>
      </c>
      <c r="I2">
        <v>0.59833333333333305</v>
      </c>
      <c r="J2">
        <v>0.524166666666667</v>
      </c>
      <c r="K2" t="s">
        <v>49</v>
      </c>
      <c r="L2" t="s">
        <v>49</v>
      </c>
      <c r="M2" t="s">
        <v>49</v>
      </c>
      <c r="N2">
        <v>30</v>
      </c>
    </row>
    <row r="3" spans="1:14" x14ac:dyDescent="0.2">
      <c r="A3" t="s">
        <v>48</v>
      </c>
      <c r="B3" t="s">
        <v>24</v>
      </c>
      <c r="C3" t="s">
        <v>60</v>
      </c>
      <c r="D3">
        <v>0.50174603174603205</v>
      </c>
      <c r="E3">
        <v>0.318888888888889</v>
      </c>
      <c r="F3">
        <v>0.54888888888888898</v>
      </c>
      <c r="G3" t="s">
        <v>49</v>
      </c>
      <c r="H3">
        <v>0.43388888888888899</v>
      </c>
      <c r="I3">
        <v>0.43388888888888899</v>
      </c>
      <c r="J3">
        <v>0.51039682539682496</v>
      </c>
      <c r="K3" t="s">
        <v>49</v>
      </c>
      <c r="L3" t="s">
        <v>49</v>
      </c>
      <c r="M3" t="s">
        <v>49</v>
      </c>
      <c r="N3">
        <v>45</v>
      </c>
    </row>
    <row r="4" spans="1:14" x14ac:dyDescent="0.2">
      <c r="A4" t="s">
        <v>48</v>
      </c>
      <c r="B4" t="s">
        <v>30</v>
      </c>
      <c r="C4" t="s">
        <v>60</v>
      </c>
      <c r="D4">
        <v>0.48355814120520002</v>
      </c>
      <c r="E4">
        <v>0.616718738777562</v>
      </c>
      <c r="F4">
        <v>0.61422861452273203</v>
      </c>
      <c r="G4" t="s">
        <v>49</v>
      </c>
      <c r="H4">
        <v>0.61422861452273203</v>
      </c>
      <c r="I4">
        <v>0.60756194785606599</v>
      </c>
      <c r="J4">
        <v>0.60423543776485</v>
      </c>
      <c r="K4" t="s">
        <v>49</v>
      </c>
      <c r="L4" t="s">
        <v>49</v>
      </c>
      <c r="M4" t="s">
        <v>49</v>
      </c>
      <c r="N4">
        <v>154</v>
      </c>
    </row>
    <row r="5" spans="1:14" x14ac:dyDescent="0.2">
      <c r="A5" t="s">
        <v>48</v>
      </c>
      <c r="B5" t="s">
        <v>16</v>
      </c>
      <c r="C5" t="s">
        <v>61</v>
      </c>
      <c r="D5">
        <v>0.44960784313725499</v>
      </c>
      <c r="E5">
        <v>0.457843137254902</v>
      </c>
      <c r="F5">
        <v>0.542156862745098</v>
      </c>
      <c r="G5">
        <v>0.49421568627451001</v>
      </c>
      <c r="H5">
        <v>0.5</v>
      </c>
      <c r="I5">
        <v>0.5</v>
      </c>
      <c r="J5">
        <v>0.53058823529411803</v>
      </c>
      <c r="K5" t="s">
        <v>49</v>
      </c>
      <c r="L5" t="s">
        <v>49</v>
      </c>
      <c r="M5" t="s">
        <v>49</v>
      </c>
      <c r="N5">
        <v>104</v>
      </c>
    </row>
    <row r="6" spans="1:14" x14ac:dyDescent="0.2">
      <c r="A6" t="s">
        <v>48</v>
      </c>
      <c r="B6" t="s">
        <v>46</v>
      </c>
      <c r="C6" t="s">
        <v>62</v>
      </c>
      <c r="D6">
        <v>0.58799999999999997</v>
      </c>
      <c r="E6">
        <v>0.46100000000000002</v>
      </c>
      <c r="F6">
        <v>0.53474999999999995</v>
      </c>
      <c r="G6" t="s">
        <v>49</v>
      </c>
      <c r="H6">
        <v>0.49787500000000001</v>
      </c>
      <c r="I6">
        <v>0.46925</v>
      </c>
      <c r="J6">
        <v>0.54862500000000003</v>
      </c>
      <c r="K6" t="s">
        <v>49</v>
      </c>
      <c r="L6" t="s">
        <v>49</v>
      </c>
      <c r="M6" t="s">
        <v>49</v>
      </c>
      <c r="N6">
        <v>62</v>
      </c>
    </row>
    <row r="7" spans="1:14" x14ac:dyDescent="0.2">
      <c r="A7" t="s">
        <v>48</v>
      </c>
      <c r="B7" t="s">
        <v>17</v>
      </c>
      <c r="C7" t="s">
        <v>63</v>
      </c>
      <c r="D7">
        <v>0.47258918331173599</v>
      </c>
      <c r="E7">
        <v>0.53604019898738497</v>
      </c>
      <c r="F7">
        <v>0.50997546053468701</v>
      </c>
      <c r="G7">
        <v>0.46330999796436101</v>
      </c>
      <c r="H7">
        <v>0.52300782976103599</v>
      </c>
      <c r="I7">
        <v>0.49323021086236601</v>
      </c>
      <c r="J7">
        <v>0.497725945643268</v>
      </c>
      <c r="K7" t="s">
        <v>49</v>
      </c>
      <c r="L7" t="s">
        <v>49</v>
      </c>
      <c r="M7" t="s">
        <v>49</v>
      </c>
      <c r="N7">
        <v>727</v>
      </c>
    </row>
    <row r="8" spans="1:14" x14ac:dyDescent="0.2">
      <c r="A8" t="s">
        <v>48</v>
      </c>
      <c r="B8" t="s">
        <v>32</v>
      </c>
      <c r="C8" t="s">
        <v>63</v>
      </c>
      <c r="D8">
        <v>0.54433201058201097</v>
      </c>
      <c r="E8">
        <v>0.47948853615520298</v>
      </c>
      <c r="F8">
        <v>0.40567460317460302</v>
      </c>
      <c r="G8">
        <v>0.48644841269841299</v>
      </c>
      <c r="H8">
        <v>0.44258156966490297</v>
      </c>
      <c r="I8">
        <v>0.44258156966490297</v>
      </c>
      <c r="J8">
        <v>0.41434964726631401</v>
      </c>
      <c r="K8" t="s">
        <v>49</v>
      </c>
      <c r="L8" t="s">
        <v>49</v>
      </c>
      <c r="M8" t="s">
        <v>49</v>
      </c>
      <c r="N8">
        <v>157</v>
      </c>
    </row>
    <row r="9" spans="1:14" x14ac:dyDescent="0.2">
      <c r="A9" t="s">
        <v>48</v>
      </c>
      <c r="B9" t="s">
        <v>30</v>
      </c>
      <c r="C9" t="s">
        <v>64</v>
      </c>
      <c r="D9">
        <v>0.556522875816993</v>
      </c>
      <c r="E9">
        <v>0.522806100217865</v>
      </c>
      <c r="F9">
        <v>0.48583006535947698</v>
      </c>
      <c r="G9" t="s">
        <v>49</v>
      </c>
      <c r="H9">
        <v>0.50431808278867096</v>
      </c>
      <c r="I9">
        <v>0.496169934640523</v>
      </c>
      <c r="J9">
        <v>0.486126361655773</v>
      </c>
      <c r="K9" t="s">
        <v>49</v>
      </c>
      <c r="L9" t="s">
        <v>49</v>
      </c>
      <c r="M9" t="s">
        <v>49</v>
      </c>
      <c r="N9">
        <v>163</v>
      </c>
    </row>
    <row r="10" spans="1:14" x14ac:dyDescent="0.2">
      <c r="A10" t="s">
        <v>48</v>
      </c>
      <c r="B10" t="s">
        <v>30</v>
      </c>
      <c r="C10" t="s">
        <v>65</v>
      </c>
      <c r="D10">
        <v>0.53681450357920901</v>
      </c>
      <c r="E10">
        <v>0.50284624961095503</v>
      </c>
      <c r="F10">
        <v>0.49809523809523798</v>
      </c>
      <c r="G10" t="s">
        <v>49</v>
      </c>
      <c r="H10">
        <v>0.49997198879551802</v>
      </c>
      <c r="I10">
        <v>0.47183317771553102</v>
      </c>
      <c r="J10">
        <v>0.51670090258325596</v>
      </c>
      <c r="K10" t="s">
        <v>49</v>
      </c>
      <c r="L10" t="s">
        <v>49</v>
      </c>
      <c r="M10" t="s">
        <v>49</v>
      </c>
      <c r="N10">
        <v>119</v>
      </c>
    </row>
    <row r="11" spans="1:14" x14ac:dyDescent="0.2">
      <c r="A11" t="s">
        <v>48</v>
      </c>
      <c r="B11" t="s">
        <v>18</v>
      </c>
      <c r="C11" t="s">
        <v>66</v>
      </c>
      <c r="D11">
        <v>0.50710489510489498</v>
      </c>
      <c r="E11">
        <v>0.494167832167832</v>
      </c>
      <c r="F11">
        <v>0.43475524475524502</v>
      </c>
      <c r="G11">
        <v>0.465020979020979</v>
      </c>
      <c r="H11">
        <v>0.46446153846153798</v>
      </c>
      <c r="I11">
        <v>0.457384615384615</v>
      </c>
      <c r="J11">
        <v>0.43541258741258698</v>
      </c>
      <c r="K11" t="s">
        <v>49</v>
      </c>
      <c r="L11" t="s">
        <v>49</v>
      </c>
      <c r="M11" t="s">
        <v>49</v>
      </c>
      <c r="N11">
        <v>116</v>
      </c>
    </row>
    <row r="12" spans="1:14" x14ac:dyDescent="0.2">
      <c r="A12" t="s">
        <v>48</v>
      </c>
      <c r="B12" t="s">
        <v>26</v>
      </c>
      <c r="C12" t="s">
        <v>66</v>
      </c>
      <c r="D12">
        <v>0.52640420168067203</v>
      </c>
      <c r="E12">
        <v>0.49876302521008398</v>
      </c>
      <c r="F12">
        <v>0.47608067226890799</v>
      </c>
      <c r="G12" t="s">
        <v>49</v>
      </c>
      <c r="H12">
        <v>0.48742184873949601</v>
      </c>
      <c r="I12">
        <v>0.47930756302520999</v>
      </c>
      <c r="J12">
        <v>0.47158823529411797</v>
      </c>
      <c r="K12" t="s">
        <v>49</v>
      </c>
      <c r="L12" t="s">
        <v>49</v>
      </c>
      <c r="M12" t="s">
        <v>49</v>
      </c>
      <c r="N12">
        <v>197</v>
      </c>
    </row>
    <row r="13" spans="1:14" x14ac:dyDescent="0.2">
      <c r="A13" t="s">
        <v>48</v>
      </c>
      <c r="B13" t="s">
        <v>23</v>
      </c>
      <c r="C13" t="s">
        <v>67</v>
      </c>
      <c r="D13">
        <v>0.54088883749614602</v>
      </c>
      <c r="E13">
        <v>0.49668979340117198</v>
      </c>
      <c r="F13">
        <v>0.46770428615479498</v>
      </c>
      <c r="G13" t="s">
        <v>49</v>
      </c>
      <c r="H13">
        <v>0.48219703977798301</v>
      </c>
      <c r="I13">
        <v>0.48219703977798301</v>
      </c>
      <c r="J13">
        <v>0.47197193956213401</v>
      </c>
      <c r="K13" t="s">
        <v>49</v>
      </c>
      <c r="L13" t="s">
        <v>49</v>
      </c>
      <c r="M13" t="s">
        <v>49</v>
      </c>
      <c r="N13">
        <v>249</v>
      </c>
    </row>
    <row r="14" spans="1:14" x14ac:dyDescent="0.2">
      <c r="A14" t="s">
        <v>48</v>
      </c>
      <c r="B14" t="s">
        <v>29</v>
      </c>
      <c r="C14" t="s">
        <v>67</v>
      </c>
      <c r="D14">
        <v>0.51814522399111396</v>
      </c>
      <c r="E14">
        <v>0.52287944279896303</v>
      </c>
      <c r="F14">
        <v>0.50771786683944198</v>
      </c>
      <c r="G14" t="s">
        <v>49</v>
      </c>
      <c r="H14">
        <v>0.51529865481920301</v>
      </c>
      <c r="I14">
        <v>0.51529865481920301</v>
      </c>
      <c r="J14">
        <v>0.51949096013822005</v>
      </c>
      <c r="K14" t="s">
        <v>49</v>
      </c>
      <c r="L14" t="s">
        <v>49</v>
      </c>
      <c r="M14" t="s">
        <v>49</v>
      </c>
      <c r="N14">
        <v>446</v>
      </c>
    </row>
    <row r="15" spans="1:14" x14ac:dyDescent="0.2">
      <c r="A15" t="s">
        <v>48</v>
      </c>
      <c r="B15" t="s">
        <v>23</v>
      </c>
      <c r="C15" t="s">
        <v>68</v>
      </c>
      <c r="D15">
        <v>0.48539411801107701</v>
      </c>
      <c r="E15">
        <v>0.476908397537052</v>
      </c>
      <c r="F15">
        <v>0.418442789071444</v>
      </c>
      <c r="G15" t="s">
        <v>49</v>
      </c>
      <c r="H15">
        <v>0.447675593304248</v>
      </c>
      <c r="I15">
        <v>0.457060011138958</v>
      </c>
      <c r="J15">
        <v>0.41907036108790502</v>
      </c>
      <c r="K15" t="s">
        <v>49</v>
      </c>
      <c r="L15" t="s">
        <v>49</v>
      </c>
      <c r="M15" t="s">
        <v>49</v>
      </c>
      <c r="N15">
        <v>232</v>
      </c>
    </row>
    <row r="16" spans="1:14" x14ac:dyDescent="0.2">
      <c r="A16" t="s">
        <v>48</v>
      </c>
      <c r="B16" t="s">
        <v>29</v>
      </c>
      <c r="C16" t="s">
        <v>68</v>
      </c>
      <c r="D16">
        <v>0.47212842712842701</v>
      </c>
      <c r="E16">
        <v>0.44620129870129899</v>
      </c>
      <c r="F16">
        <v>0.41281746031746003</v>
      </c>
      <c r="G16" t="s">
        <v>49</v>
      </c>
      <c r="H16">
        <v>0.42950937950938001</v>
      </c>
      <c r="I16">
        <v>0.469978354978355</v>
      </c>
      <c r="J16">
        <v>0.43121212121212099</v>
      </c>
      <c r="K16" t="s">
        <v>49</v>
      </c>
      <c r="L16" t="s">
        <v>49</v>
      </c>
      <c r="M16" t="s">
        <v>49</v>
      </c>
      <c r="N16">
        <v>89</v>
      </c>
    </row>
    <row r="17" spans="1:14" x14ac:dyDescent="0.2">
      <c r="A17" t="s">
        <v>48</v>
      </c>
      <c r="B17" t="s">
        <v>20</v>
      </c>
      <c r="C17" t="s">
        <v>47</v>
      </c>
      <c r="D17">
        <v>0.55352136752136705</v>
      </c>
      <c r="E17">
        <v>0.52524786324786299</v>
      </c>
      <c r="F17">
        <v>0.50258119658119704</v>
      </c>
      <c r="G17">
        <v>0.44145299145299099</v>
      </c>
      <c r="H17">
        <v>0.51391452991453002</v>
      </c>
      <c r="I17">
        <v>0.51391452991453002</v>
      </c>
      <c r="J17">
        <v>0.51311111111111096</v>
      </c>
      <c r="K17" t="s">
        <v>49</v>
      </c>
      <c r="L17" t="s">
        <v>49</v>
      </c>
      <c r="M17" t="s">
        <v>49</v>
      </c>
      <c r="N17">
        <v>222</v>
      </c>
    </row>
    <row r="18" spans="1:14" x14ac:dyDescent="0.2">
      <c r="A18" t="s">
        <v>48</v>
      </c>
      <c r="B18" t="s">
        <v>38</v>
      </c>
      <c r="C18" t="s">
        <v>47</v>
      </c>
      <c r="D18">
        <v>0.50377495462794897</v>
      </c>
      <c r="E18">
        <v>0.49690205573145702</v>
      </c>
      <c r="F18">
        <v>0.48608973277848</v>
      </c>
      <c r="G18">
        <v>0.52430691671707996</v>
      </c>
      <c r="H18">
        <v>0.49149589425496898</v>
      </c>
      <c r="I18">
        <v>0.49149589425496898</v>
      </c>
      <c r="J18">
        <v>0.458068216954787</v>
      </c>
      <c r="K18" t="s">
        <v>49</v>
      </c>
      <c r="L18" t="s">
        <v>49</v>
      </c>
      <c r="M18" t="s">
        <v>49</v>
      </c>
      <c r="N18">
        <v>336</v>
      </c>
    </row>
    <row r="19" spans="1:14" x14ac:dyDescent="0.2">
      <c r="A19" t="s">
        <v>48</v>
      </c>
      <c r="B19" t="s">
        <v>42</v>
      </c>
      <c r="C19" t="s">
        <v>47</v>
      </c>
      <c r="D19">
        <v>0.51149290966386596</v>
      </c>
      <c r="E19">
        <v>0.49</v>
      </c>
      <c r="F19">
        <v>0.42449579831932799</v>
      </c>
      <c r="G19">
        <v>0.50464023109243705</v>
      </c>
      <c r="H19">
        <v>0.45724789915966402</v>
      </c>
      <c r="I19">
        <v>0.45724789915966402</v>
      </c>
      <c r="J19">
        <v>0.410177258403361</v>
      </c>
      <c r="K19" t="s">
        <v>49</v>
      </c>
      <c r="L19" t="s">
        <v>49</v>
      </c>
      <c r="M19" t="s">
        <v>49</v>
      </c>
      <c r="N19">
        <v>120</v>
      </c>
    </row>
    <row r="20" spans="1:14" x14ac:dyDescent="0.2">
      <c r="A20" t="s">
        <v>48</v>
      </c>
      <c r="B20" t="s">
        <v>20</v>
      </c>
      <c r="C20" t="s">
        <v>69</v>
      </c>
      <c r="D20">
        <v>0.59395826330532198</v>
      </c>
      <c r="E20">
        <v>0.55847072829131605</v>
      </c>
      <c r="F20">
        <v>0.54902310924369702</v>
      </c>
      <c r="G20" t="s">
        <v>49</v>
      </c>
      <c r="H20">
        <v>0.55374691876750703</v>
      </c>
      <c r="I20">
        <v>0.54349929971988797</v>
      </c>
      <c r="J20">
        <v>0.54015378151260496</v>
      </c>
      <c r="K20" t="s">
        <v>49</v>
      </c>
      <c r="L20" t="s">
        <v>49</v>
      </c>
      <c r="M20" t="s">
        <v>49</v>
      </c>
      <c r="N20">
        <v>249</v>
      </c>
    </row>
    <row r="21" spans="1:14" x14ac:dyDescent="0.2">
      <c r="A21" t="s">
        <v>48</v>
      </c>
      <c r="B21" t="s">
        <v>45</v>
      </c>
      <c r="C21" t="s">
        <v>69</v>
      </c>
      <c r="D21">
        <v>0.50124444444444405</v>
      </c>
      <c r="E21">
        <v>0.492577777777778</v>
      </c>
      <c r="F21">
        <v>0.53815555555555605</v>
      </c>
      <c r="G21" t="s">
        <v>49</v>
      </c>
      <c r="H21">
        <v>0.54513333333333303</v>
      </c>
      <c r="I21">
        <v>0.57046666666666701</v>
      </c>
      <c r="J21">
        <v>0.507355555555556</v>
      </c>
      <c r="K21" t="s">
        <v>49</v>
      </c>
      <c r="L21" t="s">
        <v>49</v>
      </c>
      <c r="M21" t="s">
        <v>49</v>
      </c>
      <c r="N21">
        <v>57</v>
      </c>
    </row>
    <row r="22" spans="1:14" x14ac:dyDescent="0.2">
      <c r="A22" t="s">
        <v>48</v>
      </c>
      <c r="B22" t="s">
        <v>27</v>
      </c>
      <c r="C22" t="s">
        <v>69</v>
      </c>
      <c r="D22">
        <v>0.45226190476190498</v>
      </c>
      <c r="E22">
        <v>0.47261904761904799</v>
      </c>
      <c r="F22">
        <v>0.39428571428571402</v>
      </c>
      <c r="G22" t="s">
        <v>49</v>
      </c>
      <c r="H22">
        <v>0.43345238095238098</v>
      </c>
      <c r="I22">
        <v>0.46011904761904798</v>
      </c>
      <c r="J22">
        <v>0.40333333333333299</v>
      </c>
      <c r="K22" t="s">
        <v>49</v>
      </c>
      <c r="L22" t="s">
        <v>49</v>
      </c>
      <c r="M22" t="s">
        <v>49</v>
      </c>
      <c r="N22">
        <v>71</v>
      </c>
    </row>
    <row r="23" spans="1:14" x14ac:dyDescent="0.2">
      <c r="A23" t="s">
        <v>48</v>
      </c>
      <c r="B23" t="s">
        <v>42</v>
      </c>
      <c r="C23" t="s">
        <v>69</v>
      </c>
      <c r="D23">
        <v>0.48131387362637401</v>
      </c>
      <c r="E23">
        <v>0.551311355311355</v>
      </c>
      <c r="F23">
        <v>0.45808150183150198</v>
      </c>
      <c r="G23" t="s">
        <v>49</v>
      </c>
      <c r="H23">
        <v>0.50469642857142905</v>
      </c>
      <c r="I23">
        <v>0.50674771062271096</v>
      </c>
      <c r="J23">
        <v>0.46515773809523803</v>
      </c>
      <c r="K23" t="s">
        <v>49</v>
      </c>
      <c r="L23" t="s">
        <v>49</v>
      </c>
      <c r="M23" t="s">
        <v>49</v>
      </c>
      <c r="N23">
        <v>233</v>
      </c>
    </row>
    <row r="24" spans="1:14" x14ac:dyDescent="0.2">
      <c r="A24" t="s">
        <v>48</v>
      </c>
      <c r="B24" t="s">
        <v>38</v>
      </c>
      <c r="C24" t="s">
        <v>70</v>
      </c>
      <c r="D24">
        <v>0.58619883040935705</v>
      </c>
      <c r="E24">
        <v>0.56521562265119396</v>
      </c>
      <c r="F24">
        <v>0.53725465178096798</v>
      </c>
      <c r="G24" t="s">
        <v>49</v>
      </c>
      <c r="H24">
        <v>0.53119477376827695</v>
      </c>
      <c r="I24">
        <v>0.62767287340608602</v>
      </c>
      <c r="J24">
        <v>0.60988154424724295</v>
      </c>
      <c r="K24" t="s">
        <v>49</v>
      </c>
      <c r="L24" t="s">
        <v>49</v>
      </c>
      <c r="M24" t="s">
        <v>49</v>
      </c>
      <c r="N24">
        <v>301</v>
      </c>
    </row>
    <row r="25" spans="1:14" x14ac:dyDescent="0.2">
      <c r="A25" t="s">
        <v>48</v>
      </c>
      <c r="B25" t="s">
        <v>42</v>
      </c>
      <c r="C25" t="s">
        <v>70</v>
      </c>
      <c r="D25">
        <v>0.55011904761904795</v>
      </c>
      <c r="E25">
        <v>0.484047619047619</v>
      </c>
      <c r="F25">
        <v>0.40630952380952401</v>
      </c>
      <c r="G25" t="s">
        <v>49</v>
      </c>
      <c r="H25">
        <v>0.41738095238095202</v>
      </c>
      <c r="I25">
        <v>0.50845238095238099</v>
      </c>
      <c r="J25">
        <v>0.56636904761904805</v>
      </c>
      <c r="K25" t="s">
        <v>49</v>
      </c>
      <c r="L25" t="s">
        <v>49</v>
      </c>
      <c r="M25" t="s">
        <v>49</v>
      </c>
      <c r="N25">
        <v>50</v>
      </c>
    </row>
    <row r="26" spans="1:14" x14ac:dyDescent="0.2">
      <c r="A26" t="s">
        <v>48</v>
      </c>
      <c r="B26" t="s">
        <v>17</v>
      </c>
      <c r="C26" t="s">
        <v>71</v>
      </c>
      <c r="D26">
        <v>0.57055189291778996</v>
      </c>
      <c r="E26">
        <v>0.56818309859154903</v>
      </c>
      <c r="F26">
        <v>0.52560352659693399</v>
      </c>
      <c r="G26">
        <v>0.54931608563913004</v>
      </c>
      <c r="H26">
        <v>0.54042239726776697</v>
      </c>
      <c r="I26">
        <v>0.64107401382288998</v>
      </c>
      <c r="J26">
        <v>0.59171663788879802</v>
      </c>
      <c r="K26" t="s">
        <v>49</v>
      </c>
      <c r="L26" t="s">
        <v>49</v>
      </c>
      <c r="M26" t="s">
        <v>49</v>
      </c>
      <c r="N26">
        <v>719</v>
      </c>
    </row>
    <row r="27" spans="1:14" x14ac:dyDescent="0.2">
      <c r="A27" t="s">
        <v>48</v>
      </c>
      <c r="B27" t="s">
        <v>20</v>
      </c>
      <c r="C27" t="s">
        <v>71</v>
      </c>
      <c r="D27">
        <v>0.58974358974358998</v>
      </c>
      <c r="E27">
        <v>0.54303418803418801</v>
      </c>
      <c r="F27">
        <v>0.52534188034188001</v>
      </c>
      <c r="G27">
        <v>0.48512820512820498</v>
      </c>
      <c r="H27">
        <v>0.53200854700854705</v>
      </c>
      <c r="I27">
        <v>0.55978632478632495</v>
      </c>
      <c r="J27">
        <v>0.57055555555555604</v>
      </c>
      <c r="K27" t="s">
        <v>49</v>
      </c>
      <c r="L27" t="s">
        <v>49</v>
      </c>
      <c r="M27" t="s">
        <v>49</v>
      </c>
      <c r="N27">
        <v>211</v>
      </c>
    </row>
    <row r="28" spans="1:14" x14ac:dyDescent="0.2">
      <c r="A28" t="s">
        <v>48</v>
      </c>
      <c r="B28" t="s">
        <v>38</v>
      </c>
      <c r="C28" t="s">
        <v>71</v>
      </c>
      <c r="D28">
        <v>0.48321889493849601</v>
      </c>
      <c r="E28">
        <v>0.44336514778325098</v>
      </c>
      <c r="F28">
        <v>0.52258312807881802</v>
      </c>
      <c r="G28" t="s">
        <v>49</v>
      </c>
      <c r="H28">
        <v>0.482974137931034</v>
      </c>
      <c r="I28">
        <v>0.482974137931034</v>
      </c>
      <c r="J28">
        <v>0.51915364920923002</v>
      </c>
      <c r="K28" t="s">
        <v>49</v>
      </c>
      <c r="L28" t="s">
        <v>49</v>
      </c>
      <c r="M28" t="s">
        <v>49</v>
      </c>
      <c r="N28">
        <v>307</v>
      </c>
    </row>
    <row r="29" spans="1:14" x14ac:dyDescent="0.2">
      <c r="A29" t="s">
        <v>48</v>
      </c>
      <c r="B29" t="s">
        <v>42</v>
      </c>
      <c r="C29" t="s">
        <v>71</v>
      </c>
      <c r="D29">
        <v>0.60224489795918401</v>
      </c>
      <c r="E29">
        <v>0.57724489795918399</v>
      </c>
      <c r="F29">
        <v>0.574795918367347</v>
      </c>
      <c r="G29">
        <v>0.60821428571428604</v>
      </c>
      <c r="H29">
        <v>0.57724489795918399</v>
      </c>
      <c r="I29">
        <v>0.56571428571428595</v>
      </c>
      <c r="J29">
        <v>0.56204081632653102</v>
      </c>
      <c r="K29" t="s">
        <v>49</v>
      </c>
      <c r="L29" t="s">
        <v>49</v>
      </c>
      <c r="M29" t="s">
        <v>49</v>
      </c>
      <c r="N29">
        <v>71</v>
      </c>
    </row>
    <row r="30" spans="1:14" x14ac:dyDescent="0.2">
      <c r="A30" t="s">
        <v>48</v>
      </c>
      <c r="B30" t="s">
        <v>16</v>
      </c>
      <c r="C30" t="s">
        <v>72</v>
      </c>
      <c r="D30">
        <v>0.54729483500717402</v>
      </c>
      <c r="E30">
        <v>0.50171879483500703</v>
      </c>
      <c r="F30">
        <v>0.48546628407460501</v>
      </c>
      <c r="G30">
        <v>0.56818436154949803</v>
      </c>
      <c r="H30">
        <v>0.49359253945480602</v>
      </c>
      <c r="I30">
        <v>0.49359253945480602</v>
      </c>
      <c r="J30">
        <v>0.48378048780487798</v>
      </c>
      <c r="K30" t="s">
        <v>49</v>
      </c>
      <c r="L30" t="s">
        <v>49</v>
      </c>
      <c r="M30" t="s">
        <v>49</v>
      </c>
      <c r="N30">
        <v>288</v>
      </c>
    </row>
    <row r="31" spans="1:14" x14ac:dyDescent="0.2">
      <c r="A31" t="s">
        <v>48</v>
      </c>
      <c r="B31" t="s">
        <v>18</v>
      </c>
      <c r="C31" t="s">
        <v>72</v>
      </c>
      <c r="D31">
        <v>0.46521660052910102</v>
      </c>
      <c r="E31">
        <v>0.52908564814814796</v>
      </c>
      <c r="F31">
        <v>0.461083002645503</v>
      </c>
      <c r="G31" t="s">
        <v>49</v>
      </c>
      <c r="H31">
        <v>0.49508432539682501</v>
      </c>
      <c r="I31">
        <v>0.48719080687830701</v>
      </c>
      <c r="J31">
        <v>0.492549603174603</v>
      </c>
      <c r="K31" t="s">
        <v>49</v>
      </c>
      <c r="L31" t="s">
        <v>49</v>
      </c>
      <c r="M31" t="s">
        <v>49</v>
      </c>
      <c r="N31">
        <v>217</v>
      </c>
    </row>
    <row r="32" spans="1:14" x14ac:dyDescent="0.2">
      <c r="A32" t="s">
        <v>48</v>
      </c>
      <c r="B32" t="s">
        <v>21</v>
      </c>
      <c r="C32" t="s">
        <v>72</v>
      </c>
      <c r="D32">
        <v>0.53728571428571403</v>
      </c>
      <c r="E32">
        <v>0.55428571428571405</v>
      </c>
      <c r="F32">
        <v>0.44685714285714301</v>
      </c>
      <c r="G32" t="s">
        <v>49</v>
      </c>
      <c r="H32">
        <v>0.500571428571429</v>
      </c>
      <c r="I32">
        <v>0.52571428571428602</v>
      </c>
      <c r="J32">
        <v>0.45871428571428602</v>
      </c>
      <c r="K32" t="s">
        <v>49</v>
      </c>
      <c r="L32" t="s">
        <v>49</v>
      </c>
      <c r="M32" t="s">
        <v>49</v>
      </c>
      <c r="N32">
        <v>58</v>
      </c>
    </row>
    <row r="33" spans="1:14" x14ac:dyDescent="0.2">
      <c r="A33" t="s">
        <v>48</v>
      </c>
      <c r="B33" t="s">
        <v>22</v>
      </c>
      <c r="C33" t="s">
        <v>72</v>
      </c>
      <c r="D33">
        <v>0.464236363636364</v>
      </c>
      <c r="E33">
        <v>0.44304848484848502</v>
      </c>
      <c r="F33">
        <v>0.42870909090909098</v>
      </c>
      <c r="G33">
        <v>0.58489090909090902</v>
      </c>
      <c r="H33">
        <v>0.43587878787878798</v>
      </c>
      <c r="I33">
        <v>0.43587878787878798</v>
      </c>
      <c r="J33">
        <v>0.42223030303030301</v>
      </c>
      <c r="K33" t="s">
        <v>49</v>
      </c>
      <c r="L33" t="s">
        <v>49</v>
      </c>
      <c r="M33" t="s">
        <v>49</v>
      </c>
      <c r="N33">
        <v>82</v>
      </c>
    </row>
    <row r="34" spans="1:14" x14ac:dyDescent="0.2">
      <c r="A34" t="s">
        <v>48</v>
      </c>
      <c r="B34" t="s">
        <v>24</v>
      </c>
      <c r="C34" t="s">
        <v>72</v>
      </c>
      <c r="D34">
        <v>0.52731809160911303</v>
      </c>
      <c r="E34">
        <v>0.594208918790188</v>
      </c>
      <c r="F34">
        <v>0.53593472652218799</v>
      </c>
      <c r="G34">
        <v>0.56956255457648697</v>
      </c>
      <c r="H34">
        <v>0.56507182265618805</v>
      </c>
      <c r="I34">
        <v>0.55864529252996697</v>
      </c>
      <c r="J34">
        <v>0.593873323013416</v>
      </c>
      <c r="K34" t="s">
        <v>49</v>
      </c>
      <c r="L34" t="s">
        <v>49</v>
      </c>
      <c r="M34" t="s">
        <v>49</v>
      </c>
      <c r="N34">
        <v>354</v>
      </c>
    </row>
    <row r="35" spans="1:14" x14ac:dyDescent="0.2">
      <c r="A35" t="s">
        <v>48</v>
      </c>
      <c r="B35" t="s">
        <v>27</v>
      </c>
      <c r="C35" t="s">
        <v>72</v>
      </c>
      <c r="D35">
        <v>0.44911764705882401</v>
      </c>
      <c r="E35">
        <v>0.56937499999999996</v>
      </c>
      <c r="F35">
        <v>0.353762254901961</v>
      </c>
      <c r="G35">
        <v>0.46921568627450999</v>
      </c>
      <c r="H35">
        <v>0.46156862745097998</v>
      </c>
      <c r="I35">
        <v>0.46740196078431401</v>
      </c>
      <c r="J35">
        <v>0.37816176470588198</v>
      </c>
      <c r="K35" t="s">
        <v>49</v>
      </c>
      <c r="L35" t="s">
        <v>49</v>
      </c>
      <c r="M35" t="s">
        <v>49</v>
      </c>
      <c r="N35">
        <v>100</v>
      </c>
    </row>
    <row r="36" spans="1:14" x14ac:dyDescent="0.2">
      <c r="A36" t="s">
        <v>48</v>
      </c>
      <c r="B36" t="s">
        <v>31</v>
      </c>
      <c r="C36" t="s">
        <v>72</v>
      </c>
      <c r="D36">
        <v>0.50762318326834499</v>
      </c>
      <c r="E36">
        <v>0.38932573206724802</v>
      </c>
      <c r="F36">
        <v>0.61067426793275204</v>
      </c>
      <c r="G36">
        <v>0.45960993606154898</v>
      </c>
      <c r="H36">
        <v>0.5</v>
      </c>
      <c r="I36">
        <v>0.5</v>
      </c>
      <c r="J36">
        <v>0.60853266815876805</v>
      </c>
      <c r="K36" t="s">
        <v>49</v>
      </c>
      <c r="L36" t="s">
        <v>49</v>
      </c>
      <c r="M36" t="s">
        <v>49</v>
      </c>
      <c r="N36">
        <v>375</v>
      </c>
    </row>
    <row r="37" spans="1:14" x14ac:dyDescent="0.2">
      <c r="A37" t="s">
        <v>48</v>
      </c>
      <c r="B37" t="s">
        <v>33</v>
      </c>
      <c r="C37" t="s">
        <v>72</v>
      </c>
      <c r="D37">
        <v>0.447304195804196</v>
      </c>
      <c r="E37">
        <v>0.50748951048951096</v>
      </c>
      <c r="F37">
        <v>0.40055244755244801</v>
      </c>
      <c r="G37" t="s">
        <v>49</v>
      </c>
      <c r="H37">
        <v>0.45402097902097899</v>
      </c>
      <c r="I37">
        <v>0.45402097902097899</v>
      </c>
      <c r="J37">
        <v>0.408853146853147</v>
      </c>
      <c r="K37" t="s">
        <v>49</v>
      </c>
      <c r="L37" t="s">
        <v>49</v>
      </c>
      <c r="M37" t="s">
        <v>49</v>
      </c>
      <c r="N37">
        <v>113</v>
      </c>
    </row>
    <row r="38" spans="1:14" x14ac:dyDescent="0.2">
      <c r="A38" t="s">
        <v>48</v>
      </c>
      <c r="B38" t="s">
        <v>37</v>
      </c>
      <c r="C38" t="s">
        <v>73</v>
      </c>
      <c r="D38">
        <v>0.48329478559515598</v>
      </c>
      <c r="E38">
        <v>0.51011244567269998</v>
      </c>
      <c r="F38">
        <v>0.43283651895465503</v>
      </c>
      <c r="G38">
        <v>0.50860548230193903</v>
      </c>
      <c r="H38">
        <v>0.471474482313677</v>
      </c>
      <c r="I38">
        <v>0.481602687441883</v>
      </c>
      <c r="J38">
        <v>0.41368690918495399</v>
      </c>
      <c r="K38" t="s">
        <v>49</v>
      </c>
      <c r="L38" t="s">
        <v>49</v>
      </c>
      <c r="M38" t="s">
        <v>49</v>
      </c>
      <c r="N38">
        <v>374</v>
      </c>
    </row>
    <row r="39" spans="1:14" x14ac:dyDescent="0.2">
      <c r="A39" t="s">
        <v>48</v>
      </c>
      <c r="B39" t="s">
        <v>50</v>
      </c>
      <c r="C39" t="s">
        <v>49</v>
      </c>
      <c r="D39">
        <v>0.51149290966386596</v>
      </c>
      <c r="E39">
        <v>0.50284624961095503</v>
      </c>
      <c r="F39">
        <v>0.48608973277848</v>
      </c>
      <c r="G39">
        <v>0.49942795868347301</v>
      </c>
      <c r="H39">
        <v>0.49787500000000001</v>
      </c>
      <c r="I39">
        <v>0.49323021086236601</v>
      </c>
      <c r="J39">
        <v>0.497725945643268</v>
      </c>
      <c r="K39" t="s">
        <v>49</v>
      </c>
      <c r="L39" t="s">
        <v>49</v>
      </c>
      <c r="M39" t="s">
        <v>49</v>
      </c>
      <c r="N39" t="s">
        <v>49</v>
      </c>
    </row>
    <row r="40" spans="1:14" x14ac:dyDescent="0.2">
      <c r="A40" t="s">
        <v>48</v>
      </c>
      <c r="B40" t="s">
        <v>51</v>
      </c>
      <c r="C40" t="s">
        <v>49</v>
      </c>
      <c r="D40">
        <f t="shared" ref="D40:F40" si="0">MEDIAN(D5, D11, D7:D8, D17:D19, D26:D27, D29:D30, D33:D36, D38)</f>
        <v>0.50955804646610547</v>
      </c>
      <c r="E40">
        <f t="shared" si="0"/>
        <v>0.5059156202538535</v>
      </c>
      <c r="F40">
        <f t="shared" si="0"/>
        <v>0.49433546467983852</v>
      </c>
      <c r="G40">
        <f>MEDIAN(G5, G11, G7:G8, G17:G19, G26:G27, G29:G30, G33:G36, G38)</f>
        <v>0.49942795868347356</v>
      </c>
      <c r="H40">
        <f t="shared" ref="H40:J40" si="1">MEDIAN(H5, H11, H7:H8, H17:H19, H26:H27, H29:H30, H33:H36, H38)</f>
        <v>0.49679626972740298</v>
      </c>
      <c r="I40">
        <f t="shared" si="1"/>
        <v>0.49341137515858602</v>
      </c>
      <c r="J40">
        <f t="shared" si="1"/>
        <v>0.49075321672407302</v>
      </c>
      <c r="K40" t="s">
        <v>49</v>
      </c>
      <c r="L40" t="s">
        <v>49</v>
      </c>
      <c r="M40" t="s">
        <v>49</v>
      </c>
      <c r="N40" t="s">
        <v>49</v>
      </c>
    </row>
    <row r="41" spans="1:14" x14ac:dyDescent="0.2">
      <c r="A41" t="s">
        <v>48</v>
      </c>
      <c r="B41" t="s">
        <v>55</v>
      </c>
      <c r="C41" t="s">
        <v>72</v>
      </c>
      <c r="D41">
        <f>MEDIAN(D30, D33:D36)</f>
        <v>0.50762318326834499</v>
      </c>
      <c r="E41">
        <f t="shared" ref="E41:J41" si="2">MEDIAN(E30, E33:E36)</f>
        <v>0.50171879483500703</v>
      </c>
      <c r="F41">
        <f t="shared" si="2"/>
        <v>0.48546628407460501</v>
      </c>
      <c r="G41">
        <f t="shared" si="2"/>
        <v>0.56818436154949803</v>
      </c>
      <c r="H41">
        <f t="shared" si="2"/>
        <v>0.49359253945480602</v>
      </c>
      <c r="I41">
        <f t="shared" si="2"/>
        <v>0.49359253945480602</v>
      </c>
      <c r="J41">
        <f t="shared" si="2"/>
        <v>0.48378048780487798</v>
      </c>
      <c r="K41" t="s">
        <v>49</v>
      </c>
      <c r="L41" t="s">
        <v>49</v>
      </c>
      <c r="M41" t="s">
        <v>49</v>
      </c>
      <c r="N41" t="s">
        <v>49</v>
      </c>
    </row>
    <row r="42" spans="1:14" x14ac:dyDescent="0.2">
      <c r="A42" t="s">
        <v>48</v>
      </c>
      <c r="B42" t="s">
        <v>56</v>
      </c>
      <c r="C42" t="s">
        <v>72</v>
      </c>
      <c r="D42">
        <f>MEDIAN(D30:D37)</f>
        <v>0.48641989189872303</v>
      </c>
      <c r="E42">
        <f t="shared" ref="E42:J42" si="3">MEDIAN(E30:E37)</f>
        <v>0.51828757931882952</v>
      </c>
      <c r="F42">
        <f t="shared" si="3"/>
        <v>0.45397007275132301</v>
      </c>
      <c r="G42">
        <f>MEDIAN(G30:G37, 0.5, 0.5, 0.5)</f>
        <v>0.5</v>
      </c>
      <c r="H42">
        <f t="shared" si="3"/>
        <v>0.49433843242581554</v>
      </c>
      <c r="I42">
        <f t="shared" si="3"/>
        <v>0.49039167316655652</v>
      </c>
      <c r="J42">
        <f t="shared" si="3"/>
        <v>0.471247386759582</v>
      </c>
      <c r="K42" t="s">
        <v>49</v>
      </c>
      <c r="L42" t="s">
        <v>49</v>
      </c>
      <c r="M42" t="s">
        <v>49</v>
      </c>
      <c r="N42" t="s">
        <v>49</v>
      </c>
    </row>
    <row r="45" spans="1:14" x14ac:dyDescent="0.2">
      <c r="A45" t="s">
        <v>57</v>
      </c>
    </row>
    <row r="46" spans="1:14" x14ac:dyDescent="0.2">
      <c r="A46" t="s">
        <v>58</v>
      </c>
    </row>
    <row r="47" spans="1:14" x14ac:dyDescent="0.2">
      <c r="A47" t="s">
        <v>59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Age Apparent</vt:lpstr>
      <vt:lpstr>Other Exposures Apparent</vt:lpstr>
      <vt:lpstr>Age Cross-validated</vt:lpstr>
      <vt:lpstr>Other Exposures Cross-validated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albertkuo</dc:creator>
  <cp:lastModifiedBy>Cristian Tomasetti</cp:lastModifiedBy>
  <dcterms:created xsi:type="dcterms:W3CDTF">2020-11-24T15:08:08Z</dcterms:created>
  <dcterms:modified xsi:type="dcterms:W3CDTF">2020-12-04T18:15:24Z</dcterms:modified>
</cp:coreProperties>
</file>