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vid\Dropbox\David's Dropbox\Lab\manuiMannuuscrripted\Source Data\"/>
    </mc:Choice>
  </mc:AlternateContent>
  <bookViews>
    <workbookView xWindow="0" yWindow="0" windowWidth="11652" windowHeight="6396" activeTab="3"/>
  </bookViews>
  <sheets>
    <sheet name="6A" sheetId="2" r:id="rId1"/>
    <sheet name="6D" sheetId="3" r:id="rId2"/>
    <sheet name="6E" sheetId="4" r:id="rId3"/>
    <sheet name="6J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5" l="1"/>
  <c r="E2" i="4"/>
  <c r="F2" i="4"/>
  <c r="G2" i="4"/>
</calcChain>
</file>

<file path=xl/sharedStrings.xml><?xml version="1.0" encoding="utf-8"?>
<sst xmlns="http://schemas.openxmlformats.org/spreadsheetml/2006/main" count="67" uniqueCount="37">
  <si>
    <t> &lt; 0.0001</t>
  </si>
  <si>
    <t>p-value</t>
  </si>
  <si>
    <t>error</t>
  </si>
  <si>
    <t>n value</t>
  </si>
  <si>
    <t>FC prob %</t>
  </si>
  <si>
    <t>axn</t>
  </si>
  <si>
    <t>UAS-dnTCF UAS-Hop</t>
  </si>
  <si>
    <t>UAS-dnTCF</t>
  </si>
  <si>
    <t>arr</t>
  </si>
  <si>
    <t>UAS-Hop</t>
  </si>
  <si>
    <t>Control</t>
  </si>
  <si>
    <t>&lt; 0.0001</t>
  </si>
  <si>
    <t>p value</t>
  </si>
  <si>
    <t>err</t>
  </si>
  <si>
    <t>n</t>
  </si>
  <si>
    <t>Layer 1 %</t>
  </si>
  <si>
    <t>p val</t>
  </si>
  <si>
    <t>12d SEM</t>
  </si>
  <si>
    <t>12d n</t>
  </si>
  <si>
    <t>12d EC/Germ</t>
  </si>
  <si>
    <t>axn UAS-Hop</t>
  </si>
  <si>
    <t>arr UAS-Hop</t>
  </si>
  <si>
    <t> 0.4184</t>
  </si>
  <si>
    <t>p val for FSC#</t>
  </si>
  <si>
    <t>err % FSC FC</t>
  </si>
  <si>
    <t>err % with FSC</t>
  </si>
  <si>
    <t>err Avg EdU</t>
  </si>
  <si>
    <t>stdev FSCs</t>
  </si>
  <si>
    <t>% with FSC and FC</t>
  </si>
  <si>
    <t>% with FSC</t>
  </si>
  <si>
    <t>Avg EdU (%)</t>
  </si>
  <si>
    <t>FSC#</t>
  </si>
  <si>
    <t>arr UAS-Dap UAS-Hop</t>
  </si>
  <si>
    <t>(genotype with vs. without Hop)</t>
  </si>
  <si>
    <t>(with vs. without Hop)</t>
  </si>
  <si>
    <t>(with vs. without UAS-Hop)</t>
  </si>
  <si>
    <t>SEM FSC#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</si>
</sst>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0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164" fontId="0" fillId="0" borderId="0" xfId="0" applyNumberFormat="1" applyFont="1"/>
    <xf numFmtId="2" fontId="0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164" fontId="0" fillId="0" borderId="0" xfId="0" applyNumberFormat="1"/>
    <xf numFmtId="2" fontId="0" fillId="0" borderId="0" xfId="0" applyNumberFormat="1"/>
    <xf numFmtId="0" fontId="0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165" fontId="1" fillId="0" borderId="0" xfId="1" applyNumberFormat="1" applyFont="1"/>
    <xf numFmtId="0" fontId="0" fillId="0" borderId="0" xfId="0" applyAlignment="1">
      <alignment horizontal="right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2" fontId="1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E2" sqref="E2"/>
    </sheetView>
  </sheetViews>
  <sheetFormatPr defaultRowHeight="14.4" x14ac:dyDescent="0.3"/>
  <cols>
    <col min="2" max="4" width="9.5546875" bestFit="1" customWidth="1"/>
    <col min="5" max="5" width="12" customWidth="1"/>
    <col min="6" max="6" width="10.109375" bestFit="1" customWidth="1"/>
    <col min="7" max="7" width="18.109375" bestFit="1" customWidth="1"/>
    <col min="8" max="8" width="9.5546875" bestFit="1" customWidth="1"/>
    <col min="9" max="9" width="11.6640625" bestFit="1" customWidth="1"/>
  </cols>
  <sheetData>
    <row r="1" spans="1:11" s="6" customFormat="1" x14ac:dyDescent="0.3">
      <c r="B1" s="6" t="s">
        <v>10</v>
      </c>
      <c r="C1" s="6" t="s">
        <v>9</v>
      </c>
      <c r="D1" s="6" t="s">
        <v>8</v>
      </c>
      <c r="E1" s="6" t="s">
        <v>21</v>
      </c>
      <c r="F1" s="6" t="s">
        <v>7</v>
      </c>
      <c r="G1" s="6" t="s">
        <v>6</v>
      </c>
      <c r="H1" s="6" t="s">
        <v>5</v>
      </c>
      <c r="I1" s="6" t="s">
        <v>20</v>
      </c>
    </row>
    <row r="2" spans="1:11" s="1" customFormat="1" x14ac:dyDescent="0.3">
      <c r="A2" s="1" t="s">
        <v>4</v>
      </c>
      <c r="B2" s="18">
        <v>61.634790762743904</v>
      </c>
      <c r="C2" s="18">
        <v>78.053879658670681</v>
      </c>
      <c r="D2" s="18">
        <v>76.900000000000006</v>
      </c>
      <c r="E2" s="18">
        <v>90.3</v>
      </c>
      <c r="F2" s="18">
        <v>52.880899999999997</v>
      </c>
      <c r="G2" s="18">
        <v>72.5</v>
      </c>
      <c r="H2" s="18">
        <v>22.392300000000002</v>
      </c>
      <c r="I2" s="18">
        <v>63.6</v>
      </c>
    </row>
    <row r="3" spans="1:11" x14ac:dyDescent="0.3">
      <c r="A3" t="s">
        <v>3</v>
      </c>
      <c r="B3">
        <v>556</v>
      </c>
      <c r="C3">
        <v>59</v>
      </c>
      <c r="D3">
        <v>71</v>
      </c>
      <c r="E3">
        <v>15</v>
      </c>
      <c r="F3">
        <v>103</v>
      </c>
      <c r="G3">
        <v>11</v>
      </c>
      <c r="H3">
        <v>67</v>
      </c>
      <c r="I3">
        <v>29</v>
      </c>
    </row>
    <row r="4" spans="1:11" x14ac:dyDescent="0.3">
      <c r="A4" t="s">
        <v>2</v>
      </c>
      <c r="B4" s="14">
        <v>2.0622644377828534</v>
      </c>
      <c r="C4" s="14">
        <v>5.3882795532538914</v>
      </c>
      <c r="D4" s="14">
        <v>5.0019573633517433</v>
      </c>
      <c r="E4" s="14">
        <v>7.6415966917915776</v>
      </c>
      <c r="F4" s="14">
        <v>4.9184617683675453</v>
      </c>
      <c r="G4" s="14">
        <v>13.46291201783626</v>
      </c>
      <c r="H4" s="14">
        <v>5.0928907146622082</v>
      </c>
      <c r="I4" s="14">
        <v>8.1041496394939774</v>
      </c>
    </row>
    <row r="5" spans="1:11" x14ac:dyDescent="0.3">
      <c r="A5" t="s">
        <v>1</v>
      </c>
      <c r="B5" s="15"/>
      <c r="C5" s="16">
        <v>1.2999999999999999E-2</v>
      </c>
      <c r="D5" s="15"/>
      <c r="E5" s="16">
        <v>0.24779999999999999</v>
      </c>
      <c r="F5" s="15"/>
      <c r="G5" s="16">
        <v>0.2162</v>
      </c>
      <c r="H5" s="15"/>
      <c r="I5" s="16" t="s">
        <v>0</v>
      </c>
      <c r="J5" s="15"/>
      <c r="K5" s="15"/>
    </row>
    <row r="6" spans="1:11" x14ac:dyDescent="0.3">
      <c r="A6" t="s">
        <v>33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F13" sqref="F13"/>
    </sheetView>
  </sheetViews>
  <sheetFormatPr defaultRowHeight="14.4" x14ac:dyDescent="0.3"/>
  <cols>
    <col min="2" max="4" width="9.5546875" bestFit="1" customWidth="1"/>
    <col min="5" max="5" width="11.109375" bestFit="1" customWidth="1"/>
    <col min="6" max="6" width="10" bestFit="1" customWidth="1"/>
    <col min="7" max="7" width="18" bestFit="1" customWidth="1"/>
    <col min="8" max="8" width="9.5546875" bestFit="1" customWidth="1"/>
    <col min="9" max="9" width="11.6640625" bestFit="1" customWidth="1"/>
  </cols>
  <sheetData>
    <row r="1" spans="1:9" s="6" customFormat="1" x14ac:dyDescent="0.3">
      <c r="B1" s="8" t="s">
        <v>10</v>
      </c>
      <c r="C1" s="8" t="s">
        <v>9</v>
      </c>
      <c r="D1" s="6" t="s">
        <v>8</v>
      </c>
      <c r="E1" s="6" t="s">
        <v>21</v>
      </c>
      <c r="F1" s="6" t="s">
        <v>7</v>
      </c>
      <c r="G1" s="6" t="s">
        <v>6</v>
      </c>
      <c r="H1" s="6" t="s">
        <v>5</v>
      </c>
      <c r="I1" s="6" t="s">
        <v>20</v>
      </c>
    </row>
    <row r="2" spans="1:9" x14ac:dyDescent="0.3">
      <c r="A2" t="s">
        <v>15</v>
      </c>
      <c r="B2" s="14">
        <v>48.75684787189212</v>
      </c>
      <c r="C2" s="5">
        <v>49.05582922824302</v>
      </c>
      <c r="D2" s="14">
        <v>79.324894514767934</v>
      </c>
      <c r="E2" s="14">
        <v>87.128712871287135</v>
      </c>
      <c r="F2" s="14">
        <v>62.956521739130402</v>
      </c>
      <c r="G2" s="14">
        <v>58.125</v>
      </c>
      <c r="H2" s="14">
        <v>20.634920634920633</v>
      </c>
      <c r="I2" s="14">
        <v>35.322976287816843</v>
      </c>
    </row>
    <row r="3" spans="1:9" x14ac:dyDescent="0.3">
      <c r="A3" t="s">
        <v>14</v>
      </c>
      <c r="B3">
        <v>4746</v>
      </c>
      <c r="C3">
        <v>2436</v>
      </c>
      <c r="D3">
        <v>237</v>
      </c>
      <c r="E3">
        <v>69</v>
      </c>
      <c r="F3">
        <v>575</v>
      </c>
      <c r="G3">
        <v>160</v>
      </c>
      <c r="H3">
        <v>189</v>
      </c>
      <c r="I3">
        <v>2446</v>
      </c>
    </row>
    <row r="4" spans="1:9" x14ac:dyDescent="0.3">
      <c r="A4" t="s">
        <v>13</v>
      </c>
      <c r="B4" s="13">
        <v>0.72555754355310975</v>
      </c>
      <c r="C4" s="13">
        <v>1.0128704883910855</v>
      </c>
      <c r="D4" s="13">
        <v>2.6305977579488391</v>
      </c>
      <c r="E4" s="13">
        <v>4.0543687314796255</v>
      </c>
      <c r="F4" s="13">
        <v>2.0139204873658922</v>
      </c>
      <c r="G4" s="13">
        <v>3.9003079806279399</v>
      </c>
      <c r="H4" s="13">
        <v>2.9436435992814114</v>
      </c>
      <c r="I4" s="13">
        <v>0.96644119076394841</v>
      </c>
    </row>
    <row r="5" spans="1:9" s="2" customFormat="1" x14ac:dyDescent="0.3">
      <c r="A5" s="2" t="s">
        <v>12</v>
      </c>
      <c r="C5" s="3">
        <v>0.81040000000000001</v>
      </c>
      <c r="D5" s="3"/>
      <c r="E5" s="3">
        <v>0.15529999999999999</v>
      </c>
      <c r="F5" s="3"/>
      <c r="G5" s="3">
        <v>0.26600000000000001</v>
      </c>
      <c r="H5" s="3"/>
      <c r="I5" s="3" t="s">
        <v>11</v>
      </c>
    </row>
    <row r="6" spans="1:9" x14ac:dyDescent="0.3">
      <c r="A6" t="s">
        <v>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I17" sqref="I17"/>
    </sheetView>
  </sheetViews>
  <sheetFormatPr defaultRowHeight="14.4" x14ac:dyDescent="0.3"/>
  <cols>
    <col min="1" max="1" width="11.77734375" style="17" bestFit="1" customWidth="1"/>
    <col min="2" max="2" width="9.44140625" style="2" customWidth="1"/>
    <col min="3" max="3" width="10.33203125" style="2" customWidth="1"/>
    <col min="4" max="4" width="10" style="2" bestFit="1" customWidth="1"/>
    <col min="5" max="5" width="18" style="2" bestFit="1" customWidth="1"/>
    <col min="6" max="6" width="9.44140625" style="2" customWidth="1"/>
    <col min="7" max="7" width="11.109375" style="2" bestFit="1" customWidth="1"/>
    <col min="8" max="8" width="7.6640625" style="2" customWidth="1"/>
    <col min="9" max="9" width="11.6640625" style="2" bestFit="1" customWidth="1"/>
  </cols>
  <sheetData>
    <row r="1" spans="1:9" s="6" customFormat="1" x14ac:dyDescent="0.3">
      <c r="A1" s="17"/>
      <c r="B1" s="8" t="s">
        <v>10</v>
      </c>
      <c r="C1" s="8" t="s">
        <v>9</v>
      </c>
      <c r="D1" s="8" t="s">
        <v>7</v>
      </c>
      <c r="E1" s="8" t="s">
        <v>6</v>
      </c>
      <c r="F1" s="8" t="s">
        <v>8</v>
      </c>
      <c r="G1" s="8" t="s">
        <v>21</v>
      </c>
      <c r="H1" s="8" t="s">
        <v>5</v>
      </c>
      <c r="I1" s="8" t="s">
        <v>20</v>
      </c>
    </row>
    <row r="2" spans="1:9" s="1" customFormat="1" x14ac:dyDescent="0.3">
      <c r="A2" s="24" t="s">
        <v>19</v>
      </c>
      <c r="B2" s="25">
        <v>1.3034700315457413</v>
      </c>
      <c r="C2" s="25">
        <v>3.2695652173913046</v>
      </c>
      <c r="D2" s="25">
        <v>0.42328042328042326</v>
      </c>
      <c r="E2" s="25">
        <f>32/46</f>
        <v>0.69565217391304346</v>
      </c>
      <c r="F2" s="25">
        <f>10/154</f>
        <v>6.4935064935064929E-2</v>
      </c>
      <c r="G2" s="25">
        <f>3/45</f>
        <v>6.6666666666666666E-2</v>
      </c>
      <c r="H2" s="25">
        <v>8.6050420168067205</v>
      </c>
      <c r="I2" s="25">
        <v>17.228999999999999</v>
      </c>
    </row>
    <row r="3" spans="1:9" x14ac:dyDescent="0.3">
      <c r="A3" s="17" t="s">
        <v>18</v>
      </c>
      <c r="B3" s="2">
        <v>1585</v>
      </c>
      <c r="C3" s="2">
        <v>230</v>
      </c>
      <c r="D3" s="2">
        <v>189</v>
      </c>
      <c r="E3" s="2">
        <v>46</v>
      </c>
      <c r="F3" s="2">
        <v>154</v>
      </c>
      <c r="G3" s="2">
        <v>45</v>
      </c>
      <c r="H3" s="2">
        <v>119</v>
      </c>
      <c r="I3" s="2">
        <v>87</v>
      </c>
    </row>
    <row r="4" spans="1:9" x14ac:dyDescent="0.3">
      <c r="A4" s="17" t="s">
        <v>17</v>
      </c>
      <c r="B4" s="4">
        <v>1.6278082555220383E-2</v>
      </c>
      <c r="C4" s="4">
        <v>0.1066627678479051</v>
      </c>
      <c r="D4" s="4">
        <v>1.8053219471934667E-2</v>
      </c>
      <c r="E4" s="4">
        <v>0.154814053962642</v>
      </c>
      <c r="F4" s="4">
        <v>3.270358734991275E-3</v>
      </c>
      <c r="G4" s="4">
        <v>1.0266666666666667E-2</v>
      </c>
      <c r="H4" s="4">
        <v>0.19954578601986514</v>
      </c>
      <c r="I4" s="4">
        <v>1.654758405566112</v>
      </c>
    </row>
    <row r="5" spans="1:9" s="19" customFormat="1" x14ac:dyDescent="0.3">
      <c r="A5" s="17" t="s">
        <v>16</v>
      </c>
      <c r="B5" s="22" t="s">
        <v>11</v>
      </c>
      <c r="C5" s="22"/>
      <c r="D5" s="23">
        <v>1.4E-3</v>
      </c>
      <c r="E5" s="23"/>
      <c r="F5" s="23">
        <v>0.96319999999999995</v>
      </c>
      <c r="G5" s="23"/>
      <c r="H5" s="23" t="s">
        <v>11</v>
      </c>
      <c r="I5" s="23"/>
    </row>
    <row r="6" spans="1:9" x14ac:dyDescent="0.3">
      <c r="A6" s="17" t="s">
        <v>35</v>
      </c>
    </row>
  </sheetData>
  <mergeCells count="4">
    <mergeCell ref="B5:C5"/>
    <mergeCell ref="D5:E5"/>
    <mergeCell ref="F5:G5"/>
    <mergeCell ref="H5:I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D16" sqref="D16"/>
    </sheetView>
  </sheetViews>
  <sheetFormatPr defaultRowHeight="14.4" x14ac:dyDescent="0.3"/>
  <cols>
    <col min="1" max="1" width="15.77734375" bestFit="1" customWidth="1"/>
    <col min="5" max="5" width="12" bestFit="1" customWidth="1"/>
    <col min="6" max="6" width="19" style="6" bestFit="1" customWidth="1"/>
    <col min="7" max="7" width="12" bestFit="1" customWidth="1"/>
    <col min="8" max="8" width="18" bestFit="1" customWidth="1"/>
    <col min="10" max="10" width="12" bestFit="1" customWidth="1"/>
  </cols>
  <sheetData>
    <row r="1" spans="1:10" s="21" customFormat="1" x14ac:dyDescent="0.3">
      <c r="A1" s="20"/>
      <c r="B1" s="20" t="s">
        <v>10</v>
      </c>
      <c r="C1" s="20" t="s">
        <v>9</v>
      </c>
      <c r="D1" s="20" t="s">
        <v>8</v>
      </c>
      <c r="E1" s="20" t="s">
        <v>21</v>
      </c>
      <c r="F1" s="21" t="s">
        <v>32</v>
      </c>
      <c r="G1" s="20" t="s">
        <v>7</v>
      </c>
      <c r="H1" s="20" t="s">
        <v>6</v>
      </c>
      <c r="I1" s="20" t="s">
        <v>5</v>
      </c>
      <c r="J1" s="20" t="s">
        <v>20</v>
      </c>
    </row>
    <row r="2" spans="1:10" x14ac:dyDescent="0.3">
      <c r="A2" s="8" t="s">
        <v>31</v>
      </c>
      <c r="B2" s="5">
        <v>3.2824742268041236</v>
      </c>
      <c r="C2" s="5">
        <v>10.434782608695652</v>
      </c>
      <c r="D2" s="5">
        <v>1.5389610389610389</v>
      </c>
      <c r="E2" s="5">
        <v>0.28888888888888886</v>
      </c>
      <c r="F2" s="12">
        <v>0.19</v>
      </c>
      <c r="G2" s="5">
        <v>3.0423280423280423</v>
      </c>
      <c r="H2" s="5">
        <v>3.4782608695652173</v>
      </c>
      <c r="I2" s="5">
        <v>1.4621848739495797</v>
      </c>
      <c r="J2" s="5">
        <v>28.114942528735632</v>
      </c>
    </row>
    <row r="3" spans="1:10" x14ac:dyDescent="0.3">
      <c r="A3" s="8" t="s">
        <v>30</v>
      </c>
      <c r="B3" s="5">
        <v>24.968527066722601</v>
      </c>
      <c r="C3" s="5">
        <v>43.872371283538797</v>
      </c>
      <c r="D3" s="5">
        <v>22.543352601156101</v>
      </c>
      <c r="E3" s="5">
        <v>37.681159420289902</v>
      </c>
      <c r="F3" s="9">
        <v>22.58</v>
      </c>
      <c r="G3" s="5">
        <v>18.867924528301899</v>
      </c>
      <c r="H3" s="5">
        <v>46.296296296296298</v>
      </c>
      <c r="I3" s="5">
        <v>7.0763500931098697</v>
      </c>
      <c r="J3" s="5">
        <v>28.2</v>
      </c>
    </row>
    <row r="4" spans="1:10" x14ac:dyDescent="0.3">
      <c r="A4" s="8" t="s">
        <v>29</v>
      </c>
      <c r="B4" s="5">
        <v>62.130584192439862</v>
      </c>
      <c r="C4" s="5">
        <v>75.217391304347828</v>
      </c>
      <c r="D4" s="5">
        <v>44.155844155844157</v>
      </c>
      <c r="E4" s="5">
        <v>17.777777777777779</v>
      </c>
      <c r="F4" s="9">
        <v>11.320754716981131</v>
      </c>
      <c r="G4" s="5">
        <v>69.841269841269835</v>
      </c>
      <c r="H4" s="5">
        <v>73.913043478260875</v>
      </c>
      <c r="I4" s="5">
        <v>40.336134453781511</v>
      </c>
      <c r="J4" s="5">
        <v>91.954022988505741</v>
      </c>
    </row>
    <row r="5" spans="1:10" x14ac:dyDescent="0.3">
      <c r="A5" s="8" t="s">
        <v>28</v>
      </c>
      <c r="B5" s="5">
        <v>42.817869415807557</v>
      </c>
      <c r="C5" s="5">
        <v>68.695652173913047</v>
      </c>
      <c r="D5" s="5">
        <v>37.012987012987011</v>
      </c>
      <c r="E5" s="5">
        <v>6.666666666666667</v>
      </c>
      <c r="F5" s="9">
        <v>7.5471698113207548</v>
      </c>
      <c r="G5" s="5">
        <v>46.031746031746032</v>
      </c>
      <c r="H5" s="5">
        <v>47.826086956521742</v>
      </c>
      <c r="I5" s="5">
        <v>12.605042016806722</v>
      </c>
      <c r="J5" s="5">
        <v>87.356321839080465</v>
      </c>
    </row>
    <row r="6" spans="1:10" x14ac:dyDescent="0.3">
      <c r="A6" s="8"/>
      <c r="B6" s="5"/>
      <c r="C6" s="5"/>
      <c r="D6" s="5"/>
      <c r="E6" s="5"/>
      <c r="F6" s="11"/>
      <c r="G6" s="5"/>
      <c r="H6" s="5"/>
      <c r="I6" s="5"/>
      <c r="J6" s="5"/>
    </row>
    <row r="7" spans="1:10" x14ac:dyDescent="0.3">
      <c r="A7" s="8" t="s">
        <v>27</v>
      </c>
      <c r="B7" s="5">
        <v>0.80425561601297124</v>
      </c>
      <c r="C7" s="5">
        <v>9.4511100467926283</v>
      </c>
      <c r="D7" s="5">
        <v>2.3931632384887194</v>
      </c>
      <c r="E7" s="5">
        <v>0.7268306737355188</v>
      </c>
      <c r="F7" s="10">
        <v>0.04</v>
      </c>
      <c r="G7" s="5">
        <v>3.187126178047325</v>
      </c>
      <c r="H7" s="5">
        <v>3.6008587274258939</v>
      </c>
      <c r="I7" s="5">
        <v>2.5504732560720482</v>
      </c>
      <c r="J7" s="5">
        <v>15.279127948569306</v>
      </c>
    </row>
    <row r="8" spans="1:10" x14ac:dyDescent="0.3">
      <c r="A8" s="8" t="s">
        <v>36</v>
      </c>
      <c r="B8" s="5">
        <v>1.1637560269311609E-2</v>
      </c>
      <c r="C8" s="5">
        <v>0.19291997597944655</v>
      </c>
      <c r="D8" s="5">
        <v>0.15545265720835544</v>
      </c>
      <c r="E8" s="5">
        <v>0.20158655867180389</v>
      </c>
      <c r="F8" s="9">
        <f>F7/SQRT(53)</f>
        <v>5.4944225579475611E-3</v>
      </c>
      <c r="G8" s="5">
        <v>0.13291234950830041</v>
      </c>
      <c r="H8" s="5">
        <v>0.28467287777903105</v>
      </c>
      <c r="I8" s="5">
        <v>0.19335087856285352</v>
      </c>
      <c r="J8" s="5">
        <v>0.30893729624726796</v>
      </c>
    </row>
    <row r="9" spans="1:10" x14ac:dyDescent="0.3">
      <c r="A9" s="8" t="s">
        <v>26</v>
      </c>
      <c r="B9" s="5">
        <v>0.6269619416586768</v>
      </c>
      <c r="C9" s="5">
        <v>1.3362932307269724</v>
      </c>
      <c r="D9" s="5">
        <v>2.2464696218499545</v>
      </c>
      <c r="E9" s="5">
        <v>5.8337426358743887</v>
      </c>
      <c r="F9" s="9">
        <v>4.3355787400014645</v>
      </c>
      <c r="G9" s="5">
        <v>1.4905575450484498</v>
      </c>
      <c r="H9" s="5">
        <v>4.798034492329637</v>
      </c>
      <c r="I9" s="5">
        <v>1.1065744604999628</v>
      </c>
      <c r="J9" s="5">
        <v>1.4293646560576712</v>
      </c>
    </row>
    <row r="10" spans="1:10" x14ac:dyDescent="0.3">
      <c r="A10" s="8" t="s">
        <v>25</v>
      </c>
      <c r="B10" s="5">
        <v>1.2716439361892242</v>
      </c>
      <c r="C10" s="5">
        <v>2.8468771417141969</v>
      </c>
      <c r="D10" s="5">
        <v>4.0014979682688665</v>
      </c>
      <c r="E10" s="5">
        <v>5.6993730553100281</v>
      </c>
      <c r="F10" s="9">
        <v>4.3522190920504826</v>
      </c>
      <c r="G10" s="5">
        <v>3.3383486167905034</v>
      </c>
      <c r="H10" s="5">
        <v>6.4743076709049943</v>
      </c>
      <c r="I10" s="5">
        <v>4.4970669271312351</v>
      </c>
      <c r="J10" s="5">
        <v>2.9161854218673846</v>
      </c>
    </row>
    <row r="11" spans="1:10" x14ac:dyDescent="0.3">
      <c r="A11" s="8" t="s">
        <v>24</v>
      </c>
      <c r="B11" s="5">
        <v>1.2972127138326004</v>
      </c>
      <c r="C11" s="5">
        <v>3.0577574830556578</v>
      </c>
      <c r="D11" s="5">
        <v>3.8908296228098682</v>
      </c>
      <c r="E11" s="5">
        <v>3.7184890068181131</v>
      </c>
      <c r="F11" s="9">
        <v>3.6283922552483889</v>
      </c>
      <c r="G11" s="5">
        <v>3.6254924572948406</v>
      </c>
      <c r="H11" s="5">
        <v>7.3651265553036511</v>
      </c>
      <c r="I11" s="5">
        <v>3.0425789556125267</v>
      </c>
      <c r="J11" s="5">
        <v>3.5630692223687239</v>
      </c>
    </row>
    <row r="12" spans="1:10" x14ac:dyDescent="0.3">
      <c r="A12" s="8"/>
      <c r="B12" s="2"/>
      <c r="C12" s="2"/>
      <c r="D12" s="2"/>
      <c r="E12" s="2"/>
      <c r="G12" s="2"/>
      <c r="H12" s="2"/>
      <c r="I12" s="2"/>
      <c r="J12" s="2"/>
    </row>
    <row r="13" spans="1:10" s="6" customFormat="1" x14ac:dyDescent="0.3">
      <c r="A13" s="8" t="s">
        <v>23</v>
      </c>
      <c r="B13" s="8"/>
      <c r="C13" s="7" t="s">
        <v>11</v>
      </c>
      <c r="D13" s="8"/>
      <c r="E13" s="7">
        <v>6.9999999999999999E-4</v>
      </c>
      <c r="F13" s="7" t="s">
        <v>11</v>
      </c>
      <c r="G13" s="8"/>
      <c r="H13" s="7" t="s">
        <v>22</v>
      </c>
      <c r="I13" s="8"/>
      <c r="J13" s="7" t="s">
        <v>11</v>
      </c>
    </row>
    <row r="14" spans="1:10" x14ac:dyDescent="0.3">
      <c r="A14" s="17" t="s">
        <v>35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6A</vt:lpstr>
      <vt:lpstr>6D</vt:lpstr>
      <vt:lpstr>6E</vt:lpstr>
      <vt:lpstr>6J</vt:lpstr>
    </vt:vector>
  </TitlesOfParts>
  <Company>Columbia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davidericmelamed@gmail.com</dc:creator>
  <cp:lastModifiedBy>davidericmelamed@gmail.com</cp:lastModifiedBy>
  <dcterms:created xsi:type="dcterms:W3CDTF">2020-10-12T19:13:43Z</dcterms:created>
  <dcterms:modified xsi:type="dcterms:W3CDTF">2020-10-22T14:48:46Z</dcterms:modified>
</cp:coreProperties>
</file>