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jansah/Dropbox/Sah Lab/Ahmad-Rajan/0eLife Submission/0eLife Revision/0Final Version/0PDF for Upload/Source Data/"/>
    </mc:Choice>
  </mc:AlternateContent>
  <xr:revisionPtr revIDLastSave="0" documentId="8_{D7CB73AA-FF59-384F-9F8B-9763A4B4D74D}" xr6:coauthVersionLast="45" xr6:coauthVersionMax="45" xr10:uidLastSave="{00000000-0000-0000-0000-000000000000}"/>
  <bookViews>
    <workbookView xWindow="-4920" yWindow="680" windowWidth="25920" windowHeight="16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1" l="1"/>
  <c r="K26" i="1"/>
  <c r="K27" i="1"/>
  <c r="K24" i="1"/>
  <c r="J27" i="1"/>
  <c r="J26" i="1"/>
  <c r="J25" i="1"/>
  <c r="J24" i="1"/>
  <c r="I27" i="1"/>
  <c r="I26" i="1"/>
  <c r="I25" i="1"/>
  <c r="I24" i="1"/>
  <c r="K19" i="1"/>
  <c r="K20" i="1"/>
  <c r="K21" i="1"/>
  <c r="K18" i="1"/>
  <c r="J21" i="1"/>
  <c r="J20" i="1"/>
  <c r="J19" i="1"/>
  <c r="J18" i="1"/>
  <c r="I21" i="1"/>
  <c r="I20" i="1"/>
  <c r="I19" i="1"/>
  <c r="I18" i="1"/>
  <c r="K7" i="1"/>
  <c r="K5" i="1"/>
  <c r="K6" i="1"/>
  <c r="K4" i="1"/>
  <c r="J7" i="1"/>
  <c r="J6" i="1"/>
  <c r="J5" i="1"/>
  <c r="J4" i="1"/>
  <c r="I7" i="1"/>
  <c r="I6" i="1"/>
  <c r="I5" i="1"/>
  <c r="I4" i="1"/>
  <c r="F29" i="1"/>
  <c r="F19" i="1"/>
  <c r="F20" i="1"/>
  <c r="F21" i="1"/>
  <c r="F22" i="1"/>
  <c r="F23" i="1"/>
  <c r="F24" i="1"/>
  <c r="F25" i="1"/>
  <c r="F26" i="1"/>
  <c r="F27" i="1"/>
  <c r="F28" i="1"/>
  <c r="F18" i="1"/>
  <c r="E19" i="1"/>
  <c r="E20" i="1"/>
  <c r="E21" i="1"/>
  <c r="E22" i="1"/>
  <c r="E23" i="1"/>
  <c r="E24" i="1"/>
  <c r="E25" i="1"/>
  <c r="E26" i="1"/>
  <c r="E27" i="1"/>
  <c r="E28" i="1"/>
  <c r="E29" i="1"/>
  <c r="E18" i="1"/>
  <c r="F5" i="1"/>
  <c r="F6" i="1"/>
  <c r="F7" i="1"/>
  <c r="F8" i="1"/>
  <c r="F9" i="1"/>
  <c r="F10" i="1"/>
  <c r="F11" i="1"/>
  <c r="F12" i="1"/>
  <c r="F13" i="1"/>
  <c r="F14" i="1"/>
  <c r="F15" i="1"/>
  <c r="F4" i="1"/>
  <c r="AK53" i="1"/>
  <c r="AK54" i="1"/>
  <c r="AK55" i="1"/>
  <c r="AK56" i="1"/>
  <c r="AK57" i="1"/>
  <c r="AK58" i="1"/>
  <c r="AD56" i="1"/>
  <c r="AD57" i="1"/>
  <c r="AD58" i="1"/>
  <c r="AD53" i="1"/>
  <c r="AD54" i="1"/>
  <c r="AD55" i="1"/>
  <c r="AH56" i="1"/>
  <c r="AF56" i="1" l="1"/>
  <c r="AG56" i="1" s="1"/>
  <c r="AE56" i="1"/>
  <c r="AH53" i="1"/>
  <c r="AF53" i="1"/>
  <c r="AG53" i="1" s="1"/>
  <c r="AM53" i="1"/>
  <c r="AN53" i="1" s="1"/>
  <c r="AE53" i="1"/>
  <c r="AM56" i="1"/>
  <c r="AN56" i="1" s="1"/>
  <c r="AO53" i="1"/>
  <c r="AO56" i="1"/>
  <c r="AL53" i="1"/>
  <c r="AL56" i="1"/>
</calcChain>
</file>

<file path=xl/sharedStrings.xml><?xml version="1.0" encoding="utf-8"?>
<sst xmlns="http://schemas.openxmlformats.org/spreadsheetml/2006/main" count="59" uniqueCount="29">
  <si>
    <t>pAkt1</t>
  </si>
  <si>
    <t>Total Akt</t>
  </si>
  <si>
    <t>pAkt2</t>
  </si>
  <si>
    <t>pErk1/2</t>
  </si>
  <si>
    <t>GAPDH</t>
  </si>
  <si>
    <t>shScr 0.1</t>
  </si>
  <si>
    <t>shScr 0.2</t>
  </si>
  <si>
    <t>shScr 0.3</t>
  </si>
  <si>
    <t>shScr 5.1</t>
  </si>
  <si>
    <t>shScr 5.2</t>
  </si>
  <si>
    <t>shScr 5.3</t>
  </si>
  <si>
    <t>shL8a 0.1</t>
  </si>
  <si>
    <t>shL8a 0.2</t>
  </si>
  <si>
    <t>shL8a 0.3</t>
  </si>
  <si>
    <t>shL8a 5.1</t>
  </si>
  <si>
    <t>shL8a 5.2</t>
  </si>
  <si>
    <t>shL8a 5.3</t>
  </si>
  <si>
    <t>Lrrc8a</t>
  </si>
  <si>
    <t>pAkt1/GAPDH</t>
  </si>
  <si>
    <t>pAkt2/GAPDH</t>
  </si>
  <si>
    <t>pErk1/2/GAPDH</t>
  </si>
  <si>
    <t>stdev</t>
  </si>
  <si>
    <t>average</t>
  </si>
  <si>
    <t>sem</t>
  </si>
  <si>
    <t>shScr 0</t>
  </si>
  <si>
    <t>shScr 5</t>
  </si>
  <si>
    <t>shL8a 0</t>
  </si>
  <si>
    <t>shL8a 5</t>
  </si>
  <si>
    <t>Fig4B, C, D - LRRC8a is required for intact stretch-induced AKT-eNOS signaling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</si>
</sst>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129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</cellXfs>
  <cellStyles count="10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7"/>
  <sheetViews>
    <sheetView tabSelected="1" zoomScale="83" zoomScaleNormal="50" zoomScalePageLayoutView="50" workbookViewId="0">
      <selection activeCell="L23" sqref="L23"/>
    </sheetView>
  </sheetViews>
  <sheetFormatPr baseColWidth="10" defaultColWidth="8.83203125" defaultRowHeight="15" x14ac:dyDescent="0.2"/>
  <cols>
    <col min="3" max="3" width="15.5" bestFit="1" customWidth="1"/>
    <col min="5" max="5" width="12.33203125" bestFit="1" customWidth="1"/>
    <col min="6" max="6" width="14" bestFit="1" customWidth="1"/>
    <col min="8" max="8" width="14" bestFit="1" customWidth="1"/>
    <col min="21" max="21" width="12.5" bestFit="1" customWidth="1"/>
  </cols>
  <sheetData>
    <row r="1" spans="1:42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spans="1:42" x14ac:dyDescent="0.2">
      <c r="B3" t="s">
        <v>17</v>
      </c>
      <c r="C3" t="s">
        <v>0</v>
      </c>
      <c r="D3" t="s">
        <v>1</v>
      </c>
      <c r="E3" t="s">
        <v>4</v>
      </c>
      <c r="F3" t="s">
        <v>18</v>
      </c>
      <c r="H3" t="s">
        <v>18</v>
      </c>
      <c r="I3" t="s">
        <v>22</v>
      </c>
      <c r="J3" t="s">
        <v>21</v>
      </c>
      <c r="K3" t="s">
        <v>23</v>
      </c>
    </row>
    <row r="4" spans="1:42" x14ac:dyDescent="0.2">
      <c r="A4" t="s">
        <v>5</v>
      </c>
      <c r="B4">
        <v>2605844</v>
      </c>
      <c r="C4">
        <v>652884</v>
      </c>
      <c r="D4">
        <v>1425016</v>
      </c>
      <c r="E4">
        <v>1192174</v>
      </c>
      <c r="F4">
        <f>C4/E4</f>
        <v>0.54764153554766337</v>
      </c>
      <c r="H4" t="s">
        <v>24</v>
      </c>
      <c r="I4">
        <f>AVERAGE(F4:F6)</f>
        <v>0.52957959654345688</v>
      </c>
      <c r="J4">
        <f>STDEV(F4:F6)</f>
        <v>2.4090714283912122E-2</v>
      </c>
      <c r="K4">
        <f>J4/3^0.5</f>
        <v>1.3908780376787028E-2</v>
      </c>
    </row>
    <row r="5" spans="1:42" x14ac:dyDescent="0.2">
      <c r="A5" t="s">
        <v>6</v>
      </c>
      <c r="B5">
        <v>2377176</v>
      </c>
      <c r="C5">
        <v>598872</v>
      </c>
      <c r="D5">
        <v>1047632</v>
      </c>
      <c r="E5">
        <v>1111347</v>
      </c>
      <c r="F5">
        <f t="shared" ref="F5:F15" si="0">C5/E5</f>
        <v>0.53887039781454393</v>
      </c>
      <c r="H5" t="s">
        <v>25</v>
      </c>
      <c r="I5">
        <f>AVERAGE(F7:F9)</f>
        <v>0.62301237567781687</v>
      </c>
      <c r="J5">
        <f>STDEV(F7:F9)</f>
        <v>3.0258774540306736E-2</v>
      </c>
      <c r="K5">
        <f t="shared" ref="K5:K6" si="1">J5/3^0.5</f>
        <v>1.7469911626194289E-2</v>
      </c>
    </row>
    <row r="6" spans="1:42" x14ac:dyDescent="0.2">
      <c r="A6" t="s">
        <v>7</v>
      </c>
      <c r="B6">
        <v>2273655</v>
      </c>
      <c r="C6">
        <v>565972</v>
      </c>
      <c r="D6">
        <v>972120</v>
      </c>
      <c r="E6">
        <v>1126925</v>
      </c>
      <c r="F6">
        <f t="shared" si="0"/>
        <v>0.50222685626816332</v>
      </c>
      <c r="H6" t="s">
        <v>26</v>
      </c>
      <c r="I6">
        <f>AVERAGE(F10:F12)</f>
        <v>0.45867331902370778</v>
      </c>
      <c r="J6">
        <f>STDEV(F10:F12)</f>
        <v>3.2413314486114397E-2</v>
      </c>
      <c r="K6">
        <f t="shared" si="1"/>
        <v>1.8713835843886143E-2</v>
      </c>
    </row>
    <row r="7" spans="1:42" x14ac:dyDescent="0.2">
      <c r="A7" t="s">
        <v>8</v>
      </c>
      <c r="B7">
        <v>2579176</v>
      </c>
      <c r="C7">
        <v>728108</v>
      </c>
      <c r="D7">
        <v>849088</v>
      </c>
      <c r="E7">
        <v>1157185</v>
      </c>
      <c r="F7">
        <f t="shared" si="0"/>
        <v>0.62920622026728656</v>
      </c>
      <c r="H7" t="s">
        <v>27</v>
      </c>
      <c r="I7">
        <f>AVERAGE(F13:F15)</f>
        <v>0.47371995897348418</v>
      </c>
      <c r="J7">
        <f>STDEV(F13:F15)</f>
        <v>6.755288100642913E-2</v>
      </c>
      <c r="K7">
        <f>J7/3^0.5</f>
        <v>3.9001674033596619E-2</v>
      </c>
    </row>
    <row r="8" spans="1:42" x14ac:dyDescent="0.2">
      <c r="A8" t="s">
        <v>9</v>
      </c>
      <c r="B8">
        <v>2474014</v>
      </c>
      <c r="C8">
        <v>688116</v>
      </c>
      <c r="D8">
        <v>721008</v>
      </c>
      <c r="E8">
        <v>1059137</v>
      </c>
      <c r="F8">
        <f t="shared" si="0"/>
        <v>0.64969498752286059</v>
      </c>
      <c r="AI8" s="1"/>
      <c r="AP8" s="1"/>
    </row>
    <row r="9" spans="1:42" x14ac:dyDescent="0.2">
      <c r="A9" t="s">
        <v>10</v>
      </c>
      <c r="B9">
        <v>2468814</v>
      </c>
      <c r="C9">
        <v>712752</v>
      </c>
      <c r="D9">
        <v>869428</v>
      </c>
      <c r="E9">
        <v>1207776</v>
      </c>
      <c r="F9">
        <f t="shared" si="0"/>
        <v>0.59013591924330344</v>
      </c>
      <c r="AI9" s="1"/>
      <c r="AP9" s="1"/>
    </row>
    <row r="10" spans="1:42" ht="16" x14ac:dyDescent="0.2">
      <c r="A10" t="s">
        <v>11</v>
      </c>
      <c r="B10" s="3">
        <v>17669</v>
      </c>
      <c r="C10">
        <v>550228</v>
      </c>
      <c r="D10" s="3">
        <v>630888</v>
      </c>
      <c r="E10">
        <v>1207741</v>
      </c>
      <c r="F10">
        <f t="shared" si="0"/>
        <v>0.45558443407982341</v>
      </c>
    </row>
    <row r="11" spans="1:42" ht="16" x14ac:dyDescent="0.2">
      <c r="A11" t="s">
        <v>12</v>
      </c>
      <c r="B11" s="3">
        <v>7488</v>
      </c>
      <c r="C11">
        <v>560576</v>
      </c>
      <c r="D11" s="3">
        <v>311076</v>
      </c>
      <c r="E11">
        <v>1138178</v>
      </c>
      <c r="F11">
        <f t="shared" si="0"/>
        <v>0.49252050206558201</v>
      </c>
    </row>
    <row r="12" spans="1:42" ht="16" x14ac:dyDescent="0.2">
      <c r="A12" t="s">
        <v>13</v>
      </c>
      <c r="B12" s="3">
        <v>18021</v>
      </c>
      <c r="C12">
        <v>490884</v>
      </c>
      <c r="D12" s="3">
        <v>265588</v>
      </c>
      <c r="E12">
        <v>1147153</v>
      </c>
      <c r="F12">
        <f t="shared" si="0"/>
        <v>0.42791502092571782</v>
      </c>
    </row>
    <row r="13" spans="1:42" ht="16" x14ac:dyDescent="0.2">
      <c r="A13" t="s">
        <v>14</v>
      </c>
      <c r="B13" s="3">
        <v>23638</v>
      </c>
      <c r="C13">
        <v>553364</v>
      </c>
      <c r="D13" s="3">
        <v>565552</v>
      </c>
      <c r="E13">
        <v>1234196</v>
      </c>
      <c r="F13">
        <f t="shared" si="0"/>
        <v>0.44835990393746211</v>
      </c>
    </row>
    <row r="14" spans="1:42" ht="16" x14ac:dyDescent="0.2">
      <c r="A14" t="s">
        <v>15</v>
      </c>
      <c r="B14" s="3">
        <v>8620</v>
      </c>
      <c r="C14">
        <v>523992</v>
      </c>
      <c r="D14" s="3">
        <v>593216</v>
      </c>
      <c r="E14">
        <v>1240168</v>
      </c>
      <c r="F14">
        <f t="shared" si="0"/>
        <v>0.42251694931654421</v>
      </c>
    </row>
    <row r="15" spans="1:42" ht="16" x14ac:dyDescent="0.2">
      <c r="A15" t="s">
        <v>16</v>
      </c>
      <c r="B15" s="3">
        <v>11346</v>
      </c>
      <c r="C15">
        <v>605844</v>
      </c>
      <c r="D15" s="3">
        <v>665180</v>
      </c>
      <c r="E15">
        <v>1100968</v>
      </c>
      <c r="F15">
        <f t="shared" si="0"/>
        <v>0.55028302366644621</v>
      </c>
    </row>
    <row r="17" spans="1:12" x14ac:dyDescent="0.2">
      <c r="B17" t="s">
        <v>2</v>
      </c>
      <c r="C17" t="s">
        <v>3</v>
      </c>
      <c r="D17" t="s">
        <v>4</v>
      </c>
      <c r="E17" t="s">
        <v>19</v>
      </c>
      <c r="F17" t="s">
        <v>20</v>
      </c>
      <c r="H17" t="s">
        <v>19</v>
      </c>
      <c r="I17" t="s">
        <v>22</v>
      </c>
      <c r="J17" t="s">
        <v>21</v>
      </c>
      <c r="K17" t="s">
        <v>23</v>
      </c>
    </row>
    <row r="18" spans="1:12" x14ac:dyDescent="0.2">
      <c r="A18" t="s">
        <v>5</v>
      </c>
      <c r="B18">
        <v>748220</v>
      </c>
      <c r="C18">
        <v>901488</v>
      </c>
      <c r="D18">
        <v>1192174</v>
      </c>
      <c r="E18">
        <f>B18/D18</f>
        <v>0.62760972811015847</v>
      </c>
      <c r="F18">
        <f>C18/D18</f>
        <v>0.75617149845576237</v>
      </c>
      <c r="H18" t="s">
        <v>24</v>
      </c>
      <c r="I18">
        <f>AVERAGE(E18:E20)</f>
        <v>0.56123211170950515</v>
      </c>
      <c r="J18">
        <f>STDEV(E18:E20)</f>
        <v>6.016332213599395E-2</v>
      </c>
      <c r="K18">
        <f>J18/3^0.5</f>
        <v>3.4735310230558279E-2</v>
      </c>
    </row>
    <row r="19" spans="1:12" x14ac:dyDescent="0.2">
      <c r="A19" t="s">
        <v>6</v>
      </c>
      <c r="B19">
        <v>606568</v>
      </c>
      <c r="C19">
        <v>790260</v>
      </c>
      <c r="D19">
        <v>1111347</v>
      </c>
      <c r="E19">
        <f t="shared" ref="E19:E29" si="2">B19/D19</f>
        <v>0.5457953276519395</v>
      </c>
      <c r="F19">
        <f t="shared" ref="F19:F28" si="3">C19/D19</f>
        <v>0.71108303707122977</v>
      </c>
      <c r="H19" t="s">
        <v>25</v>
      </c>
      <c r="I19">
        <f>AVERAGE(E21:E23)</f>
        <v>0.82284932813608513</v>
      </c>
      <c r="J19">
        <f>STDEV(E21:E23)</f>
        <v>5.4509170646376157E-2</v>
      </c>
      <c r="K19">
        <f t="shared" ref="K19:K21" si="4">J19/3^0.5</f>
        <v>3.147088434598852E-2</v>
      </c>
    </row>
    <row r="20" spans="1:12" x14ac:dyDescent="0.2">
      <c r="A20" t="s">
        <v>7</v>
      </c>
      <c r="B20">
        <v>575060</v>
      </c>
      <c r="C20">
        <v>919948</v>
      </c>
      <c r="D20">
        <v>1126925</v>
      </c>
      <c r="E20">
        <f t="shared" si="2"/>
        <v>0.51029127936641749</v>
      </c>
      <c r="F20">
        <f t="shared" si="3"/>
        <v>0.81633471615236153</v>
      </c>
      <c r="H20" t="s">
        <v>26</v>
      </c>
      <c r="I20">
        <f>AVERAGE(E24:E26)</f>
        <v>0.3400667014047955</v>
      </c>
      <c r="J20">
        <f>STDEV(E24:E26)</f>
        <v>3.0471624126107221E-2</v>
      </c>
      <c r="K20">
        <f t="shared" si="4"/>
        <v>1.7592800391853101E-2</v>
      </c>
    </row>
    <row r="21" spans="1:12" x14ac:dyDescent="0.2">
      <c r="A21" t="s">
        <v>8</v>
      </c>
      <c r="B21">
        <v>940548</v>
      </c>
      <c r="C21">
        <v>876316</v>
      </c>
      <c r="D21">
        <v>1157185</v>
      </c>
      <c r="E21">
        <f t="shared" si="2"/>
        <v>0.81278965766061606</v>
      </c>
      <c r="F21">
        <f t="shared" si="3"/>
        <v>0.7572825434135424</v>
      </c>
      <c r="H21" t="s">
        <v>27</v>
      </c>
      <c r="I21">
        <f>AVERAGE(E27:E29)</f>
        <v>0.37064674872171577</v>
      </c>
      <c r="J21">
        <f>STDEV(E27:E29)</f>
        <v>4.7565097738958631E-2</v>
      </c>
      <c r="K21">
        <f t="shared" si="4"/>
        <v>2.7461721983618625E-2</v>
      </c>
    </row>
    <row r="22" spans="1:12" x14ac:dyDescent="0.2">
      <c r="A22" t="s">
        <v>9</v>
      </c>
      <c r="B22">
        <v>933828</v>
      </c>
      <c r="C22">
        <v>917944</v>
      </c>
      <c r="D22">
        <v>1059137</v>
      </c>
      <c r="E22">
        <f t="shared" si="2"/>
        <v>0.88168763814312978</v>
      </c>
      <c r="F22">
        <f t="shared" si="3"/>
        <v>0.86669052256695778</v>
      </c>
    </row>
    <row r="23" spans="1:12" x14ac:dyDescent="0.2">
      <c r="A23" t="s">
        <v>10</v>
      </c>
      <c r="B23">
        <v>934904</v>
      </c>
      <c r="C23">
        <v>976884</v>
      </c>
      <c r="D23">
        <v>1207776</v>
      </c>
      <c r="E23">
        <f t="shared" si="2"/>
        <v>0.77407068860450945</v>
      </c>
      <c r="F23">
        <f t="shared" si="3"/>
        <v>0.80882878944440029</v>
      </c>
      <c r="H23" t="s">
        <v>20</v>
      </c>
      <c r="I23" t="s">
        <v>22</v>
      </c>
      <c r="J23" t="s">
        <v>21</v>
      </c>
      <c r="K23" t="s">
        <v>23</v>
      </c>
    </row>
    <row r="24" spans="1:12" x14ac:dyDescent="0.2">
      <c r="A24" t="s">
        <v>11</v>
      </c>
      <c r="B24">
        <v>384708</v>
      </c>
      <c r="C24">
        <v>337928</v>
      </c>
      <c r="D24">
        <v>1207741</v>
      </c>
      <c r="E24">
        <f t="shared" si="2"/>
        <v>0.31853518262607627</v>
      </c>
      <c r="F24">
        <f t="shared" si="3"/>
        <v>0.27980171245324947</v>
      </c>
      <c r="H24" t="s">
        <v>24</v>
      </c>
      <c r="I24">
        <f>AVERAGE(F18:F20)</f>
        <v>0.76119641722645126</v>
      </c>
      <c r="J24">
        <f>STDEV(F18:F20)</f>
        <v>5.2805457519449664E-2</v>
      </c>
      <c r="K24">
        <f>J24/3^0.5</f>
        <v>3.0487245113535615E-2</v>
      </c>
    </row>
    <row r="25" spans="1:12" x14ac:dyDescent="0.2">
      <c r="A25" t="s">
        <v>12</v>
      </c>
      <c r="B25">
        <v>426740</v>
      </c>
      <c r="C25">
        <v>344964</v>
      </c>
      <c r="D25">
        <v>1138178</v>
      </c>
      <c r="E25">
        <f t="shared" si="2"/>
        <v>0.37493256766516309</v>
      </c>
      <c r="F25">
        <f t="shared" si="3"/>
        <v>0.3030844033182859</v>
      </c>
      <c r="H25" t="s">
        <v>25</v>
      </c>
      <c r="I25">
        <f>AVERAGE(F21:F23)</f>
        <v>0.81093395180830008</v>
      </c>
      <c r="J25">
        <f>STDEV(F21:F23)</f>
        <v>5.4734360844375711E-2</v>
      </c>
      <c r="K25">
        <f t="shared" ref="K25:K27" si="5">J25/3^0.5</f>
        <v>3.160089796742243E-2</v>
      </c>
    </row>
    <row r="26" spans="1:12" x14ac:dyDescent="0.2">
      <c r="A26" t="s">
        <v>13</v>
      </c>
      <c r="B26">
        <v>374812</v>
      </c>
      <c r="C26">
        <v>346948</v>
      </c>
      <c r="D26">
        <v>1147153</v>
      </c>
      <c r="E26">
        <f t="shared" si="2"/>
        <v>0.32673235392314715</v>
      </c>
      <c r="F26">
        <f t="shared" si="3"/>
        <v>0.30244265586194691</v>
      </c>
      <c r="H26" t="s">
        <v>26</v>
      </c>
      <c r="I26">
        <f>AVERAGE(F24:F26)</f>
        <v>0.29510959054449409</v>
      </c>
      <c r="J26">
        <f>STDEV(F24:F26)</f>
        <v>1.3260893962766411E-2</v>
      </c>
      <c r="K26">
        <f t="shared" si="5"/>
        <v>7.6561806990982709E-3</v>
      </c>
    </row>
    <row r="27" spans="1:12" ht="16" x14ac:dyDescent="0.2">
      <c r="A27" t="s">
        <v>14</v>
      </c>
      <c r="B27">
        <v>458968</v>
      </c>
      <c r="C27">
        <v>323268</v>
      </c>
      <c r="D27">
        <v>1234196</v>
      </c>
      <c r="E27">
        <f t="shared" si="2"/>
        <v>0.37187610395755616</v>
      </c>
      <c r="F27">
        <f t="shared" si="3"/>
        <v>0.26192598258299332</v>
      </c>
      <c r="H27" t="s">
        <v>27</v>
      </c>
      <c r="I27">
        <f>AVERAGE(F27:F29)</f>
        <v>0.24917209690981057</v>
      </c>
      <c r="J27">
        <f>STDEV(F27:F29)</f>
        <v>1.9402390219621694E-2</v>
      </c>
      <c r="K27">
        <f t="shared" si="5"/>
        <v>1.1201975216220747E-2</v>
      </c>
      <c r="L27" s="3"/>
    </row>
    <row r="28" spans="1:12" ht="16" x14ac:dyDescent="0.2">
      <c r="A28" t="s">
        <v>15</v>
      </c>
      <c r="B28">
        <v>399928</v>
      </c>
      <c r="C28">
        <v>281324</v>
      </c>
      <c r="D28">
        <v>1240168</v>
      </c>
      <c r="E28">
        <f t="shared" si="2"/>
        <v>0.32247888995684454</v>
      </c>
      <c r="F28">
        <f t="shared" si="3"/>
        <v>0.22684345991833366</v>
      </c>
      <c r="L28" s="3"/>
    </row>
    <row r="29" spans="1:12" ht="16" x14ac:dyDescent="0.2">
      <c r="A29" t="s">
        <v>16</v>
      </c>
      <c r="B29">
        <v>459748</v>
      </c>
      <c r="C29">
        <v>284872</v>
      </c>
      <c r="D29">
        <v>1100968</v>
      </c>
      <c r="E29">
        <f t="shared" si="2"/>
        <v>0.41758525225074661</v>
      </c>
      <c r="F29">
        <f>C29/D29</f>
        <v>0.25874684822810473</v>
      </c>
      <c r="L29" s="3"/>
    </row>
    <row r="30" spans="1:12" ht="16" x14ac:dyDescent="0.2">
      <c r="F30" s="3"/>
      <c r="L30" s="3"/>
    </row>
    <row r="31" spans="1:12" ht="16" x14ac:dyDescent="0.2">
      <c r="F31" s="3"/>
      <c r="L31" s="3"/>
    </row>
    <row r="32" spans="1:12" ht="16" x14ac:dyDescent="0.2">
      <c r="F32" s="3"/>
      <c r="L32" s="3"/>
    </row>
    <row r="33" spans="10:42" x14ac:dyDescent="0.2">
      <c r="AM33" s="1"/>
      <c r="AN33" s="2"/>
      <c r="AO33" s="1"/>
      <c r="AP33" s="1"/>
    </row>
    <row r="34" spans="10:42" x14ac:dyDescent="0.2">
      <c r="AM34" s="1"/>
      <c r="AN34" s="1"/>
      <c r="AO34" s="1"/>
      <c r="AP34" s="1"/>
    </row>
    <row r="35" spans="10:42" x14ac:dyDescent="0.2">
      <c r="AM35" s="1"/>
      <c r="AN35" s="1"/>
      <c r="AO35" s="1"/>
      <c r="AP35" s="1"/>
    </row>
    <row r="36" spans="10:42" x14ac:dyDescent="0.2">
      <c r="AM36" s="1"/>
      <c r="AN36" s="1"/>
      <c r="AO36" s="1"/>
      <c r="AP36" s="1"/>
    </row>
    <row r="37" spans="10:42" x14ac:dyDescent="0.2">
      <c r="AM37" s="1"/>
      <c r="AN37" s="1"/>
      <c r="AO37" s="1"/>
      <c r="AP37" s="1"/>
    </row>
    <row r="38" spans="10:42" x14ac:dyDescent="0.2">
      <c r="AM38" s="1"/>
      <c r="AN38" s="1"/>
      <c r="AO38" s="1"/>
      <c r="AP38" s="1"/>
    </row>
    <row r="39" spans="10:42" x14ac:dyDescent="0.2">
      <c r="R39" s="1"/>
      <c r="AD39" s="1"/>
      <c r="AE39" s="1"/>
      <c r="AF39" s="1"/>
      <c r="AG39" s="1"/>
      <c r="AH39" s="1"/>
      <c r="AI39" s="1"/>
    </row>
    <row r="40" spans="10:42" x14ac:dyDescent="0.2">
      <c r="R40" s="1"/>
      <c r="AD40" s="1"/>
      <c r="AE40" s="1"/>
      <c r="AF40" s="1"/>
      <c r="AG40" s="1"/>
      <c r="AH40" s="1"/>
      <c r="AI40" s="1"/>
      <c r="AP40" s="1"/>
    </row>
    <row r="41" spans="10:42" ht="16" x14ac:dyDescent="0.2">
      <c r="J41" s="3"/>
      <c r="AD41" s="1"/>
      <c r="AI41" s="1"/>
      <c r="AP41" s="1"/>
    </row>
    <row r="42" spans="10:42" ht="16" x14ac:dyDescent="0.2">
      <c r="J42" s="3"/>
      <c r="AD42" s="1"/>
    </row>
    <row r="43" spans="10:42" ht="16" x14ac:dyDescent="0.2">
      <c r="J43" s="3"/>
      <c r="AD43" s="1"/>
    </row>
    <row r="44" spans="10:42" ht="16" x14ac:dyDescent="0.2">
      <c r="J44" s="3"/>
      <c r="AD44" s="1"/>
    </row>
    <row r="45" spans="10:42" ht="16" x14ac:dyDescent="0.2">
      <c r="J45" s="3"/>
      <c r="AD45" s="1"/>
    </row>
    <row r="46" spans="10:42" ht="16" x14ac:dyDescent="0.2">
      <c r="J46" s="3"/>
      <c r="AD46" s="1"/>
    </row>
    <row r="47" spans="10:42" ht="16" x14ac:dyDescent="0.2">
      <c r="J47" s="3"/>
      <c r="AD47" s="1"/>
    </row>
    <row r="48" spans="10:42" ht="16" x14ac:dyDescent="0.2">
      <c r="J48" s="3"/>
      <c r="AD48" s="1"/>
    </row>
    <row r="49" spans="10:41" ht="16" x14ac:dyDescent="0.2">
      <c r="J49" s="3"/>
      <c r="AD49" s="1"/>
    </row>
    <row r="50" spans="10:41" ht="16" x14ac:dyDescent="0.2">
      <c r="J50" s="3"/>
      <c r="AD50" s="1"/>
    </row>
    <row r="51" spans="10:41" ht="16" x14ac:dyDescent="0.2">
      <c r="J51" s="3"/>
      <c r="AD51" s="1"/>
    </row>
    <row r="52" spans="10:41" ht="16" x14ac:dyDescent="0.2">
      <c r="J52" s="3"/>
      <c r="AD52" s="1"/>
    </row>
    <row r="53" spans="10:41" x14ac:dyDescent="0.2">
      <c r="AD53" s="1">
        <f t="shared" ref="AD53:AD58" si="6">H53/D24</f>
        <v>0</v>
      </c>
      <c r="AE53">
        <f>AVERAGE(AD53:AD55)</f>
        <v>0</v>
      </c>
      <c r="AF53">
        <f>STDEV(AD53:AD55)</f>
        <v>0</v>
      </c>
      <c r="AG53">
        <f>AF53/3^0.5</f>
        <v>0</v>
      </c>
      <c r="AH53" t="e">
        <f>TTEST(AD41:AD43,AD53:AD55,2,2)</f>
        <v>#DIV/0!</v>
      </c>
      <c r="AK53">
        <f t="shared" ref="AK53:AK58" si="7">B10/E10</f>
        <v>1.4629792314742979E-2</v>
      </c>
      <c r="AL53">
        <f>AVERAGE(AK53:AK55)</f>
        <v>1.2306017910459063E-2</v>
      </c>
      <c r="AM53">
        <f>STDEV(AK53:AK55)</f>
        <v>4.9890830911109756E-3</v>
      </c>
      <c r="AN53">
        <f>AM53/3^0.5</f>
        <v>2.8804484656623323E-3</v>
      </c>
      <c r="AO53" t="e">
        <f>TTEST(AK41:AK43,AK53:AK55,2,2)</f>
        <v>#DIV/0!</v>
      </c>
    </row>
    <row r="54" spans="10:41" x14ac:dyDescent="0.2">
      <c r="AD54" s="1">
        <f t="shared" si="6"/>
        <v>0</v>
      </c>
      <c r="AK54">
        <f t="shared" si="7"/>
        <v>6.5789358079316237E-3</v>
      </c>
    </row>
    <row r="55" spans="10:41" x14ac:dyDescent="0.2">
      <c r="AD55" s="1">
        <f t="shared" si="6"/>
        <v>0</v>
      </c>
      <c r="AK55">
        <f t="shared" si="7"/>
        <v>1.5709325608702588E-2</v>
      </c>
    </row>
    <row r="56" spans="10:41" x14ac:dyDescent="0.2">
      <c r="AD56" s="1">
        <f t="shared" si="6"/>
        <v>0</v>
      </c>
      <c r="AE56">
        <f>AVERAGE(AD56:AD58)</f>
        <v>0</v>
      </c>
      <c r="AF56">
        <f>STDEV(AD56:AD58)</f>
        <v>0</v>
      </c>
      <c r="AG56">
        <f>AF56/3^0.5</f>
        <v>0</v>
      </c>
      <c r="AH56" t="e">
        <f>TTEST(AD41:AD43,AD56:AD58,2,2)</f>
        <v>#DIV/0!</v>
      </c>
      <c r="AK56">
        <f t="shared" si="7"/>
        <v>1.9152549514015602E-2</v>
      </c>
      <c r="AL56">
        <f>AVERAGE(AK56:AK58)</f>
        <v>1.2136232449502684E-2</v>
      </c>
      <c r="AM56">
        <f>STDEV(AK56:AK58)</f>
        <v>6.3035869741137566E-3</v>
      </c>
      <c r="AN56">
        <f>AM56/3^0.5</f>
        <v>3.639377636364796E-3</v>
      </c>
      <c r="AO56" t="e">
        <f>TTEST(AK41:AK43,AK56:AK58,2,2)</f>
        <v>#DIV/0!</v>
      </c>
    </row>
    <row r="57" spans="10:41" x14ac:dyDescent="0.2">
      <c r="AD57" s="1">
        <f t="shared" si="6"/>
        <v>0</v>
      </c>
      <c r="AK57">
        <f t="shared" si="7"/>
        <v>6.95067119938589E-3</v>
      </c>
    </row>
    <row r="58" spans="10:41" x14ac:dyDescent="0.2">
      <c r="AD58" s="1">
        <f t="shared" si="6"/>
        <v>0</v>
      </c>
      <c r="AK58">
        <f t="shared" si="7"/>
        <v>1.030547663510656E-2</v>
      </c>
    </row>
    <row r="59" spans="10:41" x14ac:dyDescent="0.2">
      <c r="AD59" s="1"/>
    </row>
    <row r="60" spans="10:41" x14ac:dyDescent="0.2">
      <c r="AD60" s="1"/>
    </row>
    <row r="61" spans="10:41" x14ac:dyDescent="0.2">
      <c r="AD61" s="1"/>
    </row>
    <row r="62" spans="10:41" x14ac:dyDescent="0.2">
      <c r="AD62" s="1"/>
    </row>
    <row r="63" spans="10:41" x14ac:dyDescent="0.2">
      <c r="AD63" s="1"/>
    </row>
    <row r="64" spans="10:41" x14ac:dyDescent="0.2">
      <c r="AD64" s="1"/>
    </row>
    <row r="65" spans="2:38" x14ac:dyDescent="0.2">
      <c r="AD65" s="1"/>
    </row>
    <row r="68" spans="2:38" x14ac:dyDescent="0.2">
      <c r="AL68" s="1"/>
    </row>
    <row r="69" spans="2:38" x14ac:dyDescent="0.2">
      <c r="AL69" s="1"/>
    </row>
    <row r="70" spans="2:38" x14ac:dyDescent="0.2">
      <c r="AL70" s="1"/>
    </row>
    <row r="71" spans="2:38" x14ac:dyDescent="0.2">
      <c r="AL71" s="1"/>
    </row>
    <row r="72" spans="2:38" x14ac:dyDescent="0.2">
      <c r="AL72" s="1"/>
    </row>
    <row r="73" spans="2:38" x14ac:dyDescent="0.2">
      <c r="AL73" s="1"/>
    </row>
    <row r="74" spans="2:38" x14ac:dyDescent="0.2">
      <c r="W74" s="1"/>
      <c r="X74" s="1"/>
      <c r="Y74" s="1"/>
      <c r="Z74" s="1"/>
      <c r="AA74" s="1"/>
      <c r="AB74" s="1"/>
      <c r="AD74" s="1"/>
      <c r="AE74" s="1"/>
      <c r="AF74" s="1"/>
      <c r="AG74" s="1"/>
      <c r="AH74" s="1"/>
      <c r="AI74" s="1"/>
      <c r="AL74" s="1"/>
    </row>
    <row r="75" spans="2:38" x14ac:dyDescent="0.2">
      <c r="W75" s="1"/>
      <c r="X75" s="1"/>
      <c r="Y75" s="1"/>
      <c r="Z75" s="1"/>
      <c r="AA75" s="1"/>
      <c r="AB75" s="1"/>
      <c r="AD75" s="1"/>
      <c r="AE75" s="1"/>
      <c r="AF75" s="1"/>
      <c r="AG75" s="1"/>
      <c r="AH75" s="1"/>
      <c r="AI75" s="1"/>
      <c r="AL75" s="1"/>
    </row>
    <row r="76" spans="2:38" x14ac:dyDescent="0.2">
      <c r="N76" s="1"/>
      <c r="W76" s="1"/>
      <c r="AD76" s="1"/>
      <c r="AL76" s="1"/>
    </row>
    <row r="77" spans="2:38" ht="16" x14ac:dyDescent="0.2">
      <c r="B77" s="3"/>
      <c r="N77" s="1"/>
      <c r="W77" s="1"/>
      <c r="AD77" s="1"/>
      <c r="AL77" s="1"/>
    </row>
    <row r="78" spans="2:38" ht="16" x14ac:dyDescent="0.2">
      <c r="B78" s="3"/>
      <c r="W78" s="1"/>
      <c r="AD78" s="1"/>
      <c r="AL78" s="1"/>
    </row>
    <row r="79" spans="2:38" ht="16" x14ac:dyDescent="0.2">
      <c r="B79" s="3"/>
      <c r="W79" s="1"/>
      <c r="AD79" s="1"/>
      <c r="AL79" s="1"/>
    </row>
    <row r="80" spans="2:38" ht="16" x14ac:dyDescent="0.2">
      <c r="B80" s="3"/>
      <c r="W80" s="1"/>
      <c r="AD80" s="1"/>
      <c r="AL80" s="1"/>
    </row>
    <row r="81" spans="2:38" ht="16" x14ac:dyDescent="0.2">
      <c r="B81" s="3"/>
      <c r="W81" s="1"/>
      <c r="AD81" s="1"/>
      <c r="AL81" s="1"/>
    </row>
    <row r="82" spans="2:38" ht="16" x14ac:dyDescent="0.2">
      <c r="B82" s="3"/>
      <c r="W82" s="1"/>
      <c r="AD82" s="1"/>
    </row>
    <row r="83" spans="2:38" ht="16" x14ac:dyDescent="0.2">
      <c r="B83" s="3"/>
      <c r="W83" s="1"/>
      <c r="AD83" s="1"/>
    </row>
    <row r="84" spans="2:38" ht="16" x14ac:dyDescent="0.2">
      <c r="B84" s="3"/>
      <c r="W84" s="1"/>
      <c r="AD84" s="1"/>
    </row>
    <row r="85" spans="2:38" ht="16" x14ac:dyDescent="0.2">
      <c r="B85" s="3"/>
      <c r="W85" s="1"/>
      <c r="AD85" s="1"/>
    </row>
    <row r="86" spans="2:38" ht="16" x14ac:dyDescent="0.2">
      <c r="B86" s="3"/>
      <c r="W86" s="1"/>
      <c r="AD86" s="1"/>
    </row>
    <row r="87" spans="2:38" ht="16" x14ac:dyDescent="0.2">
      <c r="B87" s="3"/>
      <c r="W87" s="1"/>
      <c r="AD87" s="1"/>
    </row>
    <row r="88" spans="2:38" ht="16" x14ac:dyDescent="0.2">
      <c r="B88" s="3"/>
      <c r="W88" s="1"/>
      <c r="AD88" s="1"/>
    </row>
    <row r="89" spans="2:38" ht="16" x14ac:dyDescent="0.2">
      <c r="B89" s="3"/>
      <c r="W89" s="1"/>
      <c r="AD89" s="1"/>
    </row>
    <row r="90" spans="2:38" ht="16" x14ac:dyDescent="0.2">
      <c r="B90" s="3"/>
      <c r="W90" s="1"/>
      <c r="AD90" s="1"/>
    </row>
    <row r="91" spans="2:38" ht="16" x14ac:dyDescent="0.2">
      <c r="B91" s="3"/>
      <c r="W91" s="1"/>
      <c r="AD91" s="1"/>
    </row>
    <row r="92" spans="2:38" ht="16" x14ac:dyDescent="0.2">
      <c r="B92" s="3"/>
      <c r="W92" s="1"/>
      <c r="AD92" s="1"/>
    </row>
    <row r="93" spans="2:38" ht="16" x14ac:dyDescent="0.2">
      <c r="B93" s="3"/>
      <c r="W93" s="1"/>
      <c r="AD93" s="1"/>
    </row>
    <row r="94" spans="2:38" ht="16" x14ac:dyDescent="0.2">
      <c r="B94" s="3"/>
      <c r="W94" s="1"/>
      <c r="AD94" s="1"/>
    </row>
    <row r="95" spans="2:38" ht="16" x14ac:dyDescent="0.2">
      <c r="B95" s="3"/>
      <c r="W95" s="1"/>
      <c r="AD95" s="1"/>
    </row>
    <row r="96" spans="2:38" ht="16" x14ac:dyDescent="0.2">
      <c r="B96" s="3"/>
      <c r="W96" s="1"/>
      <c r="AD96" s="1"/>
    </row>
    <row r="97" spans="2:30" ht="16" x14ac:dyDescent="0.2">
      <c r="B97" s="3"/>
      <c r="W97" s="1"/>
      <c r="AD97" s="1"/>
    </row>
    <row r="98" spans="2:30" ht="16" x14ac:dyDescent="0.2">
      <c r="B98" s="3"/>
      <c r="W98" s="1"/>
      <c r="AD98" s="1"/>
    </row>
    <row r="99" spans="2:30" ht="16" x14ac:dyDescent="0.2">
      <c r="B99" s="3"/>
      <c r="W99" s="1"/>
      <c r="AD99" s="1"/>
    </row>
    <row r="100" spans="2:30" ht="16" x14ac:dyDescent="0.2">
      <c r="B100" s="3"/>
      <c r="AD100" s="1"/>
    </row>
    <row r="101" spans="2:30" ht="16" x14ac:dyDescent="0.2">
      <c r="B101" s="3"/>
    </row>
    <row r="131" spans="2:2" ht="16" x14ac:dyDescent="0.2">
      <c r="B131" s="3"/>
    </row>
    <row r="132" spans="2:2" ht="16" x14ac:dyDescent="0.2">
      <c r="B132" s="3"/>
    </row>
    <row r="133" spans="2:2" ht="16" x14ac:dyDescent="0.2">
      <c r="B133" s="3"/>
    </row>
    <row r="134" spans="2:2" ht="16" x14ac:dyDescent="0.2">
      <c r="B134" s="3"/>
    </row>
    <row r="135" spans="2:2" ht="16" x14ac:dyDescent="0.2">
      <c r="B135" s="3"/>
    </row>
    <row r="136" spans="2:2" ht="16" x14ac:dyDescent="0.2">
      <c r="B136" s="3"/>
    </row>
    <row r="137" spans="2:2" ht="16" x14ac:dyDescent="0.2">
      <c r="B137" s="3"/>
    </row>
  </sheetData>
  <mergeCells count="1">
    <mergeCell ref="A1:K1"/>
  </mergeCells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Susheel</dc:creator>
  <cp:lastModifiedBy>Microsoft Office User</cp:lastModifiedBy>
  <dcterms:created xsi:type="dcterms:W3CDTF">2017-05-03T17:13:28Z</dcterms:created>
  <dcterms:modified xsi:type="dcterms:W3CDTF">2021-03-04T19:56:42Z</dcterms:modified>
</cp:coreProperties>
</file>