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jansah/Dropbox/Sah Lab/Ahmad-Rajan/0eLife Submission/0eLife Revision/0Final Version/0PDF for Upload/Source Data/"/>
    </mc:Choice>
  </mc:AlternateContent>
  <xr:revisionPtr revIDLastSave="0" documentId="8_{A647A834-96B4-5347-B9DE-6CEAEF873BE7}" xr6:coauthVersionLast="45" xr6:coauthVersionMax="45" xr10:uidLastSave="{00000000-0000-0000-0000-000000000000}"/>
  <bookViews>
    <workbookView xWindow="0" yWindow="460" windowWidth="25920" windowHeight="16540" xr2:uid="{CF65C736-B3A6-44D3-B265-6788263F2A2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2" l="1"/>
  <c r="U70" i="2"/>
  <c r="U67" i="2"/>
  <c r="S71" i="2"/>
  <c r="T71" i="2" s="1"/>
  <c r="S70" i="2"/>
  <c r="T70" i="2" s="1"/>
  <c r="S68" i="2"/>
  <c r="T68" i="2" s="1"/>
  <c r="S67" i="2"/>
  <c r="T67" i="2" s="1"/>
  <c r="R71" i="2"/>
  <c r="R70" i="2"/>
  <c r="R68" i="2"/>
  <c r="R67" i="2"/>
  <c r="U55" i="2"/>
  <c r="U52" i="2"/>
  <c r="S56" i="2"/>
  <c r="S55" i="2"/>
  <c r="T55" i="2" s="1"/>
  <c r="S53" i="2"/>
  <c r="T53" i="2" s="1"/>
  <c r="S52" i="2"/>
  <c r="T52" i="2" s="1"/>
  <c r="R56" i="2"/>
  <c r="R55" i="2"/>
  <c r="R53" i="2"/>
  <c r="R52" i="2"/>
  <c r="U40" i="2"/>
  <c r="U37" i="2"/>
  <c r="S41" i="2"/>
  <c r="T41" i="2" s="1"/>
  <c r="S40" i="2"/>
  <c r="T40" i="2" s="1"/>
  <c r="S38" i="2"/>
  <c r="T38" i="2" s="1"/>
  <c r="S37" i="2"/>
  <c r="T37" i="2" s="1"/>
  <c r="R41" i="2"/>
  <c r="R40" i="2"/>
  <c r="R38" i="2"/>
  <c r="R37" i="2"/>
  <c r="U25" i="2"/>
  <c r="U22" i="2"/>
  <c r="S26" i="2"/>
  <c r="T26" i="2" s="1"/>
  <c r="S25" i="2"/>
  <c r="T25" i="2" s="1"/>
  <c r="S23" i="2"/>
  <c r="T23" i="2" s="1"/>
  <c r="S22" i="2"/>
  <c r="T22" i="2" s="1"/>
  <c r="R26" i="2"/>
  <c r="R25" i="2"/>
  <c r="R23" i="2"/>
  <c r="R22" i="2"/>
  <c r="U10" i="2"/>
  <c r="S11" i="2"/>
  <c r="T11" i="2" s="1"/>
  <c r="S10" i="2"/>
  <c r="T10" i="2" s="1"/>
  <c r="R11" i="2"/>
  <c r="R10" i="2"/>
  <c r="U7" i="2" l="1"/>
  <c r="S8" i="2"/>
  <c r="T8" i="2" s="1"/>
  <c r="R8" i="2"/>
  <c r="T7" i="2"/>
  <c r="S7" i="2"/>
  <c r="R7" i="2"/>
</calcChain>
</file>

<file path=xl/sharedStrings.xml><?xml version="1.0" encoding="utf-8"?>
<sst xmlns="http://schemas.openxmlformats.org/spreadsheetml/2006/main" count="276" uniqueCount="52">
  <si>
    <t>CDH5_4924</t>
  </si>
  <si>
    <t>CDH5_4925</t>
  </si>
  <si>
    <t>Male</t>
  </si>
  <si>
    <t>CDH5_4939</t>
  </si>
  <si>
    <t>Female</t>
  </si>
  <si>
    <t>CDH5_5069</t>
  </si>
  <si>
    <t>CDH5_5070</t>
  </si>
  <si>
    <t>CDH5_5079</t>
  </si>
  <si>
    <t>CDH5_4928</t>
  </si>
  <si>
    <t>CDH5_4929</t>
  </si>
  <si>
    <t>CDH5_4932</t>
  </si>
  <si>
    <t>CDH5_4936</t>
  </si>
  <si>
    <t>CDH5_5140</t>
  </si>
  <si>
    <t>CDH5_5141</t>
  </si>
  <si>
    <t>CDH5_5071</t>
  </si>
  <si>
    <t>KO</t>
  </si>
  <si>
    <t>CDH5_4930</t>
  </si>
  <si>
    <t>CDH5_4931</t>
  </si>
  <si>
    <t>CDH5_4937</t>
  </si>
  <si>
    <t>CDH5_4940</t>
  </si>
  <si>
    <t>CDH5_5067</t>
  </si>
  <si>
    <t>CDH5_5068</t>
  </si>
  <si>
    <t>CDH5_5080</t>
  </si>
  <si>
    <t>CDH5_5139</t>
  </si>
  <si>
    <t>CDH5_5084</t>
  </si>
  <si>
    <t>CDH5_4926</t>
  </si>
  <si>
    <t>CDH5_4933</t>
  </si>
  <si>
    <t>CDH5_4934</t>
  </si>
  <si>
    <t>CDH5_4935</t>
  </si>
  <si>
    <t>CDH5_4941</t>
  </si>
  <si>
    <t>CDH5_4942</t>
  </si>
  <si>
    <t>CDH5_4943</t>
  </si>
  <si>
    <t>CDH5_4944</t>
  </si>
  <si>
    <t>CDH5_4982</t>
  </si>
  <si>
    <t>CDH5_4983</t>
  </si>
  <si>
    <t>CDH5_4984</t>
  </si>
  <si>
    <t>WT</t>
  </si>
  <si>
    <t>Avg</t>
  </si>
  <si>
    <t>STD</t>
  </si>
  <si>
    <t>SEM</t>
  </si>
  <si>
    <t>P value</t>
  </si>
  <si>
    <t>Total Fat (g)</t>
  </si>
  <si>
    <t>Fat Percentage (%)</t>
  </si>
  <si>
    <t>Total Lean Mass (g)</t>
  </si>
  <si>
    <t>Lean Percentage (%)</t>
  </si>
  <si>
    <t>Body Weight (g)</t>
  </si>
  <si>
    <t>Total Fat (g) Analysis</t>
  </si>
  <si>
    <t>Fat Percentage (%) Analysis</t>
  </si>
  <si>
    <t>Total Lean Mass (g) Analysis</t>
  </si>
  <si>
    <t>Lean Percentage (%) Analysis</t>
  </si>
  <si>
    <t>Body Weight (g) Analysis</t>
  </si>
  <si>
    <t>Figure 8-Supplement4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</si>
</sst>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0" fillId="2" borderId="0" xfId="0" applyFill="1" applyBorder="1"/>
    <xf numFmtId="0" fontId="4" fillId="0" borderId="0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3" fillId="2" borderId="0" xfId="0" applyFont="1" applyFill="1" applyBorder="1"/>
    <xf numFmtId="0" fontId="0" fillId="0" borderId="0" xfId="0" applyFill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9741-65CA-4C39-A965-9CA5E0CB15EF}">
  <dimension ref="A1:U77"/>
  <sheetViews>
    <sheetView tabSelected="1" topLeftCell="D31" zoomScale="150" workbookViewId="0">
      <selection activeCell="D64" sqref="D64"/>
    </sheetView>
  </sheetViews>
  <sheetFormatPr baseColWidth="10" defaultColWidth="8.83203125" defaultRowHeight="15" x14ac:dyDescent="0.2"/>
  <cols>
    <col min="1" max="1" width="22.6640625" bestFit="1" customWidth="1"/>
    <col min="3" max="15" width="10.83203125" bestFit="1" customWidth="1"/>
    <col min="16" max="16" width="32" bestFit="1" customWidth="1"/>
  </cols>
  <sheetData>
    <row r="1" spans="1:21" ht="24" x14ac:dyDescent="0.3">
      <c r="A1" s="20" t="s">
        <v>51</v>
      </c>
      <c r="B1" s="20"/>
      <c r="C1" s="20"/>
      <c r="D1" s="20"/>
    </row>
    <row r="5" spans="1:21" ht="19" x14ac:dyDescent="0.25">
      <c r="A5" s="8" t="s">
        <v>41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8" t="s">
        <v>46</v>
      </c>
      <c r="Q5" s="9"/>
      <c r="R5" s="9"/>
      <c r="S5" s="9"/>
      <c r="T5" s="9"/>
      <c r="U5" s="9"/>
    </row>
    <row r="6" spans="1:21" x14ac:dyDescent="0.2">
      <c r="A6" s="9"/>
      <c r="B6" s="10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 t="s">
        <v>2</v>
      </c>
      <c r="R6" s="9" t="s">
        <v>37</v>
      </c>
      <c r="S6" s="9" t="s">
        <v>38</v>
      </c>
      <c r="T6" s="9" t="s">
        <v>39</v>
      </c>
      <c r="U6" s="9" t="s">
        <v>40</v>
      </c>
    </row>
    <row r="7" spans="1:21" x14ac:dyDescent="0.2">
      <c r="A7" s="9"/>
      <c r="B7" s="9" t="s">
        <v>36</v>
      </c>
      <c r="C7" s="11" t="s">
        <v>0</v>
      </c>
      <c r="D7" s="11" t="s">
        <v>1</v>
      </c>
      <c r="E7" s="11" t="s">
        <v>3</v>
      </c>
      <c r="F7" s="11" t="s">
        <v>5</v>
      </c>
      <c r="G7" s="11" t="s">
        <v>6</v>
      </c>
      <c r="H7" s="11" t="s">
        <v>7</v>
      </c>
      <c r="I7" s="9"/>
      <c r="J7" s="9"/>
      <c r="K7" s="11"/>
      <c r="L7" s="12"/>
      <c r="M7" s="12"/>
      <c r="N7" s="12"/>
      <c r="O7" s="12"/>
      <c r="P7" s="9"/>
      <c r="Q7" s="13" t="s">
        <v>36</v>
      </c>
      <c r="R7" s="12">
        <f>AVERAGE(C8:H8)</f>
        <v>29.766666666666662</v>
      </c>
      <c r="S7" s="9">
        <f>STDEV(C8:H8)</f>
        <v>4.2178983708319437</v>
      </c>
      <c r="T7" s="9">
        <f>S7/6^0.5</f>
        <v>1.7219497992424542</v>
      </c>
      <c r="U7" s="9">
        <f>TTEST(C8:H8,C11:I11,2,2)</f>
        <v>0.78162557302046531</v>
      </c>
    </row>
    <row r="8" spans="1:21" x14ac:dyDescent="0.2">
      <c r="A8" s="9"/>
      <c r="B8" s="9"/>
      <c r="C8" s="12">
        <v>34.299999999999997</v>
      </c>
      <c r="D8" s="12">
        <v>24.1</v>
      </c>
      <c r="E8" s="12">
        <v>25.2</v>
      </c>
      <c r="F8" s="12">
        <v>30.3</v>
      </c>
      <c r="G8" s="12">
        <v>31.4</v>
      </c>
      <c r="H8" s="12">
        <v>33.299999999999997</v>
      </c>
      <c r="I8" s="9"/>
      <c r="J8" s="9"/>
      <c r="K8" s="12"/>
      <c r="L8" s="9"/>
      <c r="M8" s="9"/>
      <c r="N8" s="9"/>
      <c r="O8" s="9"/>
      <c r="P8" s="9"/>
      <c r="Q8" s="9" t="s">
        <v>15</v>
      </c>
      <c r="R8" s="9">
        <f>AVERAGE(C11:I11)</f>
        <v>30.471428571428568</v>
      </c>
      <c r="S8" s="9">
        <f>STDEV(C11:I11)</f>
        <v>4.6507039917681032</v>
      </c>
      <c r="T8" s="9">
        <f>S8/7^0.5</f>
        <v>1.7578008833705405</v>
      </c>
      <c r="U8" s="9"/>
    </row>
    <row r="9" spans="1:2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4</v>
      </c>
      <c r="R9" s="9" t="s">
        <v>37</v>
      </c>
      <c r="S9" s="9" t="s">
        <v>38</v>
      </c>
      <c r="T9" s="9" t="s">
        <v>39</v>
      </c>
      <c r="U9" s="9" t="s">
        <v>40</v>
      </c>
    </row>
    <row r="10" spans="1:21" x14ac:dyDescent="0.2">
      <c r="A10" s="9"/>
      <c r="B10" s="9" t="s">
        <v>15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9"/>
      <c r="K10" s="9"/>
      <c r="L10" s="9"/>
      <c r="M10" s="9"/>
      <c r="N10" s="9"/>
      <c r="O10" s="9"/>
      <c r="P10" s="9"/>
      <c r="Q10" s="9" t="s">
        <v>36</v>
      </c>
      <c r="R10" s="9">
        <f>AVERAGE(C15:I15)</f>
        <v>32.285714285714285</v>
      </c>
      <c r="S10" s="9">
        <f>STDEV(C15:I15)</f>
        <v>5.667282879660708</v>
      </c>
      <c r="T10" s="9">
        <f>S10/7^0.5</f>
        <v>2.1420315870051749</v>
      </c>
      <c r="U10" s="14">
        <f>TTEST(C15:I15,C18:O18,2,2)</f>
        <v>1.7677673500754887E-2</v>
      </c>
    </row>
    <row r="11" spans="1:21" x14ac:dyDescent="0.2">
      <c r="A11" s="9"/>
      <c r="B11" s="9"/>
      <c r="C11" s="12">
        <v>34.9</v>
      </c>
      <c r="D11" s="12">
        <v>30.3</v>
      </c>
      <c r="E11" s="12">
        <v>34.299999999999997</v>
      </c>
      <c r="F11" s="12">
        <v>24.5</v>
      </c>
      <c r="G11" s="12">
        <v>35.200000000000003</v>
      </c>
      <c r="H11" s="12">
        <v>29.7</v>
      </c>
      <c r="I11" s="12">
        <v>24.4</v>
      </c>
      <c r="J11" s="9"/>
      <c r="K11" s="9"/>
      <c r="L11" s="9"/>
      <c r="M11" s="9"/>
      <c r="N11" s="9"/>
      <c r="O11" s="9"/>
      <c r="P11" s="9"/>
      <c r="Q11" s="9" t="s">
        <v>15</v>
      </c>
      <c r="R11" s="9">
        <f>AVERAGE(C18:O18)</f>
        <v>39.276923076923076</v>
      </c>
      <c r="S11" s="9">
        <f>STDEV(C18:O18)</f>
        <v>5.732822726219295</v>
      </c>
      <c r="T11" s="9">
        <f>S11/13^0.5</f>
        <v>1.5899989455791481</v>
      </c>
      <c r="U11" s="9"/>
    </row>
    <row r="12" spans="1:2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2">
      <c r="A13" s="9"/>
      <c r="B13" s="10" t="s">
        <v>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2">
      <c r="A14" s="9"/>
      <c r="B14" s="9" t="s">
        <v>36</v>
      </c>
      <c r="C14" s="15" t="s">
        <v>8</v>
      </c>
      <c r="D14" s="15" t="s">
        <v>9</v>
      </c>
      <c r="E14" s="15" t="s">
        <v>10</v>
      </c>
      <c r="F14" s="15" t="s">
        <v>11</v>
      </c>
      <c r="G14" s="15" t="s">
        <v>12</v>
      </c>
      <c r="H14" s="15" t="s">
        <v>13</v>
      </c>
      <c r="I14" s="15" t="s">
        <v>14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2">
      <c r="A15" s="9"/>
      <c r="B15" s="9"/>
      <c r="C15" s="13">
        <v>35.1</v>
      </c>
      <c r="D15" s="13">
        <v>31.3</v>
      </c>
      <c r="E15" s="13">
        <v>32.4</v>
      </c>
      <c r="F15" s="13">
        <v>30.8</v>
      </c>
      <c r="G15" s="13">
        <v>29.5</v>
      </c>
      <c r="H15" s="13">
        <v>24.2</v>
      </c>
      <c r="I15" s="13">
        <v>42.7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2">
      <c r="A17" s="9"/>
      <c r="B17" s="9" t="s">
        <v>15</v>
      </c>
      <c r="C17" s="15" t="s">
        <v>23</v>
      </c>
      <c r="D17" s="15" t="s">
        <v>24</v>
      </c>
      <c r="E17" s="15" t="s">
        <v>25</v>
      </c>
      <c r="F17" s="15" t="s">
        <v>26</v>
      </c>
      <c r="G17" s="15" t="s">
        <v>27</v>
      </c>
      <c r="H17" s="15" t="s">
        <v>28</v>
      </c>
      <c r="I17" s="15" t="s">
        <v>29</v>
      </c>
      <c r="J17" s="15" t="s">
        <v>30</v>
      </c>
      <c r="K17" s="15" t="s">
        <v>31</v>
      </c>
      <c r="L17" s="15" t="s">
        <v>32</v>
      </c>
      <c r="M17" s="15" t="s">
        <v>33</v>
      </c>
      <c r="N17" s="15" t="s">
        <v>34</v>
      </c>
      <c r="O17" s="15" t="s">
        <v>35</v>
      </c>
      <c r="P17" s="9"/>
      <c r="Q17" s="9"/>
      <c r="R17" s="9"/>
      <c r="S17" s="9"/>
      <c r="T17" s="9"/>
      <c r="U17" s="9"/>
    </row>
    <row r="18" spans="1:21" x14ac:dyDescent="0.2">
      <c r="A18" s="16"/>
      <c r="B18" s="16"/>
      <c r="C18" s="17">
        <v>39.1</v>
      </c>
      <c r="D18" s="17">
        <v>30.7</v>
      </c>
      <c r="E18" s="17">
        <v>29.8</v>
      </c>
      <c r="F18" s="17">
        <v>40</v>
      </c>
      <c r="G18" s="17">
        <v>37.6</v>
      </c>
      <c r="H18" s="17">
        <v>41.4</v>
      </c>
      <c r="I18" s="17">
        <v>37.1</v>
      </c>
      <c r="J18" s="17">
        <v>35</v>
      </c>
      <c r="K18" s="17">
        <v>46.3</v>
      </c>
      <c r="L18" s="17">
        <v>36.700000000000003</v>
      </c>
      <c r="M18" s="17">
        <v>42</v>
      </c>
      <c r="N18" s="17">
        <v>46.2</v>
      </c>
      <c r="O18" s="17">
        <v>48.7</v>
      </c>
      <c r="P18" s="16"/>
      <c r="Q18" s="16"/>
      <c r="R18" s="16"/>
      <c r="S18" s="16"/>
      <c r="T18" s="16"/>
      <c r="U18" s="16"/>
    </row>
    <row r="20" spans="1:21" ht="19" x14ac:dyDescent="0.25">
      <c r="A20" s="18" t="s">
        <v>42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 t="s">
        <v>47</v>
      </c>
      <c r="Q20" s="9"/>
      <c r="R20" s="9"/>
      <c r="S20" s="9"/>
      <c r="T20" s="9"/>
      <c r="U20" s="9"/>
    </row>
    <row r="21" spans="1:21" x14ac:dyDescent="0.2">
      <c r="A21" s="9"/>
      <c r="B21" s="10" t="s">
        <v>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 t="s">
        <v>2</v>
      </c>
      <c r="R21" s="9" t="s">
        <v>37</v>
      </c>
      <c r="S21" s="9" t="s">
        <v>38</v>
      </c>
      <c r="T21" s="9" t="s">
        <v>39</v>
      </c>
      <c r="U21" s="9" t="s">
        <v>40</v>
      </c>
    </row>
    <row r="22" spans="1:21" x14ac:dyDescent="0.2">
      <c r="A22" s="9"/>
      <c r="B22" s="9" t="s">
        <v>36</v>
      </c>
      <c r="C22" s="15" t="s">
        <v>0</v>
      </c>
      <c r="D22" s="15" t="s">
        <v>1</v>
      </c>
      <c r="E22" s="15" t="s">
        <v>3</v>
      </c>
      <c r="F22" s="15" t="s">
        <v>5</v>
      </c>
      <c r="G22" s="15" t="s">
        <v>6</v>
      </c>
      <c r="H22" s="15" t="s">
        <v>7</v>
      </c>
      <c r="I22" s="9"/>
      <c r="J22" s="9"/>
      <c r="K22" s="9"/>
      <c r="L22" s="9"/>
      <c r="M22" s="9"/>
      <c r="N22" s="9"/>
      <c r="O22" s="9"/>
      <c r="P22" s="9"/>
      <c r="Q22" s="13" t="s">
        <v>36</v>
      </c>
      <c r="R22" s="12">
        <f>AVERAGE(C23:H23)</f>
        <v>50.541441083333332</v>
      </c>
      <c r="S22" s="9">
        <f>STDEV(C23:H23)</f>
        <v>3.4338320691221877</v>
      </c>
      <c r="T22" s="9">
        <f>S22/6^0.5</f>
        <v>1.4018560719591229</v>
      </c>
      <c r="U22" s="9">
        <f>TTEST(C23:H23,C26:I26,2,2)</f>
        <v>0.60244079662456307</v>
      </c>
    </row>
    <row r="23" spans="1:21" x14ac:dyDescent="0.2">
      <c r="A23" s="9"/>
      <c r="B23" s="9"/>
      <c r="C23" s="13">
        <v>55.056179800000002</v>
      </c>
      <c r="D23" s="13">
        <v>47.254902000000001</v>
      </c>
      <c r="E23" s="13">
        <v>46.2385321</v>
      </c>
      <c r="F23" s="13">
        <v>50.584307199999998</v>
      </c>
      <c r="G23" s="13">
        <v>53.583617699999998</v>
      </c>
      <c r="H23" s="13">
        <v>50.5311077</v>
      </c>
      <c r="I23" s="9"/>
      <c r="J23" s="9"/>
      <c r="K23" s="9"/>
      <c r="L23" s="9"/>
      <c r="M23" s="9"/>
      <c r="N23" s="9"/>
      <c r="O23" s="9"/>
      <c r="P23" s="9"/>
      <c r="Q23" s="9" t="s">
        <v>15</v>
      </c>
      <c r="R23" s="9">
        <f>AVERAGE(C26:I26)</f>
        <v>49.370483328571432</v>
      </c>
      <c r="S23" s="9">
        <f>STDEV(C26:I26)</f>
        <v>4.291008861262589</v>
      </c>
      <c r="T23" s="9">
        <f>S23/7^0.5</f>
        <v>1.6218489029250387</v>
      </c>
      <c r="U23" s="9"/>
    </row>
    <row r="24" spans="1:2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 t="s">
        <v>4</v>
      </c>
      <c r="R24" s="9" t="s">
        <v>37</v>
      </c>
      <c r="S24" s="9" t="s">
        <v>38</v>
      </c>
      <c r="T24" s="9" t="s">
        <v>39</v>
      </c>
      <c r="U24" s="9" t="s">
        <v>40</v>
      </c>
    </row>
    <row r="25" spans="1:21" x14ac:dyDescent="0.2">
      <c r="A25" s="9"/>
      <c r="B25" s="9" t="s">
        <v>15</v>
      </c>
      <c r="C25" s="15" t="s">
        <v>16</v>
      </c>
      <c r="D25" s="15" t="s">
        <v>17</v>
      </c>
      <c r="E25" s="15" t="s">
        <v>18</v>
      </c>
      <c r="F25" s="15" t="s">
        <v>19</v>
      </c>
      <c r="G25" s="15" t="s">
        <v>20</v>
      </c>
      <c r="H25" s="15" t="s">
        <v>21</v>
      </c>
      <c r="I25" s="15" t="s">
        <v>22</v>
      </c>
      <c r="J25" s="9"/>
      <c r="K25" s="9"/>
      <c r="L25" s="9"/>
      <c r="M25" s="9"/>
      <c r="N25" s="9"/>
      <c r="O25" s="9"/>
      <c r="P25" s="9"/>
      <c r="Q25" s="9" t="s">
        <v>36</v>
      </c>
      <c r="R25" s="9">
        <f>AVERAGE(C30:I30)</f>
        <v>58.146102485714287</v>
      </c>
      <c r="S25" s="9">
        <f>STDEV(C30:I30)</f>
        <v>4.590178869249808</v>
      </c>
      <c r="T25" s="9">
        <f>S25/7^0.5</f>
        <v>1.734924537334094</v>
      </c>
      <c r="U25" s="14">
        <f>TTEST(C30:I30,C33:O33,2,2)</f>
        <v>4.9364886030799048E-3</v>
      </c>
    </row>
    <row r="26" spans="1:21" x14ac:dyDescent="0.2">
      <c r="A26" s="9"/>
      <c r="B26" s="9"/>
      <c r="C26" s="13">
        <v>51.703703699999998</v>
      </c>
      <c r="D26" s="13">
        <v>52.151463</v>
      </c>
      <c r="E26" s="13">
        <v>55.056179800000002</v>
      </c>
      <c r="F26" s="13">
        <v>44.708029199999999</v>
      </c>
      <c r="G26" s="13">
        <v>51.840942599999998</v>
      </c>
      <c r="H26" s="13">
        <v>44.8640483</v>
      </c>
      <c r="I26" s="13">
        <v>45.269016700000002</v>
      </c>
      <c r="J26" s="9"/>
      <c r="K26" s="9"/>
      <c r="L26" s="9"/>
      <c r="M26" s="9"/>
      <c r="N26" s="9"/>
      <c r="O26" s="9"/>
      <c r="P26" s="9"/>
      <c r="Q26" s="9" t="s">
        <v>15</v>
      </c>
      <c r="R26" s="9">
        <f>AVERAGE(C33:O33)</f>
        <v>64.115475376923072</v>
      </c>
      <c r="S26" s="9">
        <f>STDEV(C33:O33)</f>
        <v>3.6303590560584658</v>
      </c>
      <c r="T26" s="9">
        <f>S26/13^0.5</f>
        <v>1.0068804403818343</v>
      </c>
      <c r="U26" s="9"/>
    </row>
    <row r="27" spans="1:2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2">
      <c r="A28" s="9"/>
      <c r="B28" s="10" t="s">
        <v>4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2">
      <c r="A29" s="9"/>
      <c r="B29" s="9" t="s">
        <v>36</v>
      </c>
      <c r="C29" s="15" t="s">
        <v>8</v>
      </c>
      <c r="D29" s="15" t="s">
        <v>9</v>
      </c>
      <c r="E29" s="15" t="s">
        <v>10</v>
      </c>
      <c r="F29" s="15" t="s">
        <v>11</v>
      </c>
      <c r="G29" s="15" t="s">
        <v>12</v>
      </c>
      <c r="H29" s="15" t="s">
        <v>13</v>
      </c>
      <c r="I29" s="15" t="s">
        <v>14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">
      <c r="A30" s="9"/>
      <c r="B30" s="9"/>
      <c r="C30" s="13">
        <v>60.726643600000003</v>
      </c>
      <c r="D30" s="13">
        <v>57.431192699999997</v>
      </c>
      <c r="E30" s="13">
        <v>58.589511799999997</v>
      </c>
      <c r="F30" s="13">
        <v>57.037036999999998</v>
      </c>
      <c r="G30" s="13">
        <v>55.765595500000003</v>
      </c>
      <c r="H30" s="13">
        <v>51.271186399999998</v>
      </c>
      <c r="I30" s="13">
        <v>66.201550400000002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2">
      <c r="A32" s="9"/>
      <c r="B32" s="9" t="s">
        <v>15</v>
      </c>
      <c r="C32" s="15" t="s">
        <v>23</v>
      </c>
      <c r="D32" s="15" t="s">
        <v>24</v>
      </c>
      <c r="E32" s="15" t="s">
        <v>25</v>
      </c>
      <c r="F32" s="15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  <c r="K32" s="15" t="s">
        <v>31</v>
      </c>
      <c r="L32" s="15" t="s">
        <v>32</v>
      </c>
      <c r="M32" s="15" t="s">
        <v>33</v>
      </c>
      <c r="N32" s="15" t="s">
        <v>34</v>
      </c>
      <c r="O32" s="15" t="s">
        <v>35</v>
      </c>
      <c r="P32" s="9"/>
      <c r="Q32" s="9"/>
      <c r="R32" s="9"/>
      <c r="S32" s="9"/>
      <c r="T32" s="9"/>
      <c r="U32" s="9"/>
    </row>
    <row r="33" spans="1:21" x14ac:dyDescent="0.2">
      <c r="A33" s="16"/>
      <c r="B33" s="16"/>
      <c r="C33" s="17">
        <v>62.460063900000002</v>
      </c>
      <c r="D33" s="17">
        <v>57.815442599999997</v>
      </c>
      <c r="E33" s="17">
        <v>57.088122599999998</v>
      </c>
      <c r="F33" s="17">
        <v>66.445182700000004</v>
      </c>
      <c r="G33" s="17">
        <v>62.148760299999999</v>
      </c>
      <c r="H33" s="17">
        <v>63.3996937</v>
      </c>
      <c r="I33" s="17">
        <v>65.316901400000006</v>
      </c>
      <c r="J33" s="17">
        <v>64.220183500000005</v>
      </c>
      <c r="K33" s="17">
        <v>67.394468700000004</v>
      </c>
      <c r="L33" s="17">
        <v>64.048865599999999</v>
      </c>
      <c r="M33" s="17">
        <v>66.246056800000005</v>
      </c>
      <c r="N33" s="17">
        <v>67.445255500000002</v>
      </c>
      <c r="O33" s="17">
        <v>69.472182599999996</v>
      </c>
      <c r="P33" s="16"/>
      <c r="Q33" s="16"/>
      <c r="R33" s="16"/>
      <c r="S33" s="16"/>
      <c r="T33" s="16"/>
      <c r="U33" s="16"/>
    </row>
    <row r="35" spans="1:21" ht="19" x14ac:dyDescent="0.25">
      <c r="A35" s="18" t="s">
        <v>43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8" t="s">
        <v>48</v>
      </c>
      <c r="Q35" s="9"/>
      <c r="R35" s="9"/>
      <c r="S35" s="9"/>
      <c r="T35" s="9"/>
      <c r="U35" s="9"/>
    </row>
    <row r="36" spans="1:21" x14ac:dyDescent="0.2">
      <c r="A36" s="9"/>
      <c r="B36" s="10" t="s">
        <v>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 t="s">
        <v>2</v>
      </c>
      <c r="R36" s="9" t="s">
        <v>37</v>
      </c>
      <c r="S36" s="9" t="s">
        <v>38</v>
      </c>
      <c r="T36" s="9" t="s">
        <v>39</v>
      </c>
      <c r="U36" s="9" t="s">
        <v>40</v>
      </c>
    </row>
    <row r="37" spans="1:21" x14ac:dyDescent="0.2">
      <c r="A37" s="9"/>
      <c r="B37" s="9" t="s">
        <v>36</v>
      </c>
      <c r="C37" s="15" t="s">
        <v>0</v>
      </c>
      <c r="D37" s="15" t="s">
        <v>1</v>
      </c>
      <c r="E37" s="15" t="s">
        <v>3</v>
      </c>
      <c r="F37" s="15" t="s">
        <v>5</v>
      </c>
      <c r="G37" s="15" t="s">
        <v>6</v>
      </c>
      <c r="H37" s="15" t="s">
        <v>7</v>
      </c>
      <c r="I37" s="9"/>
      <c r="J37" s="9"/>
      <c r="K37" s="9"/>
      <c r="L37" s="9"/>
      <c r="M37" s="9"/>
      <c r="N37" s="9"/>
      <c r="O37" s="9"/>
      <c r="P37" s="9"/>
      <c r="Q37" s="13" t="s">
        <v>36</v>
      </c>
      <c r="R37" s="12">
        <f>AVERAGE(C38:H38)</f>
        <v>23.5</v>
      </c>
      <c r="S37" s="9">
        <f>STDEV(C38:H38)</f>
        <v>1.538830724933707</v>
      </c>
      <c r="T37" s="9">
        <f>S37/6^0.5</f>
        <v>0.62822501276745291</v>
      </c>
      <c r="U37" s="9">
        <f>TTEST(C38:H38,C41:I41,2,2)</f>
        <v>0.21639428393993781</v>
      </c>
    </row>
    <row r="38" spans="1:21" x14ac:dyDescent="0.2">
      <c r="A38" s="9"/>
      <c r="B38" s="9"/>
      <c r="C38" s="13">
        <v>23.1</v>
      </c>
      <c r="D38" s="13">
        <v>21.6</v>
      </c>
      <c r="E38" s="13">
        <v>23.4</v>
      </c>
      <c r="F38" s="13">
        <v>24.4</v>
      </c>
      <c r="G38" s="13">
        <v>22.5</v>
      </c>
      <c r="H38" s="13">
        <v>26</v>
      </c>
      <c r="I38" s="9"/>
      <c r="J38" s="9"/>
      <c r="K38" s="9"/>
      <c r="L38" s="9"/>
      <c r="M38" s="9"/>
      <c r="N38" s="9"/>
      <c r="O38" s="9"/>
      <c r="P38" s="9"/>
      <c r="Q38" s="9" t="s">
        <v>15</v>
      </c>
      <c r="R38" s="9">
        <f>AVERAGE(C41:I41)</f>
        <v>25.028571428571428</v>
      </c>
      <c r="S38" s="9">
        <f>STDEV(C41:I41)</f>
        <v>2.4642201509566775</v>
      </c>
      <c r="T38" s="9">
        <f>S38/7^0.5</f>
        <v>0.9313876707350589</v>
      </c>
      <c r="U38" s="9"/>
    </row>
    <row r="39" spans="1:2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 t="s">
        <v>4</v>
      </c>
      <c r="R39" s="9" t="s">
        <v>37</v>
      </c>
      <c r="S39" s="9" t="s">
        <v>38</v>
      </c>
      <c r="T39" s="9" t="s">
        <v>39</v>
      </c>
      <c r="U39" s="9" t="s">
        <v>40</v>
      </c>
    </row>
    <row r="40" spans="1:21" x14ac:dyDescent="0.2">
      <c r="A40" s="9"/>
      <c r="B40" s="9" t="s">
        <v>15</v>
      </c>
      <c r="C40" s="15" t="s">
        <v>16</v>
      </c>
      <c r="D40" s="15" t="s">
        <v>17</v>
      </c>
      <c r="E40" s="15" t="s">
        <v>18</v>
      </c>
      <c r="F40" s="15" t="s">
        <v>19</v>
      </c>
      <c r="G40" s="15" t="s">
        <v>20</v>
      </c>
      <c r="H40" s="15" t="s">
        <v>21</v>
      </c>
      <c r="I40" s="15" t="s">
        <v>22</v>
      </c>
      <c r="J40" s="9"/>
      <c r="K40" s="9"/>
      <c r="L40" s="9"/>
      <c r="M40" s="9"/>
      <c r="N40" s="9"/>
      <c r="O40" s="9"/>
      <c r="P40" s="9"/>
      <c r="Q40" s="9" t="s">
        <v>36</v>
      </c>
      <c r="R40" s="9">
        <f>AVERAGE(C45:I45)</f>
        <v>18.957142857142856</v>
      </c>
      <c r="S40" s="9">
        <f>STDEV(C45:I45)</f>
        <v>0.47559486560567121</v>
      </c>
      <c r="T40" s="9">
        <f>S40/7^0.5</f>
        <v>0.17975796274454175</v>
      </c>
      <c r="U40" s="19">
        <f>TTEST(C45:I45,C48:O48,2,2)</f>
        <v>0.6800598890900994</v>
      </c>
    </row>
    <row r="41" spans="1:21" x14ac:dyDescent="0.2">
      <c r="A41" s="9"/>
      <c r="B41" s="9"/>
      <c r="C41" s="13">
        <v>26.3</v>
      </c>
      <c r="D41" s="13">
        <v>22.6</v>
      </c>
      <c r="E41" s="13">
        <v>23.5</v>
      </c>
      <c r="F41" s="13">
        <v>24.3</v>
      </c>
      <c r="G41" s="13">
        <v>27</v>
      </c>
      <c r="H41" s="13">
        <v>29</v>
      </c>
      <c r="I41" s="13">
        <v>22.5</v>
      </c>
      <c r="J41" s="9"/>
      <c r="K41" s="9"/>
      <c r="L41" s="9"/>
      <c r="M41" s="9"/>
      <c r="N41" s="9"/>
      <c r="O41" s="9"/>
      <c r="P41" s="9"/>
      <c r="Q41" s="9" t="s">
        <v>15</v>
      </c>
      <c r="R41" s="9">
        <f>AVERAGE(C48:O48)</f>
        <v>18.776923076923079</v>
      </c>
      <c r="S41" s="9">
        <f>STDEV(C48:O48)</f>
        <v>1.0717227923253958</v>
      </c>
      <c r="T41" s="9">
        <f>S41/13^0.5</f>
        <v>0.29724242160097381</v>
      </c>
      <c r="U41" s="9"/>
    </row>
    <row r="42" spans="1:2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2">
      <c r="A43" s="9"/>
      <c r="B43" s="10" t="s">
        <v>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2">
      <c r="A44" s="9"/>
      <c r="B44" s="9" t="s">
        <v>36</v>
      </c>
      <c r="C44" s="15" t="s">
        <v>8</v>
      </c>
      <c r="D44" s="15" t="s">
        <v>9</v>
      </c>
      <c r="E44" s="15" t="s">
        <v>10</v>
      </c>
      <c r="F44" s="15" t="s">
        <v>11</v>
      </c>
      <c r="G44" s="15" t="s">
        <v>12</v>
      </c>
      <c r="H44" s="15" t="s">
        <v>13</v>
      </c>
      <c r="I44" s="15" t="s">
        <v>14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2">
      <c r="A45" s="9"/>
      <c r="B45" s="9"/>
      <c r="C45" s="13">
        <v>19.2</v>
      </c>
      <c r="D45" s="13">
        <v>19.2</v>
      </c>
      <c r="E45" s="13">
        <v>19.2</v>
      </c>
      <c r="F45" s="13">
        <v>19.2</v>
      </c>
      <c r="G45" s="13">
        <v>19</v>
      </c>
      <c r="H45" s="13">
        <v>17.899999999999999</v>
      </c>
      <c r="I45" s="13">
        <v>19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2">
      <c r="A47" s="9"/>
      <c r="B47" s="9" t="s">
        <v>15</v>
      </c>
      <c r="C47" s="15" t="s">
        <v>23</v>
      </c>
      <c r="D47" s="15" t="s">
        <v>24</v>
      </c>
      <c r="E47" s="15" t="s">
        <v>25</v>
      </c>
      <c r="F47" s="15" t="s">
        <v>26</v>
      </c>
      <c r="G47" s="15" t="s">
        <v>27</v>
      </c>
      <c r="H47" s="15" t="s">
        <v>28</v>
      </c>
      <c r="I47" s="15" t="s">
        <v>29</v>
      </c>
      <c r="J47" s="15" t="s">
        <v>30</v>
      </c>
      <c r="K47" s="15" t="s">
        <v>31</v>
      </c>
      <c r="L47" s="15" t="s">
        <v>32</v>
      </c>
      <c r="M47" s="15" t="s">
        <v>33</v>
      </c>
      <c r="N47" s="15" t="s">
        <v>34</v>
      </c>
      <c r="O47" s="15" t="s">
        <v>35</v>
      </c>
      <c r="P47" s="9"/>
      <c r="Q47" s="9"/>
      <c r="R47" s="9"/>
      <c r="S47" s="9"/>
      <c r="T47" s="9"/>
      <c r="U47" s="9"/>
    </row>
    <row r="48" spans="1:21" x14ac:dyDescent="0.2">
      <c r="A48" s="16"/>
      <c r="B48" s="16"/>
      <c r="C48" s="17">
        <v>19.7</v>
      </c>
      <c r="D48" s="17">
        <v>18.399999999999999</v>
      </c>
      <c r="E48" s="17">
        <v>18.600000000000001</v>
      </c>
      <c r="F48" s="17">
        <v>18.3</v>
      </c>
      <c r="G48" s="17">
        <v>19.2</v>
      </c>
      <c r="H48" s="17">
        <v>20.7</v>
      </c>
      <c r="I48" s="17">
        <v>17.100000000000001</v>
      </c>
      <c r="J48" s="17">
        <v>16.899999999999999</v>
      </c>
      <c r="K48" s="17">
        <v>19.399999999999999</v>
      </c>
      <c r="L48" s="17">
        <v>18</v>
      </c>
      <c r="M48" s="17">
        <v>18.7</v>
      </c>
      <c r="N48" s="17">
        <v>19.8</v>
      </c>
      <c r="O48" s="17">
        <v>19.3</v>
      </c>
      <c r="P48" s="16"/>
      <c r="Q48" s="16"/>
      <c r="R48" s="16"/>
      <c r="S48" s="16"/>
      <c r="T48" s="16"/>
      <c r="U48" s="16"/>
    </row>
    <row r="50" spans="1:21" ht="19" x14ac:dyDescent="0.25">
      <c r="A50" s="18" t="s">
        <v>44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8" t="s">
        <v>49</v>
      </c>
      <c r="Q50" s="9"/>
      <c r="R50" s="9"/>
      <c r="S50" s="9"/>
      <c r="T50" s="9"/>
      <c r="U50" s="9"/>
    </row>
    <row r="51" spans="1:21" x14ac:dyDescent="0.2">
      <c r="A51" s="9"/>
      <c r="B51" s="10" t="s">
        <v>2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 t="s">
        <v>2</v>
      </c>
      <c r="R51" s="9" t="s">
        <v>37</v>
      </c>
      <c r="S51" s="9" t="s">
        <v>38</v>
      </c>
      <c r="T51" s="9" t="s">
        <v>39</v>
      </c>
      <c r="U51" s="9" t="s">
        <v>40</v>
      </c>
    </row>
    <row r="52" spans="1:21" x14ac:dyDescent="0.2">
      <c r="A52" s="9"/>
      <c r="B52" s="9" t="s">
        <v>36</v>
      </c>
      <c r="C52" s="15" t="s">
        <v>0</v>
      </c>
      <c r="D52" s="15" t="s">
        <v>1</v>
      </c>
      <c r="E52" s="15" t="s">
        <v>3</v>
      </c>
      <c r="F52" s="15" t="s">
        <v>5</v>
      </c>
      <c r="G52" s="15" t="s">
        <v>6</v>
      </c>
      <c r="H52" s="15" t="s">
        <v>7</v>
      </c>
      <c r="I52" s="9"/>
      <c r="J52" s="9"/>
      <c r="K52" s="9"/>
      <c r="L52" s="9"/>
      <c r="M52" s="9"/>
      <c r="N52" s="9"/>
      <c r="O52" s="9"/>
      <c r="P52" s="9"/>
      <c r="Q52" s="13" t="s">
        <v>36</v>
      </c>
      <c r="R52" s="12">
        <f>AVERAGE(C53:H53)</f>
        <v>40.1586</v>
      </c>
      <c r="S52" s="9">
        <f>STDEV(C53:H53)</f>
        <v>2.2781285143731478</v>
      </c>
      <c r="T52" s="9">
        <f>S52/6^0.5</f>
        <v>0.93004207144981765</v>
      </c>
      <c r="U52" s="9">
        <f>TTEST(C53:H53,C56:I56,2,2)</f>
        <v>0.673334931205122</v>
      </c>
    </row>
    <row r="53" spans="1:21" x14ac:dyDescent="0.2">
      <c r="A53" s="9"/>
      <c r="B53" s="9"/>
      <c r="C53" s="13">
        <v>37.078699999999998</v>
      </c>
      <c r="D53" s="13">
        <v>42.352899999999998</v>
      </c>
      <c r="E53" s="13">
        <v>42.9358</v>
      </c>
      <c r="F53" s="13">
        <v>40.7346</v>
      </c>
      <c r="G53" s="13">
        <v>38.395899999999997</v>
      </c>
      <c r="H53" s="13">
        <v>39.453699999999998</v>
      </c>
      <c r="I53" s="9"/>
      <c r="J53" s="9"/>
      <c r="K53" s="9"/>
      <c r="L53" s="9"/>
      <c r="M53" s="9"/>
      <c r="N53" s="9"/>
      <c r="O53" s="9"/>
      <c r="P53" s="9"/>
      <c r="Q53" s="9" t="s">
        <v>15</v>
      </c>
      <c r="R53" s="9">
        <f>AVERAGE(C56:I56)</f>
        <v>40.748594585714287</v>
      </c>
      <c r="S53" s="9">
        <f>STDEV(C56:I56)</f>
        <v>2.5823443839446694</v>
      </c>
      <c r="T53" s="9">
        <f>S53/7^0.5</f>
        <v>0.97603443420598446</v>
      </c>
      <c r="U53" s="9"/>
    </row>
    <row r="54" spans="1:2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 t="s">
        <v>4</v>
      </c>
      <c r="R54" s="9" t="s">
        <v>37</v>
      </c>
      <c r="S54" s="9" t="s">
        <v>38</v>
      </c>
      <c r="T54" s="9" t="s">
        <v>39</v>
      </c>
      <c r="U54" s="9" t="s">
        <v>40</v>
      </c>
    </row>
    <row r="55" spans="1:21" x14ac:dyDescent="0.2">
      <c r="A55" s="9"/>
      <c r="B55" s="9" t="s">
        <v>15</v>
      </c>
      <c r="C55" s="15" t="s">
        <v>16</v>
      </c>
      <c r="D55" s="15" t="s">
        <v>17</v>
      </c>
      <c r="E55" s="15" t="s">
        <v>18</v>
      </c>
      <c r="F55" s="15" t="s">
        <v>19</v>
      </c>
      <c r="G55" s="15" t="s">
        <v>20</v>
      </c>
      <c r="H55" s="15" t="s">
        <v>21</v>
      </c>
      <c r="I55" s="15" t="s">
        <v>22</v>
      </c>
      <c r="J55" s="9"/>
      <c r="K55" s="9"/>
      <c r="L55" s="9"/>
      <c r="M55" s="9"/>
      <c r="N55" s="9"/>
      <c r="O55" s="9"/>
      <c r="P55" s="9"/>
      <c r="Q55" s="9" t="s">
        <v>36</v>
      </c>
      <c r="R55" s="9">
        <f>AVERAGE(C60:I60)</f>
        <v>34.574362071428574</v>
      </c>
      <c r="S55" s="9">
        <f>STDEV(C60:I60)</f>
        <v>2.6600987261551605</v>
      </c>
      <c r="T55" s="9">
        <f>S55/7^0.5</f>
        <v>1.0054228131837519</v>
      </c>
      <c r="U55" s="14">
        <f>TTEST(C60:I60,C63:O63,2,2)</f>
        <v>5.08825072805065E-3</v>
      </c>
    </row>
    <row r="56" spans="1:21" x14ac:dyDescent="0.2">
      <c r="A56" s="9"/>
      <c r="B56" s="9"/>
      <c r="C56" s="13">
        <v>38.962963000000002</v>
      </c>
      <c r="D56" s="13">
        <v>38.8984509</v>
      </c>
      <c r="E56" s="13">
        <v>37.720706300000003</v>
      </c>
      <c r="F56" s="13">
        <v>44.343065699999997</v>
      </c>
      <c r="G56" s="13">
        <v>39.764359399999996</v>
      </c>
      <c r="H56" s="13">
        <v>43.806646499999999</v>
      </c>
      <c r="I56" s="13">
        <v>41.743970300000001</v>
      </c>
      <c r="J56" s="9"/>
      <c r="K56" s="9"/>
      <c r="L56" s="9"/>
      <c r="M56" s="9"/>
      <c r="N56" s="9"/>
      <c r="O56" s="9"/>
      <c r="P56" s="9"/>
      <c r="Q56" s="9" t="s">
        <v>15</v>
      </c>
      <c r="R56" s="9">
        <f>AVERAGE(C63:O63)</f>
        <v>30.945161761538465</v>
      </c>
      <c r="S56" s="9">
        <f>STDEV(C63:O63)</f>
        <v>2.3028975796561797</v>
      </c>
      <c r="T56" s="9">
        <f>S56/13^0.5</f>
        <v>0.63870886966094409</v>
      </c>
      <c r="U56" s="9"/>
    </row>
    <row r="57" spans="1:2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">
      <c r="A58" s="9"/>
      <c r="B58" s="10" t="s">
        <v>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">
      <c r="A59" s="9"/>
      <c r="B59" s="9" t="s">
        <v>36</v>
      </c>
      <c r="C59" s="15" t="s">
        <v>8</v>
      </c>
      <c r="D59" s="15" t="s">
        <v>9</v>
      </c>
      <c r="E59" s="15" t="s">
        <v>10</v>
      </c>
      <c r="F59" s="15" t="s">
        <v>11</v>
      </c>
      <c r="G59" s="15" t="s">
        <v>12</v>
      </c>
      <c r="H59" s="15" t="s">
        <v>13</v>
      </c>
      <c r="I59" s="15" t="s">
        <v>14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">
      <c r="A60" s="9"/>
      <c r="B60" s="9"/>
      <c r="C60" s="13">
        <v>33.217993100000001</v>
      </c>
      <c r="D60" s="13">
        <v>35.229357800000002</v>
      </c>
      <c r="E60" s="13">
        <v>34.7197107</v>
      </c>
      <c r="F60" s="13">
        <v>35.555555599999998</v>
      </c>
      <c r="G60" s="13">
        <v>35.916824200000001</v>
      </c>
      <c r="H60" s="13">
        <v>37.923728799999999</v>
      </c>
      <c r="I60" s="13">
        <v>29.457364299999998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">
      <c r="A62" s="9"/>
      <c r="B62" s="9" t="s">
        <v>15</v>
      </c>
      <c r="C62" s="15" t="s">
        <v>23</v>
      </c>
      <c r="D62" s="15" t="s">
        <v>24</v>
      </c>
      <c r="E62" s="15" t="s">
        <v>25</v>
      </c>
      <c r="F62" s="15" t="s">
        <v>26</v>
      </c>
      <c r="G62" s="15" t="s">
        <v>27</v>
      </c>
      <c r="H62" s="15" t="s">
        <v>28</v>
      </c>
      <c r="I62" s="15" t="s">
        <v>29</v>
      </c>
      <c r="J62" s="15" t="s">
        <v>30</v>
      </c>
      <c r="K62" s="15" t="s">
        <v>31</v>
      </c>
      <c r="L62" s="15" t="s">
        <v>32</v>
      </c>
      <c r="M62" s="15" t="s">
        <v>33</v>
      </c>
      <c r="N62" s="15" t="s">
        <v>34</v>
      </c>
      <c r="O62" s="15" t="s">
        <v>35</v>
      </c>
      <c r="P62" s="9"/>
      <c r="Q62" s="9"/>
      <c r="R62" s="9"/>
      <c r="S62" s="9"/>
      <c r="T62" s="9"/>
      <c r="U62" s="9"/>
    </row>
    <row r="63" spans="1:21" x14ac:dyDescent="0.2">
      <c r="A63" s="16"/>
      <c r="B63" s="16"/>
      <c r="C63" s="17">
        <v>31.469648599999999</v>
      </c>
      <c r="D63" s="17">
        <v>34.651600799999997</v>
      </c>
      <c r="E63" s="17">
        <v>35.632183900000001</v>
      </c>
      <c r="F63" s="17">
        <v>30.398671100000001</v>
      </c>
      <c r="G63" s="17">
        <v>31.7355372</v>
      </c>
      <c r="H63" s="17">
        <v>31.699846900000001</v>
      </c>
      <c r="I63" s="17">
        <v>30.1056338</v>
      </c>
      <c r="J63" s="17">
        <v>31.009174300000002</v>
      </c>
      <c r="K63" s="17">
        <v>28.238719100000001</v>
      </c>
      <c r="L63" s="17">
        <v>31.4136126</v>
      </c>
      <c r="M63" s="17">
        <v>29.495268100000001</v>
      </c>
      <c r="N63" s="17">
        <v>28.905109499999998</v>
      </c>
      <c r="O63" s="17">
        <v>27.532097</v>
      </c>
      <c r="P63" s="16"/>
      <c r="Q63" s="16"/>
      <c r="R63" s="16"/>
      <c r="S63" s="16"/>
      <c r="T63" s="16"/>
      <c r="U63" s="16"/>
    </row>
    <row r="65" spans="1:21" ht="19" x14ac:dyDescent="0.25">
      <c r="A65" s="6" t="s">
        <v>45</v>
      </c>
      <c r="P65" s="5" t="s">
        <v>50</v>
      </c>
    </row>
    <row r="66" spans="1:21" x14ac:dyDescent="0.2">
      <c r="B66" s="4" t="s">
        <v>2</v>
      </c>
      <c r="Q66" s="4" t="s">
        <v>2</v>
      </c>
      <c r="R66" t="s">
        <v>37</v>
      </c>
      <c r="S66" t="s">
        <v>38</v>
      </c>
      <c r="T66" t="s">
        <v>39</v>
      </c>
      <c r="U66" t="s">
        <v>40</v>
      </c>
    </row>
    <row r="67" spans="1:21" x14ac:dyDescent="0.2">
      <c r="B67" t="s">
        <v>36</v>
      </c>
      <c r="C67" s="3" t="s">
        <v>0</v>
      </c>
      <c r="D67" s="3" t="s">
        <v>1</v>
      </c>
      <c r="E67" s="3" t="s">
        <v>3</v>
      </c>
      <c r="F67" s="3" t="s">
        <v>5</v>
      </c>
      <c r="G67" s="3" t="s">
        <v>6</v>
      </c>
      <c r="H67" s="3" t="s">
        <v>7</v>
      </c>
      <c r="Q67" s="2" t="s">
        <v>36</v>
      </c>
      <c r="R67" s="1">
        <f>AVERAGE(C68:H68)</f>
        <v>58.70000000000001</v>
      </c>
      <c r="S67">
        <f>STDEV(C68:H68)</f>
        <v>5.3512615335077776</v>
      </c>
      <c r="T67">
        <f>S67/6^0.5</f>
        <v>2.1846433728795804</v>
      </c>
      <c r="U67">
        <f>TTEST(C68:H68,C71:I71,2,2)</f>
        <v>0.39130644107385582</v>
      </c>
    </row>
    <row r="68" spans="1:21" x14ac:dyDescent="0.2">
      <c r="C68" s="2">
        <v>62.3</v>
      </c>
      <c r="D68" s="2">
        <v>51</v>
      </c>
      <c r="E68" s="2">
        <v>54.5</v>
      </c>
      <c r="F68" s="2">
        <v>59.9</v>
      </c>
      <c r="G68" s="2">
        <v>58.6</v>
      </c>
      <c r="H68" s="2">
        <v>65.900000000000006</v>
      </c>
      <c r="Q68" t="s">
        <v>15</v>
      </c>
      <c r="R68">
        <f>AVERAGE(C71:I71)</f>
        <v>61.528571428571425</v>
      </c>
      <c r="S68">
        <f>STDEV(C71:I71)</f>
        <v>5.9706823411606518</v>
      </c>
      <c r="T68">
        <f>S68/7^0.5</f>
        <v>2.2567058045822845</v>
      </c>
    </row>
    <row r="69" spans="1:21" x14ac:dyDescent="0.2">
      <c r="Q69" t="s">
        <v>4</v>
      </c>
      <c r="R69" t="s">
        <v>37</v>
      </c>
      <c r="S69" t="s">
        <v>38</v>
      </c>
      <c r="T69" t="s">
        <v>39</v>
      </c>
      <c r="U69" t="s">
        <v>40</v>
      </c>
    </row>
    <row r="70" spans="1:21" x14ac:dyDescent="0.2">
      <c r="B70" t="s">
        <v>15</v>
      </c>
      <c r="C70" s="3" t="s">
        <v>16</v>
      </c>
      <c r="D70" s="3" t="s">
        <v>17</v>
      </c>
      <c r="E70" s="3" t="s">
        <v>18</v>
      </c>
      <c r="F70" s="3" t="s">
        <v>19</v>
      </c>
      <c r="G70" s="3" t="s">
        <v>20</v>
      </c>
      <c r="H70" s="3" t="s">
        <v>21</v>
      </c>
      <c r="I70" s="3" t="s">
        <v>22</v>
      </c>
      <c r="Q70" t="s">
        <v>36</v>
      </c>
      <c r="R70">
        <f>AVERAGE(C74:I74)</f>
        <v>55.171428571428571</v>
      </c>
      <c r="S70">
        <f>STDEV(C74:I74)</f>
        <v>5.2356834274410575</v>
      </c>
      <c r="T70">
        <f>S70/7^0.5</f>
        <v>1.9789023274959039</v>
      </c>
      <c r="U70" s="7">
        <f>TTEST(C74:I74,C77:O77,2,2)</f>
        <v>4.5215300058807965E-2</v>
      </c>
    </row>
    <row r="71" spans="1:21" x14ac:dyDescent="0.2">
      <c r="C71" s="2">
        <v>67.5</v>
      </c>
      <c r="D71" s="2">
        <v>58.1</v>
      </c>
      <c r="E71" s="2">
        <v>62.3</v>
      </c>
      <c r="F71" s="2">
        <v>54.8</v>
      </c>
      <c r="G71" s="2">
        <v>67.900000000000006</v>
      </c>
      <c r="H71" s="2">
        <v>66.2</v>
      </c>
      <c r="I71" s="2">
        <v>53.9</v>
      </c>
      <c r="Q71" t="s">
        <v>15</v>
      </c>
      <c r="R71">
        <f>AVERAGE(C77:O77)</f>
        <v>61.015384615384619</v>
      </c>
      <c r="S71">
        <f>STDEV(C77:O77)</f>
        <v>6.0517003332185011</v>
      </c>
      <c r="T71">
        <f>S71/13^0.5</f>
        <v>1.6784396811662936</v>
      </c>
    </row>
    <row r="73" spans="1:21" x14ac:dyDescent="0.2">
      <c r="B73" s="4" t="s">
        <v>4</v>
      </c>
      <c r="C73" s="3" t="s">
        <v>0</v>
      </c>
      <c r="D73" s="3" t="s">
        <v>1</v>
      </c>
      <c r="E73" s="3" t="s">
        <v>3</v>
      </c>
      <c r="F73" s="3" t="s">
        <v>5</v>
      </c>
      <c r="G73" s="3" t="s">
        <v>6</v>
      </c>
      <c r="H73" s="3" t="s">
        <v>7</v>
      </c>
      <c r="I73" s="3" t="s">
        <v>14</v>
      </c>
    </row>
    <row r="74" spans="1:21" x14ac:dyDescent="0.2">
      <c r="B74" t="s">
        <v>36</v>
      </c>
      <c r="C74" s="2">
        <v>57.8</v>
      </c>
      <c r="D74" s="2">
        <v>54.5</v>
      </c>
      <c r="E74" s="2">
        <v>55.3</v>
      </c>
      <c r="F74" s="2">
        <v>54</v>
      </c>
      <c r="G74" s="2">
        <v>52.9</v>
      </c>
      <c r="H74" s="2">
        <v>47.2</v>
      </c>
      <c r="I74" s="2">
        <v>64.5</v>
      </c>
    </row>
    <row r="76" spans="1:21" x14ac:dyDescent="0.2">
      <c r="B76" t="s">
        <v>15</v>
      </c>
      <c r="C76" s="15" t="s">
        <v>23</v>
      </c>
      <c r="D76" s="15" t="s">
        <v>24</v>
      </c>
      <c r="E76" s="15" t="s">
        <v>25</v>
      </c>
      <c r="F76" s="15" t="s">
        <v>26</v>
      </c>
      <c r="G76" s="15" t="s">
        <v>27</v>
      </c>
      <c r="H76" s="15" t="s">
        <v>28</v>
      </c>
      <c r="I76" s="15" t="s">
        <v>29</v>
      </c>
      <c r="J76" s="15" t="s">
        <v>30</v>
      </c>
      <c r="K76" s="15" t="s">
        <v>31</v>
      </c>
      <c r="L76" s="15" t="s">
        <v>32</v>
      </c>
      <c r="M76" s="15" t="s">
        <v>33</v>
      </c>
      <c r="N76" s="15" t="s">
        <v>34</v>
      </c>
      <c r="O76" s="15" t="s">
        <v>35</v>
      </c>
    </row>
    <row r="77" spans="1:21" x14ac:dyDescent="0.2">
      <c r="C77" s="2">
        <v>62.6</v>
      </c>
      <c r="D77" s="2">
        <v>53.1</v>
      </c>
      <c r="E77" s="2">
        <v>52.2</v>
      </c>
      <c r="F77" s="2">
        <v>60.2</v>
      </c>
      <c r="G77" s="2">
        <v>60.5</v>
      </c>
      <c r="H77" s="2">
        <v>65.3</v>
      </c>
      <c r="I77" s="2">
        <v>56.8</v>
      </c>
      <c r="J77" s="2">
        <v>54.5</v>
      </c>
      <c r="K77" s="2">
        <v>68.7</v>
      </c>
      <c r="L77" s="2">
        <v>57.3</v>
      </c>
      <c r="M77" s="2">
        <v>63.4</v>
      </c>
      <c r="N77" s="2">
        <v>68.5</v>
      </c>
      <c r="O77" s="2">
        <v>70.099999999999994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</dc:creator>
  <cp:lastModifiedBy>Microsoft Office User</cp:lastModifiedBy>
  <dcterms:created xsi:type="dcterms:W3CDTF">2021-03-04T17:58:05Z</dcterms:created>
  <dcterms:modified xsi:type="dcterms:W3CDTF">2021-03-04T20:05:15Z</dcterms:modified>
</cp:coreProperties>
</file>