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riukouichirou/MacProBackUp/research/somite_genesis/DAPT_pulse_chase/manuscript/codes&amp;data/"/>
    </mc:Choice>
  </mc:AlternateContent>
  <xr:revisionPtr revIDLastSave="0" documentId="13_ncr:1_{E0B65F0C-3246-2248-A871-F5B6D8B0A07F}" xr6:coauthVersionLast="45" xr6:coauthVersionMax="45" xr10:uidLastSave="{00000000-0000-0000-0000-000000000000}"/>
  <bookViews>
    <workbookView xWindow="480" yWindow="1480" windowWidth="25120" windowHeight="13280" xr2:uid="{B3970D51-41B9-EC41-8B60-3F9F2E8DCD73}"/>
  </bookViews>
  <sheets>
    <sheet name="tw=0ss" sheetId="1" r:id="rId1"/>
    <sheet name="tw=3ss" sheetId="2" r:id="rId2"/>
    <sheet name="tw=6ss" sheetId="3" r:id="rId3"/>
    <sheet name="tw=9ss" sheetId="4" r:id="rId4"/>
    <sheet name="tw=12ss" sheetId="6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1" i="6" l="1"/>
  <c r="AH33" i="6"/>
  <c r="AG33" i="6"/>
  <c r="AF33" i="6"/>
  <c r="AE33" i="6"/>
  <c r="AD33" i="6"/>
  <c r="AC33" i="6"/>
  <c r="AB33" i="6"/>
  <c r="AA33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D33" i="6"/>
  <c r="AQ32" i="6"/>
  <c r="AH32" i="6"/>
  <c r="AG32" i="6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AQ31" i="6"/>
  <c r="AQ30" i="6"/>
  <c r="AL30" i="6"/>
  <c r="AK30" i="6"/>
  <c r="AJ30" i="6"/>
  <c r="AI30" i="6"/>
  <c r="AH30" i="6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AP28" i="6"/>
  <c r="AN28" i="6"/>
  <c r="AP27" i="6"/>
  <c r="AN27" i="6"/>
  <c r="AP26" i="6"/>
  <c r="AN26" i="6"/>
  <c r="AP25" i="6"/>
  <c r="AN25" i="6"/>
  <c r="AP24" i="6"/>
  <c r="AN24" i="6"/>
  <c r="AP23" i="6"/>
  <c r="AN23" i="6"/>
  <c r="AP22" i="6"/>
  <c r="AN22" i="6"/>
  <c r="AP21" i="6"/>
  <c r="AN21" i="6"/>
  <c r="AP20" i="6"/>
  <c r="AN20" i="6"/>
  <c r="AP19" i="6"/>
  <c r="AN19" i="6"/>
  <c r="AP18" i="6"/>
  <c r="AN18" i="6"/>
  <c r="AP17" i="6"/>
  <c r="AN17" i="6"/>
  <c r="AP16" i="6"/>
  <c r="AN16" i="6"/>
  <c r="AP15" i="6"/>
  <c r="AN15" i="6"/>
  <c r="AP14" i="6"/>
  <c r="AN14" i="6"/>
  <c r="AP13" i="6"/>
  <c r="AN13" i="6"/>
  <c r="AP12" i="6"/>
  <c r="AN12" i="6"/>
  <c r="AP11" i="6"/>
  <c r="AN11" i="6"/>
  <c r="AN10" i="6"/>
  <c r="AP9" i="6"/>
  <c r="AN9" i="6"/>
  <c r="AP8" i="6"/>
  <c r="AN8" i="6"/>
  <c r="AP7" i="6"/>
  <c r="AN7" i="6"/>
  <c r="AP6" i="6"/>
  <c r="AN6" i="6"/>
  <c r="AP5" i="6"/>
  <c r="AN5" i="6"/>
  <c r="AP4" i="6"/>
  <c r="AN4" i="6"/>
  <c r="AP3" i="6"/>
  <c r="AN3" i="6"/>
  <c r="AN31" i="6" s="1"/>
  <c r="AP31" i="6" l="1"/>
  <c r="AL32" i="6"/>
  <c r="AL33" i="6"/>
  <c r="AJ31" i="6"/>
  <c r="E31" i="6"/>
  <c r="I31" i="6"/>
  <c r="M31" i="6"/>
  <c r="Q31" i="6"/>
  <c r="U31" i="6"/>
  <c r="Y31" i="6"/>
  <c r="AC31" i="6"/>
  <c r="AG31" i="6"/>
  <c r="AK31" i="6"/>
  <c r="AN30" i="6"/>
  <c r="F31" i="6"/>
  <c r="J31" i="6"/>
  <c r="N31" i="6"/>
  <c r="R31" i="6"/>
  <c r="V31" i="6"/>
  <c r="Z31" i="6"/>
  <c r="AD31" i="6"/>
  <c r="AH31" i="6"/>
  <c r="AL31" i="6"/>
  <c r="AN32" i="6"/>
  <c r="AP30" i="6"/>
  <c r="G31" i="6"/>
  <c r="K31" i="6"/>
  <c r="O31" i="6"/>
  <c r="S31" i="6"/>
  <c r="W31" i="6"/>
  <c r="AA31" i="6"/>
  <c r="AE31" i="6"/>
  <c r="AI31" i="6"/>
  <c r="AP32" i="6"/>
  <c r="H31" i="6"/>
  <c r="L31" i="6"/>
  <c r="P31" i="6"/>
  <c r="T31" i="6"/>
  <c r="X31" i="6"/>
  <c r="AB31" i="6"/>
  <c r="AF31" i="6"/>
  <c r="AH37" i="4" l="1"/>
  <c r="AG37" i="4"/>
  <c r="AF37" i="4"/>
  <c r="AE37" i="4"/>
  <c r="AD37" i="4"/>
  <c r="AC37" i="4"/>
  <c r="AB37" i="4"/>
  <c r="AA37" i="4"/>
  <c r="Z37" i="4"/>
  <c r="Y37" i="4"/>
  <c r="X37" i="4"/>
  <c r="W37" i="4"/>
  <c r="V37" i="4"/>
  <c r="U37" i="4"/>
  <c r="T37" i="4"/>
  <c r="S37" i="4"/>
  <c r="R37" i="4"/>
  <c r="Q37" i="4"/>
  <c r="P37" i="4"/>
  <c r="O37" i="4"/>
  <c r="N37" i="4"/>
  <c r="M37" i="4"/>
  <c r="L37" i="4"/>
  <c r="K37" i="4"/>
  <c r="J37" i="4"/>
  <c r="I37" i="4"/>
  <c r="H37" i="4"/>
  <c r="G37" i="4"/>
  <c r="F37" i="4"/>
  <c r="E37" i="4"/>
  <c r="D37" i="4"/>
  <c r="AQ36" i="4"/>
  <c r="AH36" i="4"/>
  <c r="AG36" i="4"/>
  <c r="AF36" i="4"/>
  <c r="AE36" i="4"/>
  <c r="AD36" i="4"/>
  <c r="AC36" i="4"/>
  <c r="AB36" i="4"/>
  <c r="AA36" i="4"/>
  <c r="Z36" i="4"/>
  <c r="Y36" i="4"/>
  <c r="X36" i="4"/>
  <c r="W36" i="4"/>
  <c r="V36" i="4"/>
  <c r="U36" i="4"/>
  <c r="T36" i="4"/>
  <c r="S36" i="4"/>
  <c r="R36" i="4"/>
  <c r="Q36" i="4"/>
  <c r="P36" i="4"/>
  <c r="O36" i="4"/>
  <c r="N36" i="4"/>
  <c r="M36" i="4"/>
  <c r="L36" i="4"/>
  <c r="K36" i="4"/>
  <c r="J36" i="4"/>
  <c r="I36" i="4"/>
  <c r="H36" i="4"/>
  <c r="G36" i="4"/>
  <c r="F36" i="4"/>
  <c r="E36" i="4"/>
  <c r="D36" i="4"/>
  <c r="AQ35" i="4"/>
  <c r="AQ34" i="4"/>
  <c r="AL34" i="4"/>
  <c r="AK34" i="4"/>
  <c r="AJ34" i="4"/>
  <c r="AI34" i="4"/>
  <c r="AH34" i="4"/>
  <c r="AG34" i="4"/>
  <c r="AF34" i="4"/>
  <c r="AE34" i="4"/>
  <c r="AD34" i="4"/>
  <c r="AC34" i="4"/>
  <c r="AB34" i="4"/>
  <c r="AA34" i="4"/>
  <c r="Z34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I34" i="4"/>
  <c r="H34" i="4"/>
  <c r="G34" i="4"/>
  <c r="F34" i="4"/>
  <c r="E34" i="4"/>
  <c r="D34" i="4"/>
  <c r="AP32" i="4"/>
  <c r="AN32" i="4"/>
  <c r="AP31" i="4"/>
  <c r="AN31" i="4"/>
  <c r="AP30" i="4"/>
  <c r="AN30" i="4"/>
  <c r="AP29" i="4"/>
  <c r="AN29" i="4"/>
  <c r="AP28" i="4"/>
  <c r="AN28" i="4"/>
  <c r="AP27" i="4"/>
  <c r="AN27" i="4"/>
  <c r="AP26" i="4"/>
  <c r="AN26" i="4"/>
  <c r="AP25" i="4"/>
  <c r="AN25" i="4"/>
  <c r="AP24" i="4"/>
  <c r="AN24" i="4"/>
  <c r="AP23" i="4"/>
  <c r="AN23" i="4"/>
  <c r="AP22" i="4"/>
  <c r="AN22" i="4"/>
  <c r="AP21" i="4"/>
  <c r="AN21" i="4"/>
  <c r="AP20" i="4"/>
  <c r="AN20" i="4"/>
  <c r="AP19" i="4"/>
  <c r="AN19" i="4"/>
  <c r="AP18" i="4"/>
  <c r="AN18" i="4"/>
  <c r="AP17" i="4"/>
  <c r="AN17" i="4"/>
  <c r="AP16" i="4"/>
  <c r="AN16" i="4"/>
  <c r="AP15" i="4"/>
  <c r="AP14" i="4"/>
  <c r="AN14" i="4"/>
  <c r="AP13" i="4"/>
  <c r="AN13" i="4"/>
  <c r="AP12" i="4"/>
  <c r="AN12" i="4"/>
  <c r="AP11" i="4"/>
  <c r="AN11" i="4"/>
  <c r="AP10" i="4"/>
  <c r="AN10" i="4"/>
  <c r="AP9" i="4"/>
  <c r="AN9" i="4"/>
  <c r="AP8" i="4"/>
  <c r="AN8" i="4"/>
  <c r="AP7" i="4"/>
  <c r="AN7" i="4"/>
  <c r="AN6" i="4"/>
  <c r="AP5" i="4"/>
  <c r="AN5" i="4"/>
  <c r="AP4" i="4"/>
  <c r="AN4" i="4"/>
  <c r="AP3" i="4"/>
  <c r="AN3" i="4"/>
  <c r="AN35" i="4" s="1"/>
  <c r="AN1" i="4"/>
  <c r="AQ34" i="3"/>
  <c r="AH34" i="3"/>
  <c r="AG34" i="3"/>
  <c r="AF34" i="3"/>
  <c r="AE34" i="3"/>
  <c r="AD34" i="3"/>
  <c r="AC34" i="3"/>
  <c r="AB34" i="3"/>
  <c r="AA34" i="3"/>
  <c r="Z34" i="3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AQ33" i="3"/>
  <c r="AQ32" i="3"/>
  <c r="AL32" i="3"/>
  <c r="AK32" i="3"/>
  <c r="AJ32" i="3"/>
  <c r="AI32" i="3"/>
  <c r="AH32" i="3"/>
  <c r="AG32" i="3"/>
  <c r="AF32" i="3"/>
  <c r="AE32" i="3"/>
  <c r="AD32" i="3"/>
  <c r="AC32" i="3"/>
  <c r="AB32" i="3"/>
  <c r="AA32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AP30" i="3"/>
  <c r="AN30" i="3"/>
  <c r="AP29" i="3"/>
  <c r="AN29" i="3"/>
  <c r="AP28" i="3"/>
  <c r="AN28" i="3"/>
  <c r="AP27" i="3"/>
  <c r="AP26" i="3"/>
  <c r="AN26" i="3"/>
  <c r="AP25" i="3"/>
  <c r="AN25" i="3"/>
  <c r="AN24" i="3"/>
  <c r="AP23" i="3"/>
  <c r="AN23" i="3"/>
  <c r="AP22" i="3"/>
  <c r="AN22" i="3"/>
  <c r="AP21" i="3"/>
  <c r="AN21" i="3"/>
  <c r="AP20" i="3"/>
  <c r="AN20" i="3"/>
  <c r="AP19" i="3"/>
  <c r="AN19" i="3"/>
  <c r="AP18" i="3"/>
  <c r="AN18" i="3"/>
  <c r="AP17" i="3"/>
  <c r="AN17" i="3"/>
  <c r="AP16" i="3"/>
  <c r="AN16" i="3"/>
  <c r="AP15" i="3"/>
  <c r="AN15" i="3"/>
  <c r="AP14" i="3"/>
  <c r="AN14" i="3"/>
  <c r="AP13" i="3"/>
  <c r="AN13" i="3"/>
  <c r="AP12" i="3"/>
  <c r="AN12" i="3"/>
  <c r="AP11" i="3"/>
  <c r="AN11" i="3"/>
  <c r="AN10" i="3"/>
  <c r="AP9" i="3"/>
  <c r="AN9" i="3"/>
  <c r="AP8" i="3"/>
  <c r="AP7" i="3"/>
  <c r="AN7" i="3"/>
  <c r="AN6" i="3"/>
  <c r="AP5" i="3"/>
  <c r="AN5" i="3"/>
  <c r="AN4" i="3"/>
  <c r="AP3" i="3"/>
  <c r="AN3" i="3"/>
  <c r="AN1" i="3"/>
  <c r="AN33" i="3" l="1"/>
  <c r="AP33" i="3"/>
  <c r="AQ35" i="3" s="1"/>
  <c r="AP35" i="4"/>
  <c r="AQ37" i="4" s="1"/>
  <c r="AJ35" i="4"/>
  <c r="AL36" i="4"/>
  <c r="AL37" i="4"/>
  <c r="E35" i="4"/>
  <c r="I35" i="4"/>
  <c r="M35" i="4"/>
  <c r="Q35" i="4"/>
  <c r="U35" i="4"/>
  <c r="Y35" i="4"/>
  <c r="AC35" i="4"/>
  <c r="AG35" i="4"/>
  <c r="AK35" i="4"/>
  <c r="AN34" i="4"/>
  <c r="F35" i="4"/>
  <c r="J35" i="4"/>
  <c r="N35" i="4"/>
  <c r="R35" i="4"/>
  <c r="V35" i="4"/>
  <c r="Z35" i="4"/>
  <c r="AD35" i="4"/>
  <c r="AH35" i="4"/>
  <c r="AL35" i="4"/>
  <c r="AN36" i="4"/>
  <c r="AP34" i="4"/>
  <c r="G35" i="4"/>
  <c r="K35" i="4"/>
  <c r="O35" i="4"/>
  <c r="S35" i="4"/>
  <c r="W35" i="4"/>
  <c r="AA35" i="4"/>
  <c r="AE35" i="4"/>
  <c r="AI35" i="4"/>
  <c r="AP36" i="4"/>
  <c r="H35" i="4"/>
  <c r="L35" i="4"/>
  <c r="P35" i="4"/>
  <c r="T35" i="4"/>
  <c r="X35" i="4"/>
  <c r="AB35" i="4"/>
  <c r="AF35" i="4"/>
  <c r="AL34" i="3"/>
  <c r="AJ33" i="3"/>
  <c r="E33" i="3"/>
  <c r="I33" i="3"/>
  <c r="M33" i="3"/>
  <c r="Q33" i="3"/>
  <c r="U33" i="3"/>
  <c r="Y33" i="3"/>
  <c r="AC33" i="3"/>
  <c r="AG33" i="3"/>
  <c r="AK33" i="3"/>
  <c r="AN32" i="3"/>
  <c r="F33" i="3"/>
  <c r="J33" i="3"/>
  <c r="N33" i="3"/>
  <c r="R33" i="3"/>
  <c r="V33" i="3"/>
  <c r="Z33" i="3"/>
  <c r="AD33" i="3"/>
  <c r="AH33" i="3"/>
  <c r="AL33" i="3"/>
  <c r="AN34" i="3"/>
  <c r="AP32" i="3"/>
  <c r="G33" i="3"/>
  <c r="K33" i="3"/>
  <c r="O33" i="3"/>
  <c r="S33" i="3"/>
  <c r="W33" i="3"/>
  <c r="AA33" i="3"/>
  <c r="AE33" i="3"/>
  <c r="AI33" i="3"/>
  <c r="AP34" i="3"/>
  <c r="H33" i="3"/>
  <c r="L33" i="3"/>
  <c r="P33" i="3"/>
  <c r="T33" i="3"/>
  <c r="X33" i="3"/>
  <c r="AB33" i="3"/>
  <c r="AF33" i="3"/>
  <c r="AH29" i="2" l="1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AQ28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AQ27" i="2"/>
  <c r="AQ26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AP24" i="2"/>
  <c r="AN24" i="2"/>
  <c r="AP23" i="2"/>
  <c r="AN23" i="2"/>
  <c r="AN22" i="2"/>
  <c r="AP21" i="2"/>
  <c r="AN21" i="2"/>
  <c r="AN20" i="2"/>
  <c r="AN19" i="2"/>
  <c r="AP18" i="2"/>
  <c r="AN18" i="2"/>
  <c r="AN17" i="2"/>
  <c r="AP16" i="2"/>
  <c r="AN16" i="2"/>
  <c r="AN15" i="2"/>
  <c r="AN14" i="2"/>
  <c r="AN13" i="2"/>
  <c r="AN12" i="2"/>
  <c r="AN11" i="2"/>
  <c r="AN10" i="2"/>
  <c r="AN9" i="2"/>
  <c r="AN8" i="2"/>
  <c r="AP7" i="2"/>
  <c r="AN7" i="2"/>
  <c r="AN6" i="2"/>
  <c r="AP5" i="2"/>
  <c r="AN5" i="2"/>
  <c r="AN4" i="2"/>
  <c r="AP3" i="2"/>
  <c r="AN3" i="2"/>
  <c r="AN1" i="2"/>
  <c r="AN27" i="2" l="1"/>
  <c r="AP27" i="2"/>
  <c r="AQ29" i="2" s="1"/>
  <c r="H27" i="2"/>
  <c r="L27" i="2"/>
  <c r="P27" i="2"/>
  <c r="T27" i="2"/>
  <c r="X27" i="2"/>
  <c r="AB27" i="2"/>
  <c r="AF27" i="2"/>
  <c r="AL28" i="2"/>
  <c r="AL29" i="2"/>
  <c r="AI27" i="2"/>
  <c r="AJ27" i="2"/>
  <c r="E27" i="2"/>
  <c r="I27" i="2"/>
  <c r="M27" i="2"/>
  <c r="Q27" i="2"/>
  <c r="U27" i="2"/>
  <c r="Y27" i="2"/>
  <c r="AC27" i="2"/>
  <c r="AG27" i="2"/>
  <c r="AK27" i="2"/>
  <c r="AN26" i="2"/>
  <c r="F27" i="2"/>
  <c r="J27" i="2"/>
  <c r="N27" i="2"/>
  <c r="R27" i="2"/>
  <c r="V27" i="2"/>
  <c r="Z27" i="2"/>
  <c r="AD27" i="2"/>
  <c r="AH27" i="2"/>
  <c r="AL27" i="2"/>
  <c r="AN28" i="2"/>
  <c r="AP26" i="2"/>
  <c r="G27" i="2"/>
  <c r="K27" i="2"/>
  <c r="O27" i="2"/>
  <c r="S27" i="2"/>
  <c r="W27" i="2"/>
  <c r="AA27" i="2"/>
  <c r="AE27" i="2"/>
  <c r="AP28" i="2"/>
  <c r="AH35" i="1" l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AQ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AQ33" i="1"/>
  <c r="AQ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AN30" i="1"/>
  <c r="AN29" i="1"/>
  <c r="AP28" i="1"/>
  <c r="AN28" i="1"/>
  <c r="AN27" i="1"/>
  <c r="AP26" i="1"/>
  <c r="AN26" i="1"/>
  <c r="AP25" i="1"/>
  <c r="AN25" i="1"/>
  <c r="AP24" i="1"/>
  <c r="AN24" i="1"/>
  <c r="AN23" i="1"/>
  <c r="AP22" i="1"/>
  <c r="AN22" i="1"/>
  <c r="AP21" i="1"/>
  <c r="AN21" i="1"/>
  <c r="AP20" i="1"/>
  <c r="AN20" i="1"/>
  <c r="AP19" i="1"/>
  <c r="AN19" i="1"/>
  <c r="AP18" i="1"/>
  <c r="AN18" i="1"/>
  <c r="AP17" i="1"/>
  <c r="AN17" i="1"/>
  <c r="AN16" i="1"/>
  <c r="AP15" i="1"/>
  <c r="AN15" i="1"/>
  <c r="AP14" i="1"/>
  <c r="AN14" i="1"/>
  <c r="AP13" i="1"/>
  <c r="AN13" i="1"/>
  <c r="AN12" i="1"/>
  <c r="AN11" i="1"/>
  <c r="AN10" i="1"/>
  <c r="AP9" i="1"/>
  <c r="AN9" i="1"/>
  <c r="AP8" i="1"/>
  <c r="AN8" i="1"/>
  <c r="AN7" i="1"/>
  <c r="AN6" i="1"/>
  <c r="AP5" i="1"/>
  <c r="AN5" i="1"/>
  <c r="AP4" i="1"/>
  <c r="AN4" i="1"/>
  <c r="AP3" i="1"/>
  <c r="AN3" i="1"/>
  <c r="AN1" i="1"/>
  <c r="AN33" i="1" l="1"/>
  <c r="AP33" i="1"/>
  <c r="AQ35" i="1" s="1"/>
  <c r="AJ33" i="1"/>
  <c r="AL34" i="1"/>
  <c r="AL35" i="1"/>
  <c r="E33" i="1"/>
  <c r="I33" i="1"/>
  <c r="M33" i="1"/>
  <c r="Q33" i="1"/>
  <c r="U33" i="1"/>
  <c r="Y33" i="1"/>
  <c r="AC33" i="1"/>
  <c r="AG33" i="1"/>
  <c r="AK33" i="1"/>
  <c r="AN32" i="1"/>
  <c r="F33" i="1"/>
  <c r="J33" i="1"/>
  <c r="N33" i="1"/>
  <c r="R33" i="1"/>
  <c r="V33" i="1"/>
  <c r="Z33" i="1"/>
  <c r="AD33" i="1"/>
  <c r="AH33" i="1"/>
  <c r="AL33" i="1"/>
  <c r="AN34" i="1"/>
  <c r="AP32" i="1"/>
  <c r="G33" i="1"/>
  <c r="K33" i="1"/>
  <c r="O33" i="1"/>
  <c r="S33" i="1"/>
  <c r="W33" i="1"/>
  <c r="AA33" i="1"/>
  <c r="AE33" i="1"/>
  <c r="AI33" i="1"/>
  <c r="AP34" i="1"/>
  <c r="H33" i="1"/>
  <c r="L33" i="1"/>
  <c r="P33" i="1"/>
  <c r="T33" i="1"/>
  <c r="X33" i="1"/>
  <c r="AB33" i="1"/>
  <c r="AF33" i="1"/>
</calcChain>
</file>

<file path=xl/sharedStrings.xml><?xml version="1.0" encoding="utf-8"?>
<sst xmlns="http://schemas.openxmlformats.org/spreadsheetml/2006/main" count="5025" uniqueCount="64">
  <si>
    <t>*Fix: 825; AB inX, DAPT50 Wash-out @ 9.5hpf</t>
    <phoneticPr fontId="4" type="noConversion"/>
  </si>
  <si>
    <t>AB inX, DAPT wash-out @ 9.5hpf</t>
    <phoneticPr fontId="4" type="noConversion"/>
  </si>
  <si>
    <t>1L</t>
    <phoneticPr fontId="4" type="noConversion"/>
  </si>
  <si>
    <t>O</t>
    <phoneticPr fontId="4" type="noConversion"/>
  </si>
  <si>
    <t>X</t>
    <phoneticPr fontId="4" type="noConversion"/>
  </si>
  <si>
    <t>a</t>
    <phoneticPr fontId="4" type="noConversion"/>
  </si>
  <si>
    <t>1R</t>
    <phoneticPr fontId="4" type="noConversion"/>
  </si>
  <si>
    <t>2L</t>
    <phoneticPr fontId="4" type="noConversion"/>
  </si>
  <si>
    <t>A</t>
    <phoneticPr fontId="4" type="noConversion"/>
  </si>
  <si>
    <t>2R</t>
    <phoneticPr fontId="4" type="noConversion"/>
  </si>
  <si>
    <t>3L</t>
  </si>
  <si>
    <t>3R</t>
  </si>
  <si>
    <t>4L</t>
  </si>
  <si>
    <t>4R</t>
  </si>
  <si>
    <t>5L</t>
  </si>
  <si>
    <t>5R</t>
  </si>
  <si>
    <t>6L</t>
  </si>
  <si>
    <t>6R</t>
  </si>
  <si>
    <t>7L</t>
  </si>
  <si>
    <t>7R</t>
  </si>
  <si>
    <t>8L</t>
  </si>
  <si>
    <t>8R</t>
  </si>
  <si>
    <t>9L</t>
  </si>
  <si>
    <t>9R</t>
  </si>
  <si>
    <t>10L</t>
  </si>
  <si>
    <t>10R</t>
  </si>
  <si>
    <t>11L</t>
  </si>
  <si>
    <t>11R</t>
  </si>
  <si>
    <t>12L</t>
  </si>
  <si>
    <t>12R</t>
  </si>
  <si>
    <t>13L</t>
  </si>
  <si>
    <t>13R</t>
  </si>
  <si>
    <t>14L</t>
  </si>
  <si>
    <t>28</t>
    <phoneticPr fontId="4" type="noConversion"/>
  </si>
  <si>
    <t>L</t>
    <phoneticPr fontId="4" type="noConversion"/>
  </si>
  <si>
    <t>R</t>
    <phoneticPr fontId="4" type="noConversion"/>
  </si>
  <si>
    <t>ISH Date</t>
    <phoneticPr fontId="4" type="noConversion"/>
  </si>
  <si>
    <t>Sample</t>
    <phoneticPr fontId="4" type="noConversion"/>
  </si>
  <si>
    <t>ID</t>
    <phoneticPr fontId="4" type="noConversion"/>
  </si>
  <si>
    <t>PLD</t>
    <phoneticPr fontId="4" type="noConversion"/>
  </si>
  <si>
    <t>?</t>
    <phoneticPr fontId="4" type="noConversion"/>
  </si>
  <si>
    <t>/</t>
    <phoneticPr fontId="4" type="noConversion"/>
  </si>
  <si>
    <t>Median ALD</t>
    <phoneticPr fontId="4" type="noConversion"/>
  </si>
  <si>
    <t>Median PLD</t>
    <phoneticPr fontId="4" type="noConversion"/>
  </si>
  <si>
    <t>Mean ALD</t>
    <phoneticPr fontId="4" type="noConversion"/>
  </si>
  <si>
    <t>Mean PLD</t>
    <phoneticPr fontId="4" type="noConversion"/>
  </si>
  <si>
    <t>STD</t>
    <phoneticPr fontId="4" type="noConversion"/>
  </si>
  <si>
    <t>AB inX, DAPT wash-out @ 11hpf</t>
    <phoneticPr fontId="4" type="noConversion"/>
  </si>
  <si>
    <t>22</t>
    <phoneticPr fontId="4" type="noConversion"/>
  </si>
  <si>
    <t>PLD-FRS</t>
    <phoneticPr fontId="3"/>
  </si>
  <si>
    <t>*Fix: 829; AB inX, DAPT50 Wash-out @ 12.5hpf</t>
    <phoneticPr fontId="4" type="noConversion"/>
  </si>
  <si>
    <t>AB inX, DAPT wash-out @ 12.5hpf</t>
    <phoneticPr fontId="4" type="noConversion"/>
  </si>
  <si>
    <t>*Fix: 831; AB inX, DAPT50 Wash-out @ 14hpf</t>
    <phoneticPr fontId="4" type="noConversion"/>
  </si>
  <si>
    <t>AB inX, DAPT wash-out @ 14hpf</t>
    <phoneticPr fontId="4" type="noConversion"/>
  </si>
  <si>
    <t>14R</t>
  </si>
  <si>
    <t>15L</t>
  </si>
  <si>
    <t>30</t>
    <phoneticPr fontId="4" type="noConversion"/>
  </si>
  <si>
    <t>*Fix: 833; AB inX, DAPT50 Wash-out @ 15.5hpf</t>
    <phoneticPr fontId="4" type="noConversion"/>
  </si>
  <si>
    <t>AB inX, DAPT wash-out @ 15.5hpf</t>
    <phoneticPr fontId="4" type="noConversion"/>
  </si>
  <si>
    <t>26</t>
    <phoneticPr fontId="4" type="noConversion"/>
  </si>
  <si>
    <t>FRS</t>
    <phoneticPr fontId="4" type="noConversion"/>
  </si>
  <si>
    <t>*Fix: 827; AB inX, DAPT50 Wash-out @ 11hpf</t>
    <phoneticPr fontId="4" type="noConversion"/>
  </si>
  <si>
    <t>Median</t>
    <phoneticPr fontId="4" type="noConversion"/>
  </si>
  <si>
    <t>Mean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</si>
</sst>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7">
    <font>
      <sz val="12"/>
      <color theme="1"/>
      <name val="游ゴシック"/>
      <family val="2"/>
      <charset val="128"/>
      <scheme val="minor"/>
    </font>
    <font>
      <sz val="12"/>
      <name val="新細明體"/>
      <family val="1"/>
      <charset val="136"/>
    </font>
    <font>
      <b/>
      <sz val="10"/>
      <name val="Arial Unicode MS"/>
      <family val="2"/>
      <charset val="136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sz val="6"/>
      <name val="Arial Unicode MS"/>
      <family val="2"/>
      <charset val="136"/>
    </font>
    <font>
      <b/>
      <sz val="10"/>
      <color rgb="FFFF0000"/>
      <name val="Arial"/>
      <family val="2"/>
    </font>
    <font>
      <sz val="12"/>
      <name val="Arial"/>
      <family val="2"/>
    </font>
    <font>
      <sz val="12"/>
      <color theme="1"/>
      <name val="游ゴシック"/>
      <family val="2"/>
      <charset val="128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6"/>
      <name val="Arial"/>
      <family val="2"/>
    </font>
    <font>
      <b/>
      <sz val="6"/>
      <name val="Arial Unicode MS"/>
      <family val="2"/>
      <charset val="136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1" fillId="7" borderId="7" applyNumberFormat="0" applyFont="0" applyAlignment="0" applyProtection="0">
      <alignment vertical="center"/>
    </xf>
  </cellStyleXfs>
  <cellXfs count="65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1" xfId="1" applyFont="1" applyBorder="1" applyAlignment="1">
      <alignment horizontal="left" vertical="center"/>
    </xf>
    <xf numFmtId="49" fontId="5" fillId="0" borderId="1" xfId="1" applyNumberFormat="1" applyFont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49" fontId="7" fillId="4" borderId="1" xfId="1" applyNumberFormat="1" applyFont="1" applyFill="1" applyBorder="1" applyAlignment="1">
      <alignment horizontal="center" vertical="center"/>
    </xf>
    <xf numFmtId="0" fontId="7" fillId="4" borderId="1" xfId="1" applyNumberFormat="1" applyFont="1" applyFill="1" applyBorder="1" applyAlignment="1">
      <alignment horizontal="center" vertical="center"/>
    </xf>
    <xf numFmtId="49" fontId="5" fillId="5" borderId="1" xfId="1" applyNumberFormat="1" applyFont="1" applyFill="1" applyBorder="1" applyAlignment="1">
      <alignment horizontal="center" vertical="center"/>
    </xf>
    <xf numFmtId="0" fontId="8" fillId="5" borderId="1" xfId="1" applyFont="1" applyFill="1" applyBorder="1" applyAlignment="1">
      <alignment horizontal="center" vertical="center"/>
    </xf>
    <xf numFmtId="0" fontId="0" fillId="0" borderId="0" xfId="0" applyAlignment="1"/>
    <xf numFmtId="49" fontId="5" fillId="6" borderId="1" xfId="1" applyNumberFormat="1" applyFont="1" applyFill="1" applyBorder="1" applyAlignment="1">
      <alignment horizontal="center" vertical="center"/>
    </xf>
    <xf numFmtId="0" fontId="8" fillId="6" borderId="1" xfId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/>
    </xf>
    <xf numFmtId="49" fontId="6" fillId="4" borderId="1" xfId="1" applyNumberFormat="1" applyFont="1" applyFill="1" applyBorder="1" applyAlignment="1">
      <alignment horizontal="center" vertical="center"/>
    </xf>
    <xf numFmtId="0" fontId="9" fillId="4" borderId="1" xfId="1" applyFont="1" applyFill="1" applyBorder="1" applyAlignment="1">
      <alignment horizontal="center" vertical="center"/>
    </xf>
    <xf numFmtId="14" fontId="5" fillId="0" borderId="1" xfId="1" applyNumberFormat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176" fontId="5" fillId="0" borderId="0" xfId="1" applyNumberFormat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6" fillId="4" borderId="2" xfId="1" applyFont="1" applyFill="1" applyBorder="1" applyAlignment="1">
      <alignment horizontal="center" vertical="center"/>
    </xf>
    <xf numFmtId="49" fontId="7" fillId="4" borderId="2" xfId="1" applyNumberFormat="1" applyFont="1" applyFill="1" applyBorder="1" applyAlignment="1">
      <alignment horizontal="center" vertical="center"/>
    </xf>
    <xf numFmtId="0" fontId="7" fillId="4" borderId="2" xfId="1" applyNumberFormat="1" applyFont="1" applyFill="1" applyBorder="1" applyAlignment="1">
      <alignment horizontal="center" vertical="center"/>
    </xf>
    <xf numFmtId="0" fontId="8" fillId="5" borderId="2" xfId="1" applyFont="1" applyFill="1" applyBorder="1" applyAlignment="1">
      <alignment horizontal="center" vertical="center"/>
    </xf>
    <xf numFmtId="0" fontId="8" fillId="6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49" fontId="7" fillId="4" borderId="3" xfId="1" applyNumberFormat="1" applyFont="1" applyFill="1" applyBorder="1" applyAlignment="1">
      <alignment horizontal="center" vertical="center"/>
    </xf>
    <xf numFmtId="0" fontId="7" fillId="4" borderId="3" xfId="1" applyNumberFormat="1" applyFont="1" applyFill="1" applyBorder="1" applyAlignment="1">
      <alignment horizontal="center" vertical="center"/>
    </xf>
    <xf numFmtId="0" fontId="8" fillId="5" borderId="3" xfId="1" applyFont="1" applyFill="1" applyBorder="1" applyAlignment="1">
      <alignment horizontal="center" vertical="center"/>
    </xf>
    <xf numFmtId="0" fontId="8" fillId="6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6" fillId="4" borderId="5" xfId="1" applyFont="1" applyFill="1" applyBorder="1" applyAlignment="1">
      <alignment horizontal="center" vertical="center"/>
    </xf>
    <xf numFmtId="49" fontId="7" fillId="4" borderId="5" xfId="1" applyNumberFormat="1" applyFont="1" applyFill="1" applyBorder="1" applyAlignment="1">
      <alignment horizontal="center" vertical="center"/>
    </xf>
    <xf numFmtId="0" fontId="7" fillId="4" borderId="5" xfId="1" applyNumberFormat="1" applyFont="1" applyFill="1" applyBorder="1" applyAlignment="1">
      <alignment horizontal="center" vertical="center"/>
    </xf>
    <xf numFmtId="0" fontId="8" fillId="5" borderId="5" xfId="1" applyFont="1" applyFill="1" applyBorder="1" applyAlignment="1">
      <alignment horizontal="center" vertical="center"/>
    </xf>
    <xf numFmtId="0" fontId="8" fillId="6" borderId="6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left" vertical="center"/>
    </xf>
    <xf numFmtId="0" fontId="12" fillId="0" borderId="0" xfId="0" applyFont="1" applyAlignment="1"/>
    <xf numFmtId="0" fontId="6" fillId="0" borderId="0" xfId="1" applyFont="1" applyFill="1" applyAlignment="1">
      <alignment horizontal="left" vertical="center"/>
    </xf>
    <xf numFmtId="0" fontId="13" fillId="7" borderId="7" xfId="2" applyFont="1" applyAlignment="1">
      <alignment horizontal="center" vertical="center"/>
    </xf>
    <xf numFmtId="0" fontId="8" fillId="5" borderId="6" xfId="1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/>
    </xf>
    <xf numFmtId="0" fontId="5" fillId="0" borderId="0" xfId="1" applyFont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0" fontId="7" fillId="4" borderId="1" xfId="1" applyFont="1" applyFill="1" applyBorder="1" applyAlignment="1">
      <alignment horizontal="center" vertical="center"/>
    </xf>
    <xf numFmtId="49" fontId="14" fillId="4" borderId="5" xfId="1" applyNumberFormat="1" applyFont="1" applyFill="1" applyBorder="1" applyAlignment="1">
      <alignment horizontal="center" vertical="center"/>
    </xf>
    <xf numFmtId="0" fontId="14" fillId="4" borderId="5" xfId="1" applyNumberFormat="1" applyFont="1" applyFill="1" applyBorder="1" applyAlignment="1">
      <alignment horizontal="center" vertical="center"/>
    </xf>
    <xf numFmtId="0" fontId="15" fillId="5" borderId="5" xfId="1" applyFont="1" applyFill="1" applyBorder="1" applyAlignment="1">
      <alignment horizontal="center" vertical="center"/>
    </xf>
    <xf numFmtId="0" fontId="15" fillId="6" borderId="6" xfId="1" applyFont="1" applyFill="1" applyBorder="1" applyAlignment="1">
      <alignment horizontal="center" vertical="center"/>
    </xf>
    <xf numFmtId="0" fontId="13" fillId="0" borderId="7" xfId="2" applyFont="1" applyFill="1" applyAlignment="1">
      <alignment horizontal="center" vertical="center"/>
    </xf>
    <xf numFmtId="0" fontId="16" fillId="0" borderId="0" xfId="1" applyFont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7" fillId="4" borderId="2" xfId="1" applyFont="1" applyFill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/>
    </xf>
    <xf numFmtId="0" fontId="7" fillId="4" borderId="5" xfId="1" applyFont="1" applyFill="1" applyBorder="1" applyAlignment="1">
      <alignment horizontal="center" vertical="center"/>
    </xf>
  </cellXfs>
  <cellStyles count="3">
    <cellStyle name="Normal 2" xfId="1" xr:uid="{8E2F6245-9E8F-264C-9F4C-394162C1CDFB}"/>
    <cellStyle name="メモ" xfId="2" builtinId="10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E4A8F-B771-634D-82AB-103627A23506}">
  <dimension ref="A1:AR35"/>
  <sheetViews>
    <sheetView tabSelected="1" topLeftCell="AB1" zoomScale="113" zoomScaleNormal="100" workbookViewId="0">
      <pane ySplit="1" topLeftCell="A2" activePane="bottomLeft" state="frozen"/>
      <selection pane="bottomLeft" activeCell="U46" sqref="U46"/>
    </sheetView>
  </sheetViews>
  <sheetFormatPr baseColWidth="10" defaultRowHeight="20"/>
  <cols>
    <col min="1" max="1" width="8.5703125" bestFit="1" customWidth="1"/>
    <col min="2" max="2" width="34.7109375" bestFit="1" customWidth="1"/>
    <col min="3" max="3" width="5.28515625" bestFit="1" customWidth="1"/>
    <col min="4" max="39" width="4.7109375" customWidth="1"/>
    <col min="40" max="40" width="11.140625" bestFit="1" customWidth="1"/>
    <col min="41" max="41" width="9.85546875" bestFit="1" customWidth="1"/>
    <col min="42" max="43" width="11.140625" bestFit="1" customWidth="1"/>
  </cols>
  <sheetData>
    <row r="1" spans="1:44" s="2" customFormat="1" ht="15">
      <c r="A1" s="8" t="s">
        <v>36</v>
      </c>
      <c r="B1" s="16" t="s">
        <v>37</v>
      </c>
      <c r="C1" s="17" t="s">
        <v>38</v>
      </c>
      <c r="D1" s="8">
        <v>0</v>
      </c>
      <c r="E1" s="8">
        <v>1</v>
      </c>
      <c r="F1" s="8">
        <v>2</v>
      </c>
      <c r="G1" s="8">
        <v>3</v>
      </c>
      <c r="H1" s="8">
        <v>4</v>
      </c>
      <c r="I1" s="8">
        <v>5</v>
      </c>
      <c r="J1" s="8">
        <v>6</v>
      </c>
      <c r="K1" s="8">
        <v>7</v>
      </c>
      <c r="L1" s="8">
        <v>8</v>
      </c>
      <c r="M1" s="8">
        <v>9</v>
      </c>
      <c r="N1" s="8">
        <v>10</v>
      </c>
      <c r="O1" s="8">
        <v>11</v>
      </c>
      <c r="P1" s="8">
        <v>12</v>
      </c>
      <c r="Q1" s="8">
        <v>13</v>
      </c>
      <c r="R1" s="8">
        <v>14</v>
      </c>
      <c r="S1" s="8">
        <v>15</v>
      </c>
      <c r="T1" s="8">
        <v>16</v>
      </c>
      <c r="U1" s="8">
        <v>17</v>
      </c>
      <c r="V1" s="8">
        <v>18</v>
      </c>
      <c r="W1" s="8">
        <v>19</v>
      </c>
      <c r="X1" s="8">
        <v>20</v>
      </c>
      <c r="Y1" s="8">
        <v>21</v>
      </c>
      <c r="Z1" s="8">
        <v>22</v>
      </c>
      <c r="AA1" s="8">
        <v>23</v>
      </c>
      <c r="AB1" s="8">
        <v>24</v>
      </c>
      <c r="AC1" s="8">
        <v>25</v>
      </c>
      <c r="AD1" s="8">
        <v>26</v>
      </c>
      <c r="AE1" s="8">
        <v>27</v>
      </c>
      <c r="AF1" s="8">
        <v>28</v>
      </c>
      <c r="AG1" s="8">
        <v>29</v>
      </c>
      <c r="AH1" s="8">
        <v>30</v>
      </c>
      <c r="AI1" s="8">
        <v>31</v>
      </c>
      <c r="AJ1" s="8">
        <v>32</v>
      </c>
      <c r="AK1" s="8">
        <v>33</v>
      </c>
      <c r="AL1" s="8">
        <v>34</v>
      </c>
      <c r="AM1" s="18">
        <v>30</v>
      </c>
      <c r="AN1" s="16" t="str">
        <f>"=ALD fix"</f>
        <v>=ALD fix</v>
      </c>
      <c r="AO1" s="8"/>
      <c r="AP1" s="8" t="s">
        <v>60</v>
      </c>
      <c r="AQ1" s="8" t="s">
        <v>39</v>
      </c>
    </row>
    <row r="2" spans="1:44" ht="21" thickBot="1">
      <c r="A2" s="2"/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</row>
    <row r="3" spans="1:44">
      <c r="A3" s="19">
        <v>41052</v>
      </c>
      <c r="B3" s="3" t="s">
        <v>1</v>
      </c>
      <c r="C3" s="4" t="s">
        <v>2</v>
      </c>
      <c r="D3" s="5" t="s">
        <v>3</v>
      </c>
      <c r="E3" s="5" t="s">
        <v>3</v>
      </c>
      <c r="F3" s="5" t="s">
        <v>3</v>
      </c>
      <c r="G3" s="5" t="s">
        <v>3</v>
      </c>
      <c r="H3" s="5" t="s">
        <v>3</v>
      </c>
      <c r="I3" s="5" t="s">
        <v>3</v>
      </c>
      <c r="J3" s="6" t="s">
        <v>4</v>
      </c>
      <c r="K3" s="6" t="s">
        <v>4</v>
      </c>
      <c r="L3" s="23" t="s">
        <v>4</v>
      </c>
      <c r="M3" s="37" t="s">
        <v>4</v>
      </c>
      <c r="N3" s="31" t="s">
        <v>4</v>
      </c>
      <c r="O3" s="6" t="s">
        <v>4</v>
      </c>
      <c r="P3" s="6" t="s">
        <v>4</v>
      </c>
      <c r="Q3" s="6" t="s">
        <v>4</v>
      </c>
      <c r="R3" s="6" t="s">
        <v>4</v>
      </c>
      <c r="S3" s="6" t="s">
        <v>4</v>
      </c>
      <c r="T3" s="7" t="s">
        <v>5</v>
      </c>
      <c r="U3" s="6" t="s">
        <v>4</v>
      </c>
      <c r="V3" s="5" t="s">
        <v>3</v>
      </c>
      <c r="W3" s="6" t="s">
        <v>4</v>
      </c>
      <c r="X3" s="5" t="s">
        <v>3</v>
      </c>
      <c r="Y3" s="5" t="s">
        <v>3</v>
      </c>
      <c r="Z3" s="5" t="s">
        <v>3</v>
      </c>
      <c r="AA3" s="5" t="s">
        <v>3</v>
      </c>
      <c r="AB3" s="5" t="s">
        <v>3</v>
      </c>
      <c r="AC3" s="5" t="s">
        <v>3</v>
      </c>
      <c r="AD3" s="5" t="s">
        <v>3</v>
      </c>
      <c r="AE3" s="5" t="s">
        <v>3</v>
      </c>
      <c r="AF3" s="5" t="s">
        <v>3</v>
      </c>
      <c r="AG3" s="5" t="s">
        <v>3</v>
      </c>
      <c r="AH3" s="5" t="s">
        <v>3</v>
      </c>
      <c r="AI3" s="5" t="s">
        <v>3</v>
      </c>
      <c r="AJ3" s="5" t="s">
        <v>3</v>
      </c>
      <c r="AK3" s="5" t="s">
        <v>3</v>
      </c>
      <c r="AL3" s="7" t="s">
        <v>40</v>
      </c>
      <c r="AM3" s="7"/>
      <c r="AN3" s="20">
        <f>IFERROR(MATCH("X",D3:AF3,0)-1,$AM$1)</f>
        <v>6</v>
      </c>
      <c r="AO3" s="2"/>
      <c r="AP3" s="60">
        <f>SEARCH("O",CONCATENATE(L3,M3,N3,O3,P3,Q3,R3,S3,T3,U3,V3,W3,X3,Y3,Z3,AA3,AB3,AC3,AD3,AE3,AF3,AG3,AH3,AI3,AJ3,AK3))+6</f>
        <v>17</v>
      </c>
      <c r="AQ3" s="20">
        <v>19</v>
      </c>
      <c r="AR3" s="22"/>
    </row>
    <row r="4" spans="1:44">
      <c r="A4" s="19">
        <v>41052</v>
      </c>
      <c r="B4" s="3" t="s">
        <v>1</v>
      </c>
      <c r="C4" s="4" t="s">
        <v>6</v>
      </c>
      <c r="D4" s="5" t="s">
        <v>3</v>
      </c>
      <c r="E4" s="5" t="s">
        <v>3</v>
      </c>
      <c r="F4" s="5" t="s">
        <v>3</v>
      </c>
      <c r="G4" s="5" t="s">
        <v>3</v>
      </c>
      <c r="H4" s="5" t="s">
        <v>3</v>
      </c>
      <c r="I4" s="5" t="s">
        <v>3</v>
      </c>
      <c r="J4" s="6" t="s">
        <v>4</v>
      </c>
      <c r="K4" s="6" t="s">
        <v>4</v>
      </c>
      <c r="L4" s="23" t="s">
        <v>4</v>
      </c>
      <c r="M4" s="38" t="s">
        <v>4</v>
      </c>
      <c r="N4" s="31" t="s">
        <v>4</v>
      </c>
      <c r="O4" s="6" t="s">
        <v>4</v>
      </c>
      <c r="P4" s="6" t="s">
        <v>4</v>
      </c>
      <c r="Q4" s="5" t="s">
        <v>3</v>
      </c>
      <c r="R4" s="6" t="s">
        <v>4</v>
      </c>
      <c r="S4" s="6" t="s">
        <v>4</v>
      </c>
      <c r="T4" s="7" t="s">
        <v>5</v>
      </c>
      <c r="U4" s="6" t="s">
        <v>4</v>
      </c>
      <c r="V4" s="6" t="s">
        <v>4</v>
      </c>
      <c r="W4" s="5" t="s">
        <v>3</v>
      </c>
      <c r="X4" s="6" t="s">
        <v>4</v>
      </c>
      <c r="Y4" s="5" t="s">
        <v>3</v>
      </c>
      <c r="Z4" s="5" t="s">
        <v>3</v>
      </c>
      <c r="AA4" s="5" t="s">
        <v>3</v>
      </c>
      <c r="AB4" s="5" t="s">
        <v>3</v>
      </c>
      <c r="AC4" s="5" t="s">
        <v>3</v>
      </c>
      <c r="AD4" s="5" t="s">
        <v>3</v>
      </c>
      <c r="AE4" s="5" t="s">
        <v>3</v>
      </c>
      <c r="AF4" s="5" t="s">
        <v>3</v>
      </c>
      <c r="AG4" s="5" t="s">
        <v>3</v>
      </c>
      <c r="AH4" s="5" t="s">
        <v>3</v>
      </c>
      <c r="AI4" s="5" t="s">
        <v>3</v>
      </c>
      <c r="AJ4" s="5" t="s">
        <v>3</v>
      </c>
      <c r="AK4" s="5" t="s">
        <v>3</v>
      </c>
      <c r="AL4" s="7" t="s">
        <v>40</v>
      </c>
      <c r="AM4" s="7"/>
      <c r="AN4" s="20">
        <f t="shared" ref="AN4:AN30" si="0">IFERROR(MATCH("X",D4:AF4,0)-1,$AM$1)</f>
        <v>6</v>
      </c>
      <c r="AO4" s="2"/>
      <c r="AP4" s="60">
        <f t="shared" ref="AP4:AP28" si="1">SEARCH("O",CONCATENATE(L4,M4,N4,O4,P4,Q4,R4,S4,T4,U4,V4,W4,X4,Y4,Z4,AA4,AB4,AC4,AD4,AE4,AF4,AG4,AH4,AI4,AJ4,AK4))+6</f>
        <v>12</v>
      </c>
      <c r="AQ4" s="20">
        <v>20</v>
      </c>
      <c r="AR4" s="22"/>
    </row>
    <row r="5" spans="1:44">
      <c r="A5" s="19">
        <v>41052</v>
      </c>
      <c r="B5" s="3" t="s">
        <v>1</v>
      </c>
      <c r="C5" s="4" t="s">
        <v>7</v>
      </c>
      <c r="D5" s="5" t="s">
        <v>3</v>
      </c>
      <c r="E5" s="5" t="s">
        <v>3</v>
      </c>
      <c r="F5" s="5" t="s">
        <v>3</v>
      </c>
      <c r="G5" s="5" t="s">
        <v>3</v>
      </c>
      <c r="H5" s="5" t="s">
        <v>3</v>
      </c>
      <c r="I5" s="5" t="s">
        <v>3</v>
      </c>
      <c r="J5" s="5" t="s">
        <v>3</v>
      </c>
      <c r="K5" s="6" t="s">
        <v>4</v>
      </c>
      <c r="L5" s="23" t="s">
        <v>4</v>
      </c>
      <c r="M5" s="38" t="s">
        <v>4</v>
      </c>
      <c r="N5" s="31" t="s">
        <v>4</v>
      </c>
      <c r="O5" s="6" t="s">
        <v>4</v>
      </c>
      <c r="P5" s="6" t="s">
        <v>4</v>
      </c>
      <c r="Q5" s="5" t="s">
        <v>3</v>
      </c>
      <c r="R5" s="6" t="s">
        <v>4</v>
      </c>
      <c r="S5" s="6" t="s">
        <v>4</v>
      </c>
      <c r="T5" s="7" t="s">
        <v>8</v>
      </c>
      <c r="U5" s="5" t="s">
        <v>3</v>
      </c>
      <c r="V5" s="5" t="s">
        <v>3</v>
      </c>
      <c r="W5" s="5" t="s">
        <v>3</v>
      </c>
      <c r="X5" s="5" t="s">
        <v>3</v>
      </c>
      <c r="Y5" s="5" t="s">
        <v>3</v>
      </c>
      <c r="Z5" s="5" t="s">
        <v>3</v>
      </c>
      <c r="AA5" s="5" t="s">
        <v>3</v>
      </c>
      <c r="AB5" s="5" t="s">
        <v>3</v>
      </c>
      <c r="AC5" s="5" t="s">
        <v>3</v>
      </c>
      <c r="AD5" s="5" t="s">
        <v>3</v>
      </c>
      <c r="AE5" s="5" t="s">
        <v>3</v>
      </c>
      <c r="AF5" s="5" t="s">
        <v>3</v>
      </c>
      <c r="AG5" s="5" t="s">
        <v>3</v>
      </c>
      <c r="AH5" s="5" t="s">
        <v>3</v>
      </c>
      <c r="AI5" s="5" t="s">
        <v>3</v>
      </c>
      <c r="AJ5" s="5" t="s">
        <v>3</v>
      </c>
      <c r="AK5" s="5" t="s">
        <v>3</v>
      </c>
      <c r="AL5" s="5" t="s">
        <v>3</v>
      </c>
      <c r="AM5" s="7" t="s">
        <v>41</v>
      </c>
      <c r="AN5" s="20">
        <f t="shared" si="0"/>
        <v>7</v>
      </c>
      <c r="AO5" s="2"/>
      <c r="AP5" s="60">
        <f t="shared" si="1"/>
        <v>12</v>
      </c>
      <c r="AQ5" s="20">
        <v>15</v>
      </c>
      <c r="AR5" s="22"/>
    </row>
    <row r="6" spans="1:44">
      <c r="A6" s="19">
        <v>41052</v>
      </c>
      <c r="B6" s="3" t="s">
        <v>1</v>
      </c>
      <c r="C6" s="4" t="s">
        <v>9</v>
      </c>
      <c r="D6" s="5" t="s">
        <v>3</v>
      </c>
      <c r="E6" s="5" t="s">
        <v>3</v>
      </c>
      <c r="F6" s="5" t="s">
        <v>3</v>
      </c>
      <c r="G6" s="5" t="s">
        <v>3</v>
      </c>
      <c r="H6" s="5" t="s">
        <v>3</v>
      </c>
      <c r="I6" s="5" t="s">
        <v>3</v>
      </c>
      <c r="J6" s="6" t="s">
        <v>4</v>
      </c>
      <c r="K6" s="6" t="s">
        <v>4</v>
      </c>
      <c r="L6" s="23" t="s">
        <v>4</v>
      </c>
      <c r="M6" s="38" t="s">
        <v>4</v>
      </c>
      <c r="N6" s="31" t="s">
        <v>4</v>
      </c>
      <c r="O6" s="6" t="s">
        <v>4</v>
      </c>
      <c r="P6" s="6" t="s">
        <v>4</v>
      </c>
      <c r="Q6" s="6" t="s">
        <v>4</v>
      </c>
      <c r="R6" s="6" t="s">
        <v>4</v>
      </c>
      <c r="S6" s="6" t="s">
        <v>4</v>
      </c>
      <c r="T6" s="7" t="s">
        <v>8</v>
      </c>
      <c r="U6" s="5" t="s">
        <v>3</v>
      </c>
      <c r="V6" s="5" t="s">
        <v>3</v>
      </c>
      <c r="W6" s="5" t="s">
        <v>3</v>
      </c>
      <c r="X6" s="5" t="s">
        <v>3</v>
      </c>
      <c r="Y6" s="5" t="s">
        <v>3</v>
      </c>
      <c r="Z6" s="5" t="s">
        <v>3</v>
      </c>
      <c r="AA6" s="5" t="s">
        <v>3</v>
      </c>
      <c r="AB6" s="5" t="s">
        <v>3</v>
      </c>
      <c r="AC6" s="5" t="s">
        <v>3</v>
      </c>
      <c r="AD6" s="5" t="s">
        <v>3</v>
      </c>
      <c r="AE6" s="5" t="s">
        <v>3</v>
      </c>
      <c r="AF6" s="5" t="s">
        <v>3</v>
      </c>
      <c r="AG6" s="5" t="s">
        <v>3</v>
      </c>
      <c r="AH6" s="5" t="s">
        <v>3</v>
      </c>
      <c r="AI6" s="5" t="s">
        <v>3</v>
      </c>
      <c r="AJ6" s="5" t="s">
        <v>3</v>
      </c>
      <c r="AK6" s="5" t="s">
        <v>3</v>
      </c>
      <c r="AL6" s="5" t="s">
        <v>3</v>
      </c>
      <c r="AM6" s="7" t="s">
        <v>41</v>
      </c>
      <c r="AN6" s="20">
        <f t="shared" si="0"/>
        <v>6</v>
      </c>
      <c r="AO6" s="2"/>
      <c r="AP6" s="60">
        <v>15</v>
      </c>
      <c r="AQ6" s="20">
        <v>15</v>
      </c>
      <c r="AR6" s="22"/>
    </row>
    <row r="7" spans="1:44">
      <c r="A7" s="19">
        <v>41052</v>
      </c>
      <c r="B7" s="3" t="s">
        <v>1</v>
      </c>
      <c r="C7" s="4" t="s">
        <v>10</v>
      </c>
      <c r="D7" s="5" t="s">
        <v>3</v>
      </c>
      <c r="E7" s="5" t="s">
        <v>3</v>
      </c>
      <c r="F7" s="5" t="s">
        <v>3</v>
      </c>
      <c r="G7" s="5" t="s">
        <v>3</v>
      </c>
      <c r="H7" s="5" t="s">
        <v>3</v>
      </c>
      <c r="I7" s="5" t="s">
        <v>3</v>
      </c>
      <c r="J7" s="6" t="s">
        <v>4</v>
      </c>
      <c r="K7" s="6" t="s">
        <v>4</v>
      </c>
      <c r="L7" s="23" t="s">
        <v>4</v>
      </c>
      <c r="M7" s="38" t="s">
        <v>4</v>
      </c>
      <c r="N7" s="31" t="s">
        <v>4</v>
      </c>
      <c r="O7" s="6" t="s">
        <v>4</v>
      </c>
      <c r="P7" s="6" t="s">
        <v>4</v>
      </c>
      <c r="Q7" s="6" t="s">
        <v>4</v>
      </c>
      <c r="R7" s="6" t="s">
        <v>4</v>
      </c>
      <c r="S7" s="6" t="s">
        <v>4</v>
      </c>
      <c r="T7" s="7" t="s">
        <v>8</v>
      </c>
      <c r="U7" s="6" t="s">
        <v>4</v>
      </c>
      <c r="V7" s="5" t="s">
        <v>3</v>
      </c>
      <c r="W7" s="5" t="s">
        <v>3</v>
      </c>
      <c r="X7" s="5" t="s">
        <v>3</v>
      </c>
      <c r="Y7" s="5" t="s">
        <v>3</v>
      </c>
      <c r="Z7" s="5" t="s">
        <v>3</v>
      </c>
      <c r="AA7" s="5" t="s">
        <v>3</v>
      </c>
      <c r="AB7" s="5" t="s">
        <v>3</v>
      </c>
      <c r="AC7" s="5" t="s">
        <v>3</v>
      </c>
      <c r="AD7" s="5" t="s">
        <v>3</v>
      </c>
      <c r="AE7" s="5" t="s">
        <v>3</v>
      </c>
      <c r="AF7" s="5" t="s">
        <v>3</v>
      </c>
      <c r="AG7" s="5" t="s">
        <v>3</v>
      </c>
      <c r="AH7" s="5" t="s">
        <v>3</v>
      </c>
      <c r="AI7" s="5" t="s">
        <v>3</v>
      </c>
      <c r="AJ7" s="5" t="s">
        <v>3</v>
      </c>
      <c r="AK7" s="5" t="s">
        <v>3</v>
      </c>
      <c r="AL7" s="5" t="s">
        <v>3</v>
      </c>
      <c r="AM7" s="7" t="s">
        <v>41</v>
      </c>
      <c r="AN7" s="20">
        <f t="shared" si="0"/>
        <v>6</v>
      </c>
      <c r="AO7" s="2"/>
      <c r="AP7" s="60">
        <v>15</v>
      </c>
      <c r="AQ7" s="20">
        <v>17</v>
      </c>
      <c r="AR7" s="22"/>
    </row>
    <row r="8" spans="1:44">
      <c r="A8" s="19">
        <v>41052</v>
      </c>
      <c r="B8" s="3" t="s">
        <v>1</v>
      </c>
      <c r="C8" s="4" t="s">
        <v>11</v>
      </c>
      <c r="D8" s="5" t="s">
        <v>3</v>
      </c>
      <c r="E8" s="5" t="s">
        <v>3</v>
      </c>
      <c r="F8" s="5" t="s">
        <v>3</v>
      </c>
      <c r="G8" s="5" t="s">
        <v>3</v>
      </c>
      <c r="H8" s="5" t="s">
        <v>3</v>
      </c>
      <c r="I8" s="6" t="s">
        <v>4</v>
      </c>
      <c r="J8" s="6" t="s">
        <v>4</v>
      </c>
      <c r="K8" s="6" t="s">
        <v>4</v>
      </c>
      <c r="L8" s="23" t="s">
        <v>4</v>
      </c>
      <c r="M8" s="38" t="s">
        <v>4</v>
      </c>
      <c r="N8" s="31" t="s">
        <v>4</v>
      </c>
      <c r="O8" s="6" t="s">
        <v>4</v>
      </c>
      <c r="P8" s="6" t="s">
        <v>4</v>
      </c>
      <c r="Q8" s="6" t="s">
        <v>4</v>
      </c>
      <c r="R8" s="5" t="s">
        <v>3</v>
      </c>
      <c r="S8" s="5" t="s">
        <v>3</v>
      </c>
      <c r="T8" s="7" t="s">
        <v>8</v>
      </c>
      <c r="U8" s="5" t="s">
        <v>3</v>
      </c>
      <c r="V8" s="5" t="s">
        <v>3</v>
      </c>
      <c r="W8" s="6" t="s">
        <v>4</v>
      </c>
      <c r="X8" s="5" t="s">
        <v>3</v>
      </c>
      <c r="Y8" s="5" t="s">
        <v>3</v>
      </c>
      <c r="Z8" s="5" t="s">
        <v>3</v>
      </c>
      <c r="AA8" s="5" t="s">
        <v>3</v>
      </c>
      <c r="AB8" s="5" t="s">
        <v>3</v>
      </c>
      <c r="AC8" s="5" t="s">
        <v>3</v>
      </c>
      <c r="AD8" s="5" t="s">
        <v>3</v>
      </c>
      <c r="AE8" s="5" t="s">
        <v>3</v>
      </c>
      <c r="AF8" s="5" t="s">
        <v>3</v>
      </c>
      <c r="AG8" s="5" t="s">
        <v>3</v>
      </c>
      <c r="AH8" s="5" t="s">
        <v>3</v>
      </c>
      <c r="AI8" s="5" t="s">
        <v>3</v>
      </c>
      <c r="AJ8" s="5" t="s">
        <v>3</v>
      </c>
      <c r="AK8" s="5" t="s">
        <v>3</v>
      </c>
      <c r="AL8" s="5" t="s">
        <v>3</v>
      </c>
      <c r="AM8" s="7" t="s">
        <v>41</v>
      </c>
      <c r="AN8" s="20">
        <f t="shared" si="0"/>
        <v>5</v>
      </c>
      <c r="AO8" s="2"/>
      <c r="AP8" s="60">
        <f t="shared" si="1"/>
        <v>13</v>
      </c>
      <c r="AQ8" s="20">
        <v>19</v>
      </c>
      <c r="AR8" s="22"/>
    </row>
    <row r="9" spans="1:44">
      <c r="A9" s="19">
        <v>41052</v>
      </c>
      <c r="B9" s="3" t="s">
        <v>1</v>
      </c>
      <c r="C9" s="4" t="s">
        <v>12</v>
      </c>
      <c r="D9" s="5" t="s">
        <v>3</v>
      </c>
      <c r="E9" s="5" t="s">
        <v>3</v>
      </c>
      <c r="F9" s="5" t="s">
        <v>3</v>
      </c>
      <c r="G9" s="5" t="s">
        <v>3</v>
      </c>
      <c r="H9" s="5" t="s">
        <v>3</v>
      </c>
      <c r="I9" s="5" t="s">
        <v>3</v>
      </c>
      <c r="J9" s="5" t="s">
        <v>3</v>
      </c>
      <c r="K9" s="5" t="s">
        <v>3</v>
      </c>
      <c r="L9" s="23" t="s">
        <v>4</v>
      </c>
      <c r="M9" s="38" t="s">
        <v>4</v>
      </c>
      <c r="N9" s="31" t="s">
        <v>4</v>
      </c>
      <c r="O9" s="6" t="s">
        <v>4</v>
      </c>
      <c r="P9" s="6" t="s">
        <v>4</v>
      </c>
      <c r="Q9" s="6" t="s">
        <v>4</v>
      </c>
      <c r="R9" s="6" t="s">
        <v>4</v>
      </c>
      <c r="S9" s="6" t="s">
        <v>4</v>
      </c>
      <c r="T9" s="7" t="s">
        <v>5</v>
      </c>
      <c r="U9" s="6" t="s">
        <v>4</v>
      </c>
      <c r="V9" s="5" t="s">
        <v>3</v>
      </c>
      <c r="W9" s="5" t="s">
        <v>3</v>
      </c>
      <c r="X9" s="5" t="s">
        <v>3</v>
      </c>
      <c r="Y9" s="5" t="s">
        <v>3</v>
      </c>
      <c r="Z9" s="5" t="s">
        <v>3</v>
      </c>
      <c r="AA9" s="5" t="s">
        <v>3</v>
      </c>
      <c r="AB9" s="5" t="s">
        <v>3</v>
      </c>
      <c r="AC9" s="5" t="s">
        <v>3</v>
      </c>
      <c r="AD9" s="5" t="s">
        <v>3</v>
      </c>
      <c r="AE9" s="5" t="s">
        <v>3</v>
      </c>
      <c r="AF9" s="5" t="s">
        <v>3</v>
      </c>
      <c r="AG9" s="5" t="s">
        <v>3</v>
      </c>
      <c r="AH9" s="5" t="s">
        <v>3</v>
      </c>
      <c r="AI9" s="5" t="s">
        <v>3</v>
      </c>
      <c r="AJ9" s="5" t="s">
        <v>3</v>
      </c>
      <c r="AK9" s="7" t="s">
        <v>40</v>
      </c>
      <c r="AL9" s="7"/>
      <c r="AM9" s="7"/>
      <c r="AN9" s="20">
        <f t="shared" si="0"/>
        <v>8</v>
      </c>
      <c r="AO9" s="2"/>
      <c r="AP9" s="60">
        <f t="shared" si="1"/>
        <v>17</v>
      </c>
      <c r="AQ9" s="20">
        <v>17</v>
      </c>
      <c r="AR9" s="22"/>
    </row>
    <row r="10" spans="1:44">
      <c r="A10" s="19">
        <v>41052</v>
      </c>
      <c r="B10" s="3" t="s">
        <v>1</v>
      </c>
      <c r="C10" s="4" t="s">
        <v>13</v>
      </c>
      <c r="D10" s="5" t="s">
        <v>3</v>
      </c>
      <c r="E10" s="5" t="s">
        <v>3</v>
      </c>
      <c r="F10" s="5" t="s">
        <v>3</v>
      </c>
      <c r="G10" s="5" t="s">
        <v>3</v>
      </c>
      <c r="H10" s="5" t="s">
        <v>3</v>
      </c>
      <c r="I10" s="5" t="s">
        <v>3</v>
      </c>
      <c r="J10" s="5" t="s">
        <v>3</v>
      </c>
      <c r="K10" s="5" t="s">
        <v>3</v>
      </c>
      <c r="L10" s="24" t="s">
        <v>3</v>
      </c>
      <c r="M10" s="38" t="s">
        <v>4</v>
      </c>
      <c r="N10" s="31" t="s">
        <v>4</v>
      </c>
      <c r="O10" s="5" t="s">
        <v>3</v>
      </c>
      <c r="P10" s="6" t="s">
        <v>4</v>
      </c>
      <c r="Q10" s="6" t="s">
        <v>4</v>
      </c>
      <c r="R10" s="6" t="s">
        <v>4</v>
      </c>
      <c r="S10" s="6" t="s">
        <v>4</v>
      </c>
      <c r="T10" s="7" t="s">
        <v>8</v>
      </c>
      <c r="U10" s="5" t="s">
        <v>3</v>
      </c>
      <c r="V10" s="5" t="s">
        <v>3</v>
      </c>
      <c r="W10" s="5" t="s">
        <v>3</v>
      </c>
      <c r="X10" s="5" t="s">
        <v>3</v>
      </c>
      <c r="Y10" s="5" t="s">
        <v>3</v>
      </c>
      <c r="Z10" s="5" t="s">
        <v>3</v>
      </c>
      <c r="AA10" s="5" t="s">
        <v>3</v>
      </c>
      <c r="AB10" s="5" t="s">
        <v>3</v>
      </c>
      <c r="AC10" s="5" t="s">
        <v>3</v>
      </c>
      <c r="AD10" s="5" t="s">
        <v>3</v>
      </c>
      <c r="AE10" s="5" t="s">
        <v>3</v>
      </c>
      <c r="AF10" s="5" t="s">
        <v>3</v>
      </c>
      <c r="AG10" s="5" t="s">
        <v>3</v>
      </c>
      <c r="AH10" s="5" t="s">
        <v>3</v>
      </c>
      <c r="AI10" s="5" t="s">
        <v>3</v>
      </c>
      <c r="AJ10" s="5" t="s">
        <v>3</v>
      </c>
      <c r="AK10" s="5" t="s">
        <v>3</v>
      </c>
      <c r="AL10" s="7" t="s">
        <v>40</v>
      </c>
      <c r="AM10" s="7"/>
      <c r="AN10" s="20">
        <f t="shared" si="0"/>
        <v>9</v>
      </c>
      <c r="AO10" s="2"/>
      <c r="AP10" s="60">
        <v>10</v>
      </c>
      <c r="AQ10" s="20">
        <v>15</v>
      </c>
      <c r="AR10" s="22"/>
    </row>
    <row r="11" spans="1:44">
      <c r="A11" s="19">
        <v>41052</v>
      </c>
      <c r="B11" s="3" t="s">
        <v>1</v>
      </c>
      <c r="C11" s="4" t="s">
        <v>14</v>
      </c>
      <c r="D11" s="5" t="s">
        <v>3</v>
      </c>
      <c r="E11" s="5" t="s">
        <v>3</v>
      </c>
      <c r="F11" s="5" t="s">
        <v>3</v>
      </c>
      <c r="G11" s="5" t="s">
        <v>3</v>
      </c>
      <c r="H11" s="5" t="s">
        <v>3</v>
      </c>
      <c r="I11" s="6" t="s">
        <v>4</v>
      </c>
      <c r="J11" s="6" t="s">
        <v>4</v>
      </c>
      <c r="K11" s="6" t="s">
        <v>4</v>
      </c>
      <c r="L11" s="24" t="s">
        <v>3</v>
      </c>
      <c r="M11" s="39" t="s">
        <v>3</v>
      </c>
      <c r="N11" s="31" t="s">
        <v>4</v>
      </c>
      <c r="O11" s="6" t="s">
        <v>4</v>
      </c>
      <c r="P11" s="6" t="s">
        <v>4</v>
      </c>
      <c r="Q11" s="6" t="s">
        <v>4</v>
      </c>
      <c r="R11" s="6" t="s">
        <v>4</v>
      </c>
      <c r="S11" s="6" t="s">
        <v>4</v>
      </c>
      <c r="T11" s="7" t="s">
        <v>5</v>
      </c>
      <c r="U11" s="6" t="s">
        <v>4</v>
      </c>
      <c r="V11" s="5" t="s">
        <v>3</v>
      </c>
      <c r="W11" s="5" t="s">
        <v>3</v>
      </c>
      <c r="X11" s="5" t="s">
        <v>3</v>
      </c>
      <c r="Y11" s="5" t="s">
        <v>3</v>
      </c>
      <c r="Z11" s="5" t="s">
        <v>3</v>
      </c>
      <c r="AA11" s="5" t="s">
        <v>3</v>
      </c>
      <c r="AB11" s="5" t="s">
        <v>3</v>
      </c>
      <c r="AC11" s="5" t="s">
        <v>3</v>
      </c>
      <c r="AD11" s="5" t="s">
        <v>3</v>
      </c>
      <c r="AE11" s="5" t="s">
        <v>3</v>
      </c>
      <c r="AF11" s="5" t="s">
        <v>3</v>
      </c>
      <c r="AG11" s="5" t="s">
        <v>3</v>
      </c>
      <c r="AH11" s="5" t="s">
        <v>3</v>
      </c>
      <c r="AI11" s="5" t="s">
        <v>3</v>
      </c>
      <c r="AJ11" s="5" t="s">
        <v>3</v>
      </c>
      <c r="AK11" s="5" t="s">
        <v>3</v>
      </c>
      <c r="AL11" s="7" t="s">
        <v>40</v>
      </c>
      <c r="AM11" s="7"/>
      <c r="AN11" s="20">
        <f t="shared" si="0"/>
        <v>5</v>
      </c>
      <c r="AO11" s="2"/>
      <c r="AP11" s="60">
        <v>17</v>
      </c>
      <c r="AQ11" s="20">
        <v>17</v>
      </c>
      <c r="AR11" s="22"/>
    </row>
    <row r="12" spans="1:44">
      <c r="A12" s="19">
        <v>41052</v>
      </c>
      <c r="B12" s="3" t="s">
        <v>1</v>
      </c>
      <c r="C12" s="4" t="s">
        <v>15</v>
      </c>
      <c r="D12" s="5" t="s">
        <v>3</v>
      </c>
      <c r="E12" s="5" t="s">
        <v>3</v>
      </c>
      <c r="F12" s="5" t="s">
        <v>3</v>
      </c>
      <c r="G12" s="5" t="s">
        <v>3</v>
      </c>
      <c r="H12" s="5" t="s">
        <v>3</v>
      </c>
      <c r="I12" s="6" t="s">
        <v>4</v>
      </c>
      <c r="J12" s="6" t="s">
        <v>4</v>
      </c>
      <c r="K12" s="5" t="s">
        <v>3</v>
      </c>
      <c r="L12" s="23" t="s">
        <v>4</v>
      </c>
      <c r="M12" s="38" t="s">
        <v>4</v>
      </c>
      <c r="N12" s="31" t="s">
        <v>4</v>
      </c>
      <c r="O12" s="6" t="s">
        <v>4</v>
      </c>
      <c r="P12" s="6" t="s">
        <v>4</v>
      </c>
      <c r="Q12" s="6" t="s">
        <v>4</v>
      </c>
      <c r="R12" s="5" t="s">
        <v>3</v>
      </c>
      <c r="S12" s="5" t="s">
        <v>3</v>
      </c>
      <c r="T12" s="7" t="s">
        <v>5</v>
      </c>
      <c r="U12" s="6" t="s">
        <v>4</v>
      </c>
      <c r="V12" s="5" t="s">
        <v>3</v>
      </c>
      <c r="W12" s="5" t="s">
        <v>3</v>
      </c>
      <c r="X12" s="5" t="s">
        <v>3</v>
      </c>
      <c r="Y12" s="5" t="s">
        <v>3</v>
      </c>
      <c r="Z12" s="5" t="s">
        <v>3</v>
      </c>
      <c r="AA12" s="5" t="s">
        <v>3</v>
      </c>
      <c r="AB12" s="5" t="s">
        <v>3</v>
      </c>
      <c r="AC12" s="5" t="s">
        <v>3</v>
      </c>
      <c r="AD12" s="5" t="s">
        <v>3</v>
      </c>
      <c r="AE12" s="5" t="s">
        <v>3</v>
      </c>
      <c r="AF12" s="5" t="s">
        <v>3</v>
      </c>
      <c r="AG12" s="5" t="s">
        <v>3</v>
      </c>
      <c r="AH12" s="5" t="s">
        <v>3</v>
      </c>
      <c r="AI12" s="5" t="s">
        <v>3</v>
      </c>
      <c r="AJ12" s="5" t="s">
        <v>3</v>
      </c>
      <c r="AK12" s="5" t="s">
        <v>3</v>
      </c>
      <c r="AL12" s="7" t="s">
        <v>40</v>
      </c>
      <c r="AM12" s="7"/>
      <c r="AN12" s="20">
        <f t="shared" si="0"/>
        <v>5</v>
      </c>
      <c r="AO12" s="2"/>
      <c r="AP12" s="60">
        <v>13</v>
      </c>
      <c r="AQ12" s="20">
        <v>17</v>
      </c>
      <c r="AR12" s="22"/>
    </row>
    <row r="13" spans="1:44">
      <c r="A13" s="19">
        <v>41052</v>
      </c>
      <c r="B13" s="3" t="s">
        <v>1</v>
      </c>
      <c r="C13" s="4" t="s">
        <v>16</v>
      </c>
      <c r="D13" s="5" t="s">
        <v>3</v>
      </c>
      <c r="E13" s="5" t="s">
        <v>3</v>
      </c>
      <c r="F13" s="5" t="s">
        <v>3</v>
      </c>
      <c r="G13" s="5" t="s">
        <v>3</v>
      </c>
      <c r="H13" s="5" t="s">
        <v>3</v>
      </c>
      <c r="I13" s="5" t="s">
        <v>3</v>
      </c>
      <c r="J13" s="6" t="s">
        <v>4</v>
      </c>
      <c r="K13" s="6" t="s">
        <v>4</v>
      </c>
      <c r="L13" s="23" t="s">
        <v>4</v>
      </c>
      <c r="M13" s="38" t="s">
        <v>4</v>
      </c>
      <c r="N13" s="31" t="s">
        <v>4</v>
      </c>
      <c r="O13" s="6" t="s">
        <v>4</v>
      </c>
      <c r="P13" s="6" t="s">
        <v>4</v>
      </c>
      <c r="Q13" s="6" t="s">
        <v>4</v>
      </c>
      <c r="R13" s="6" t="s">
        <v>4</v>
      </c>
      <c r="S13" s="5" t="s">
        <v>3</v>
      </c>
      <c r="T13" s="7" t="s">
        <v>5</v>
      </c>
      <c r="U13" s="5" t="s">
        <v>3</v>
      </c>
      <c r="V13" s="6" t="s">
        <v>4</v>
      </c>
      <c r="W13" s="6" t="s">
        <v>4</v>
      </c>
      <c r="X13" s="6" t="s">
        <v>4</v>
      </c>
      <c r="Y13" s="5" t="s">
        <v>3</v>
      </c>
      <c r="Z13" s="5" t="s">
        <v>3</v>
      </c>
      <c r="AA13" s="5" t="s">
        <v>3</v>
      </c>
      <c r="AB13" s="5" t="s">
        <v>3</v>
      </c>
      <c r="AC13" s="5" t="s">
        <v>3</v>
      </c>
      <c r="AD13" s="5" t="s">
        <v>3</v>
      </c>
      <c r="AE13" s="5" t="s">
        <v>3</v>
      </c>
      <c r="AF13" s="5" t="s">
        <v>3</v>
      </c>
      <c r="AG13" s="5" t="s">
        <v>3</v>
      </c>
      <c r="AH13" s="5" t="s">
        <v>3</v>
      </c>
      <c r="AI13" s="5" t="s">
        <v>3</v>
      </c>
      <c r="AJ13" s="5" t="s">
        <v>3</v>
      </c>
      <c r="AK13" s="5" t="s">
        <v>3</v>
      </c>
      <c r="AL13" s="5" t="s">
        <v>3</v>
      </c>
      <c r="AM13" s="7" t="s">
        <v>41</v>
      </c>
      <c r="AN13" s="20">
        <f t="shared" si="0"/>
        <v>6</v>
      </c>
      <c r="AO13" s="2"/>
      <c r="AP13" s="60">
        <f t="shared" si="1"/>
        <v>14</v>
      </c>
      <c r="AQ13" s="20">
        <v>20</v>
      </c>
      <c r="AR13" s="22"/>
    </row>
    <row r="14" spans="1:44">
      <c r="A14" s="19">
        <v>41052</v>
      </c>
      <c r="B14" s="3" t="s">
        <v>1</v>
      </c>
      <c r="C14" s="4" t="s">
        <v>17</v>
      </c>
      <c r="D14" s="5" t="s">
        <v>3</v>
      </c>
      <c r="E14" s="5" t="s">
        <v>3</v>
      </c>
      <c r="F14" s="5" t="s">
        <v>3</v>
      </c>
      <c r="G14" s="5" t="s">
        <v>3</v>
      </c>
      <c r="H14" s="5" t="s">
        <v>3</v>
      </c>
      <c r="I14" s="5" t="s">
        <v>3</v>
      </c>
      <c r="J14" s="6" t="s">
        <v>4</v>
      </c>
      <c r="K14" s="6" t="s">
        <v>4</v>
      </c>
      <c r="L14" s="23" t="s">
        <v>4</v>
      </c>
      <c r="M14" s="38" t="s">
        <v>4</v>
      </c>
      <c r="N14" s="31" t="s">
        <v>4</v>
      </c>
      <c r="O14" s="6" t="s">
        <v>4</v>
      </c>
      <c r="P14" s="6" t="s">
        <v>4</v>
      </c>
      <c r="Q14" s="6" t="s">
        <v>4</v>
      </c>
      <c r="R14" s="5" t="s">
        <v>3</v>
      </c>
      <c r="S14" s="5" t="s">
        <v>3</v>
      </c>
      <c r="T14" s="7" t="s">
        <v>8</v>
      </c>
      <c r="U14" s="5" t="s">
        <v>3</v>
      </c>
      <c r="V14" s="5" t="s">
        <v>3</v>
      </c>
      <c r="W14" s="5" t="s">
        <v>3</v>
      </c>
      <c r="X14" s="5" t="s">
        <v>3</v>
      </c>
      <c r="Y14" s="5" t="s">
        <v>3</v>
      </c>
      <c r="Z14" s="5" t="s">
        <v>3</v>
      </c>
      <c r="AA14" s="5" t="s">
        <v>3</v>
      </c>
      <c r="AB14" s="5" t="s">
        <v>3</v>
      </c>
      <c r="AC14" s="5" t="s">
        <v>3</v>
      </c>
      <c r="AD14" s="5" t="s">
        <v>3</v>
      </c>
      <c r="AE14" s="5" t="s">
        <v>3</v>
      </c>
      <c r="AF14" s="5" t="s">
        <v>3</v>
      </c>
      <c r="AG14" s="5" t="s">
        <v>3</v>
      </c>
      <c r="AH14" s="5" t="s">
        <v>3</v>
      </c>
      <c r="AI14" s="5" t="s">
        <v>3</v>
      </c>
      <c r="AJ14" s="5" t="s">
        <v>3</v>
      </c>
      <c r="AK14" s="5" t="s">
        <v>3</v>
      </c>
      <c r="AL14" s="5" t="s">
        <v>3</v>
      </c>
      <c r="AM14" s="7" t="s">
        <v>41</v>
      </c>
      <c r="AN14" s="20">
        <f t="shared" si="0"/>
        <v>6</v>
      </c>
      <c r="AO14" s="2"/>
      <c r="AP14" s="60">
        <f t="shared" si="1"/>
        <v>13</v>
      </c>
      <c r="AQ14" s="20">
        <v>13</v>
      </c>
      <c r="AR14" s="22"/>
    </row>
    <row r="15" spans="1:44">
      <c r="A15" s="19">
        <v>41052</v>
      </c>
      <c r="B15" s="3" t="s">
        <v>1</v>
      </c>
      <c r="C15" s="4" t="s">
        <v>18</v>
      </c>
      <c r="D15" s="5" t="s">
        <v>3</v>
      </c>
      <c r="E15" s="5" t="s">
        <v>3</v>
      </c>
      <c r="F15" s="5" t="s">
        <v>3</v>
      </c>
      <c r="G15" s="5" t="s">
        <v>3</v>
      </c>
      <c r="H15" s="5" t="s">
        <v>3</v>
      </c>
      <c r="I15" s="5" t="s">
        <v>3</v>
      </c>
      <c r="J15" s="6" t="s">
        <v>4</v>
      </c>
      <c r="K15" s="6" t="s">
        <v>4</v>
      </c>
      <c r="L15" s="23" t="s">
        <v>4</v>
      </c>
      <c r="M15" s="38" t="s">
        <v>4</v>
      </c>
      <c r="N15" s="31" t="s">
        <v>4</v>
      </c>
      <c r="O15" s="6" t="s">
        <v>4</v>
      </c>
      <c r="P15" s="6" t="s">
        <v>4</v>
      </c>
      <c r="Q15" s="6" t="s">
        <v>4</v>
      </c>
      <c r="R15" s="6" t="s">
        <v>4</v>
      </c>
      <c r="S15" s="5" t="s">
        <v>3</v>
      </c>
      <c r="T15" s="7" t="s">
        <v>8</v>
      </c>
      <c r="U15" s="5" t="s">
        <v>3</v>
      </c>
      <c r="V15" s="5" t="s">
        <v>3</v>
      </c>
      <c r="W15" s="6" t="s">
        <v>4</v>
      </c>
      <c r="X15" s="6" t="s">
        <v>4</v>
      </c>
      <c r="Y15" s="5" t="s">
        <v>3</v>
      </c>
      <c r="Z15" s="5" t="s">
        <v>3</v>
      </c>
      <c r="AA15" s="5" t="s">
        <v>3</v>
      </c>
      <c r="AB15" s="5" t="s">
        <v>3</v>
      </c>
      <c r="AC15" s="5" t="s">
        <v>3</v>
      </c>
      <c r="AD15" s="5" t="s">
        <v>3</v>
      </c>
      <c r="AE15" s="5" t="s">
        <v>3</v>
      </c>
      <c r="AF15" s="5" t="s">
        <v>3</v>
      </c>
      <c r="AG15" s="5" t="s">
        <v>3</v>
      </c>
      <c r="AH15" s="5" t="s">
        <v>3</v>
      </c>
      <c r="AI15" s="5" t="s">
        <v>3</v>
      </c>
      <c r="AJ15" s="5" t="s">
        <v>3</v>
      </c>
      <c r="AK15" s="5" t="s">
        <v>3</v>
      </c>
      <c r="AL15" s="7" t="s">
        <v>40</v>
      </c>
      <c r="AM15" s="7"/>
      <c r="AN15" s="20">
        <f t="shared" si="0"/>
        <v>6</v>
      </c>
      <c r="AO15" s="2"/>
      <c r="AP15" s="60">
        <f t="shared" si="1"/>
        <v>14</v>
      </c>
      <c r="AQ15" s="20">
        <v>20</v>
      </c>
      <c r="AR15" s="22"/>
    </row>
    <row r="16" spans="1:44">
      <c r="A16" s="19">
        <v>41052</v>
      </c>
      <c r="B16" s="3" t="s">
        <v>1</v>
      </c>
      <c r="C16" s="4" t="s">
        <v>19</v>
      </c>
      <c r="D16" s="5" t="s">
        <v>3</v>
      </c>
      <c r="E16" s="5" t="s">
        <v>3</v>
      </c>
      <c r="F16" s="5" t="s">
        <v>3</v>
      </c>
      <c r="G16" s="5" t="s">
        <v>3</v>
      </c>
      <c r="H16" s="6" t="s">
        <v>4</v>
      </c>
      <c r="I16" s="5" t="s">
        <v>3</v>
      </c>
      <c r="J16" s="5" t="s">
        <v>3</v>
      </c>
      <c r="K16" s="5" t="s">
        <v>3</v>
      </c>
      <c r="L16" s="24" t="s">
        <v>3</v>
      </c>
      <c r="M16" s="38" t="s">
        <v>4</v>
      </c>
      <c r="N16" s="31" t="s">
        <v>4</v>
      </c>
      <c r="O16" s="6" t="s">
        <v>4</v>
      </c>
      <c r="P16" s="6" t="s">
        <v>4</v>
      </c>
      <c r="Q16" s="6" t="s">
        <v>4</v>
      </c>
      <c r="R16" s="5" t="s">
        <v>3</v>
      </c>
      <c r="S16" s="6" t="s">
        <v>4</v>
      </c>
      <c r="T16" s="7" t="s">
        <v>5</v>
      </c>
      <c r="U16" s="5" t="s">
        <v>3</v>
      </c>
      <c r="V16" s="5" t="s">
        <v>3</v>
      </c>
      <c r="W16" s="5" t="s">
        <v>3</v>
      </c>
      <c r="X16" s="5" t="s">
        <v>3</v>
      </c>
      <c r="Y16" s="5" t="s">
        <v>3</v>
      </c>
      <c r="Z16" s="5" t="s">
        <v>3</v>
      </c>
      <c r="AA16" s="5" t="s">
        <v>3</v>
      </c>
      <c r="AB16" s="5" t="s">
        <v>3</v>
      </c>
      <c r="AC16" s="5" t="s">
        <v>3</v>
      </c>
      <c r="AD16" s="5" t="s">
        <v>3</v>
      </c>
      <c r="AE16" s="5" t="s">
        <v>3</v>
      </c>
      <c r="AF16" s="5" t="s">
        <v>3</v>
      </c>
      <c r="AG16" s="5" t="s">
        <v>3</v>
      </c>
      <c r="AH16" s="5" t="s">
        <v>3</v>
      </c>
      <c r="AI16" s="5" t="s">
        <v>3</v>
      </c>
      <c r="AJ16" s="5" t="s">
        <v>3</v>
      </c>
      <c r="AK16" s="5" t="s">
        <v>3</v>
      </c>
      <c r="AL16" s="7" t="s">
        <v>41</v>
      </c>
      <c r="AM16" s="7"/>
      <c r="AN16" s="20">
        <f t="shared" si="0"/>
        <v>4</v>
      </c>
      <c r="AO16" s="2"/>
      <c r="AP16" s="60">
        <v>13</v>
      </c>
      <c r="AQ16" s="20">
        <v>16</v>
      </c>
      <c r="AR16" s="22"/>
    </row>
    <row r="17" spans="1:44">
      <c r="A17" s="19">
        <v>41052</v>
      </c>
      <c r="B17" s="3" t="s">
        <v>1</v>
      </c>
      <c r="C17" s="4" t="s">
        <v>20</v>
      </c>
      <c r="D17" s="5" t="s">
        <v>3</v>
      </c>
      <c r="E17" s="5" t="s">
        <v>3</v>
      </c>
      <c r="F17" s="5" t="s">
        <v>3</v>
      </c>
      <c r="G17" s="5" t="s">
        <v>3</v>
      </c>
      <c r="H17" s="5" t="s">
        <v>3</v>
      </c>
      <c r="I17" s="5" t="s">
        <v>3</v>
      </c>
      <c r="J17" s="5" t="s">
        <v>3</v>
      </c>
      <c r="K17" s="6" t="s">
        <v>4</v>
      </c>
      <c r="L17" s="23" t="s">
        <v>4</v>
      </c>
      <c r="M17" s="38" t="s">
        <v>4</v>
      </c>
      <c r="N17" s="31" t="s">
        <v>4</v>
      </c>
      <c r="O17" s="6" t="s">
        <v>4</v>
      </c>
      <c r="P17" s="6" t="s">
        <v>4</v>
      </c>
      <c r="Q17" s="5" t="s">
        <v>3</v>
      </c>
      <c r="R17" s="6" t="s">
        <v>4</v>
      </c>
      <c r="S17" s="7" t="s">
        <v>5</v>
      </c>
      <c r="T17" s="6" t="s">
        <v>4</v>
      </c>
      <c r="U17" s="5" t="s">
        <v>3</v>
      </c>
      <c r="V17" s="5" t="s">
        <v>3</v>
      </c>
      <c r="W17" s="5" t="s">
        <v>3</v>
      </c>
      <c r="X17" s="5" t="s">
        <v>3</v>
      </c>
      <c r="Y17" s="5" t="s">
        <v>3</v>
      </c>
      <c r="Z17" s="5" t="s">
        <v>3</v>
      </c>
      <c r="AA17" s="5" t="s">
        <v>3</v>
      </c>
      <c r="AB17" s="5" t="s">
        <v>3</v>
      </c>
      <c r="AC17" s="5" t="s">
        <v>3</v>
      </c>
      <c r="AD17" s="5" t="s">
        <v>3</v>
      </c>
      <c r="AE17" s="5" t="s">
        <v>3</v>
      </c>
      <c r="AF17" s="5" t="s">
        <v>3</v>
      </c>
      <c r="AG17" s="5" t="s">
        <v>3</v>
      </c>
      <c r="AH17" s="5" t="s">
        <v>3</v>
      </c>
      <c r="AI17" s="5" t="s">
        <v>3</v>
      </c>
      <c r="AJ17" s="5" t="s">
        <v>3</v>
      </c>
      <c r="AK17" s="5" t="s">
        <v>3</v>
      </c>
      <c r="AL17" s="7" t="s">
        <v>41</v>
      </c>
      <c r="AM17" s="7"/>
      <c r="AN17" s="20">
        <f t="shared" si="0"/>
        <v>7</v>
      </c>
      <c r="AO17" s="2"/>
      <c r="AP17" s="60">
        <f t="shared" si="1"/>
        <v>12</v>
      </c>
      <c r="AQ17" s="20">
        <v>16</v>
      </c>
      <c r="AR17" s="22"/>
    </row>
    <row r="18" spans="1:44">
      <c r="A18" s="19">
        <v>41052</v>
      </c>
      <c r="B18" s="3" t="s">
        <v>1</v>
      </c>
      <c r="C18" s="4" t="s">
        <v>21</v>
      </c>
      <c r="D18" s="5" t="s">
        <v>3</v>
      </c>
      <c r="E18" s="5" t="s">
        <v>3</v>
      </c>
      <c r="F18" s="5" t="s">
        <v>3</v>
      </c>
      <c r="G18" s="5" t="s">
        <v>3</v>
      </c>
      <c r="H18" s="5" t="s">
        <v>3</v>
      </c>
      <c r="I18" s="5" t="s">
        <v>3</v>
      </c>
      <c r="J18" s="5" t="s">
        <v>3</v>
      </c>
      <c r="K18" s="6" t="s">
        <v>4</v>
      </c>
      <c r="L18" s="23" t="s">
        <v>4</v>
      </c>
      <c r="M18" s="38" t="s">
        <v>4</v>
      </c>
      <c r="N18" s="31" t="s">
        <v>4</v>
      </c>
      <c r="O18" s="6" t="s">
        <v>4</v>
      </c>
      <c r="P18" s="6" t="s">
        <v>4</v>
      </c>
      <c r="Q18" s="6" t="s">
        <v>4</v>
      </c>
      <c r="R18" s="5" t="s">
        <v>3</v>
      </c>
      <c r="S18" s="6" t="s">
        <v>4</v>
      </c>
      <c r="T18" s="7" t="s">
        <v>5</v>
      </c>
      <c r="U18" s="5" t="s">
        <v>3</v>
      </c>
      <c r="V18" s="5" t="s">
        <v>3</v>
      </c>
      <c r="W18" s="5" t="s">
        <v>3</v>
      </c>
      <c r="X18" s="5" t="s">
        <v>3</v>
      </c>
      <c r="Y18" s="5" t="s">
        <v>3</v>
      </c>
      <c r="Z18" s="5" t="s">
        <v>3</v>
      </c>
      <c r="AA18" s="5" t="s">
        <v>3</v>
      </c>
      <c r="AB18" s="5" t="s">
        <v>3</v>
      </c>
      <c r="AC18" s="5" t="s">
        <v>3</v>
      </c>
      <c r="AD18" s="5" t="s">
        <v>3</v>
      </c>
      <c r="AE18" s="5" t="s">
        <v>3</v>
      </c>
      <c r="AF18" s="5" t="s">
        <v>3</v>
      </c>
      <c r="AG18" s="5" t="s">
        <v>3</v>
      </c>
      <c r="AH18" s="5" t="s">
        <v>3</v>
      </c>
      <c r="AI18" s="5" t="s">
        <v>3</v>
      </c>
      <c r="AJ18" s="5" t="s">
        <v>3</v>
      </c>
      <c r="AK18" s="5" t="s">
        <v>3</v>
      </c>
      <c r="AL18" s="7" t="s">
        <v>41</v>
      </c>
      <c r="AM18" s="7"/>
      <c r="AN18" s="20">
        <f t="shared" si="0"/>
        <v>7</v>
      </c>
      <c r="AO18" s="2"/>
      <c r="AP18" s="60">
        <f t="shared" si="1"/>
        <v>13</v>
      </c>
      <c r="AQ18" s="20">
        <v>16</v>
      </c>
      <c r="AR18" s="22"/>
    </row>
    <row r="19" spans="1:44">
      <c r="A19" s="19">
        <v>41052</v>
      </c>
      <c r="B19" s="3" t="s">
        <v>1</v>
      </c>
      <c r="C19" s="4" t="s">
        <v>22</v>
      </c>
      <c r="D19" s="5" t="s">
        <v>3</v>
      </c>
      <c r="E19" s="5" t="s">
        <v>3</v>
      </c>
      <c r="F19" s="5" t="s">
        <v>3</v>
      </c>
      <c r="G19" s="5" t="s">
        <v>3</v>
      </c>
      <c r="H19" s="5" t="s">
        <v>3</v>
      </c>
      <c r="I19" s="5" t="s">
        <v>3</v>
      </c>
      <c r="J19" s="5" t="s">
        <v>3</v>
      </c>
      <c r="K19" s="5" t="s">
        <v>3</v>
      </c>
      <c r="L19" s="23" t="s">
        <v>4</v>
      </c>
      <c r="M19" s="38" t="s">
        <v>4</v>
      </c>
      <c r="N19" s="31" t="s">
        <v>4</v>
      </c>
      <c r="O19" s="6" t="s">
        <v>4</v>
      </c>
      <c r="P19" s="6" t="s">
        <v>4</v>
      </c>
      <c r="Q19" s="6" t="s">
        <v>4</v>
      </c>
      <c r="R19" s="5" t="s">
        <v>3</v>
      </c>
      <c r="S19" s="5" t="s">
        <v>3</v>
      </c>
      <c r="T19" s="7" t="s">
        <v>5</v>
      </c>
      <c r="U19" s="6" t="s">
        <v>4</v>
      </c>
      <c r="V19" s="6" t="s">
        <v>4</v>
      </c>
      <c r="W19" s="6" t="s">
        <v>4</v>
      </c>
      <c r="X19" s="5" t="s">
        <v>3</v>
      </c>
      <c r="Y19" s="5" t="s">
        <v>3</v>
      </c>
      <c r="Z19" s="5" t="s">
        <v>3</v>
      </c>
      <c r="AA19" s="5" t="s">
        <v>3</v>
      </c>
      <c r="AB19" s="5" t="s">
        <v>3</v>
      </c>
      <c r="AC19" s="5" t="s">
        <v>3</v>
      </c>
      <c r="AD19" s="5" t="s">
        <v>3</v>
      </c>
      <c r="AE19" s="5" t="s">
        <v>3</v>
      </c>
      <c r="AF19" s="5" t="s">
        <v>3</v>
      </c>
      <c r="AG19" s="5" t="s">
        <v>3</v>
      </c>
      <c r="AH19" s="5" t="s">
        <v>3</v>
      </c>
      <c r="AI19" s="5" t="s">
        <v>3</v>
      </c>
      <c r="AJ19" s="5" t="s">
        <v>3</v>
      </c>
      <c r="AK19" s="7" t="s">
        <v>40</v>
      </c>
      <c r="AL19" s="7"/>
      <c r="AM19" s="7"/>
      <c r="AN19" s="20">
        <f t="shared" si="0"/>
        <v>8</v>
      </c>
      <c r="AO19" s="2"/>
      <c r="AP19" s="60">
        <f t="shared" si="1"/>
        <v>13</v>
      </c>
      <c r="AQ19" s="20">
        <v>19</v>
      </c>
      <c r="AR19" s="22"/>
    </row>
    <row r="20" spans="1:44">
      <c r="A20" s="19">
        <v>41052</v>
      </c>
      <c r="B20" s="3" t="s">
        <v>1</v>
      </c>
      <c r="C20" s="4" t="s">
        <v>23</v>
      </c>
      <c r="D20" s="5" t="s">
        <v>3</v>
      </c>
      <c r="E20" s="5" t="s">
        <v>3</v>
      </c>
      <c r="F20" s="5" t="s">
        <v>3</v>
      </c>
      <c r="G20" s="5" t="s">
        <v>3</v>
      </c>
      <c r="H20" s="5" t="s">
        <v>3</v>
      </c>
      <c r="I20" s="5" t="s">
        <v>3</v>
      </c>
      <c r="J20" s="6" t="s">
        <v>4</v>
      </c>
      <c r="K20" s="6" t="s">
        <v>4</v>
      </c>
      <c r="L20" s="23" t="s">
        <v>4</v>
      </c>
      <c r="M20" s="38" t="s">
        <v>4</v>
      </c>
      <c r="N20" s="31" t="s">
        <v>4</v>
      </c>
      <c r="O20" s="6" t="s">
        <v>4</v>
      </c>
      <c r="P20" s="6" t="s">
        <v>4</v>
      </c>
      <c r="Q20" s="6" t="s">
        <v>4</v>
      </c>
      <c r="R20" s="6" t="s">
        <v>4</v>
      </c>
      <c r="S20" s="5" t="s">
        <v>3</v>
      </c>
      <c r="T20" s="7" t="s">
        <v>8</v>
      </c>
      <c r="U20" s="5" t="s">
        <v>3</v>
      </c>
      <c r="V20" s="5" t="s">
        <v>3</v>
      </c>
      <c r="W20" s="5" t="s">
        <v>3</v>
      </c>
      <c r="X20" s="5" t="s">
        <v>3</v>
      </c>
      <c r="Y20" s="5" t="s">
        <v>3</v>
      </c>
      <c r="Z20" s="5" t="s">
        <v>3</v>
      </c>
      <c r="AA20" s="5" t="s">
        <v>3</v>
      </c>
      <c r="AB20" s="5" t="s">
        <v>3</v>
      </c>
      <c r="AC20" s="5" t="s">
        <v>3</v>
      </c>
      <c r="AD20" s="5" t="s">
        <v>3</v>
      </c>
      <c r="AE20" s="5" t="s">
        <v>3</v>
      </c>
      <c r="AF20" s="5" t="s">
        <v>3</v>
      </c>
      <c r="AG20" s="5" t="s">
        <v>3</v>
      </c>
      <c r="AH20" s="5" t="s">
        <v>3</v>
      </c>
      <c r="AI20" s="5" t="s">
        <v>3</v>
      </c>
      <c r="AJ20" s="5" t="s">
        <v>3</v>
      </c>
      <c r="AK20" s="7" t="s">
        <v>40</v>
      </c>
      <c r="AL20" s="7"/>
      <c r="AM20" s="7"/>
      <c r="AN20" s="20">
        <f t="shared" si="0"/>
        <v>6</v>
      </c>
      <c r="AO20" s="2"/>
      <c r="AP20" s="60">
        <f t="shared" si="1"/>
        <v>14</v>
      </c>
      <c r="AQ20" s="20">
        <v>14</v>
      </c>
      <c r="AR20" s="22"/>
    </row>
    <row r="21" spans="1:44">
      <c r="A21" s="19">
        <v>41052</v>
      </c>
      <c r="B21" s="3" t="s">
        <v>1</v>
      </c>
      <c r="C21" s="4" t="s">
        <v>24</v>
      </c>
      <c r="D21" s="5" t="s">
        <v>3</v>
      </c>
      <c r="E21" s="5" t="s">
        <v>3</v>
      </c>
      <c r="F21" s="5" t="s">
        <v>3</v>
      </c>
      <c r="G21" s="5" t="s">
        <v>3</v>
      </c>
      <c r="H21" s="5" t="s">
        <v>3</v>
      </c>
      <c r="I21" s="5" t="s">
        <v>3</v>
      </c>
      <c r="J21" s="6" t="s">
        <v>4</v>
      </c>
      <c r="K21" s="6" t="s">
        <v>4</v>
      </c>
      <c r="L21" s="23" t="s">
        <v>4</v>
      </c>
      <c r="M21" s="38" t="s">
        <v>4</v>
      </c>
      <c r="N21" s="31" t="s">
        <v>4</v>
      </c>
      <c r="O21" s="6" t="s">
        <v>4</v>
      </c>
      <c r="P21" s="6" t="s">
        <v>4</v>
      </c>
      <c r="Q21" s="6" t="s">
        <v>4</v>
      </c>
      <c r="R21" s="6" t="s">
        <v>4</v>
      </c>
      <c r="S21" s="5" t="s">
        <v>3</v>
      </c>
      <c r="T21" s="5" t="s">
        <v>3</v>
      </c>
      <c r="U21" s="7" t="s">
        <v>5</v>
      </c>
      <c r="V21" s="6" t="s">
        <v>4</v>
      </c>
      <c r="W21" s="6" t="s">
        <v>4</v>
      </c>
      <c r="X21" s="5" t="s">
        <v>3</v>
      </c>
      <c r="Y21" s="5" t="s">
        <v>3</v>
      </c>
      <c r="Z21" s="5" t="s">
        <v>3</v>
      </c>
      <c r="AA21" s="5" t="s">
        <v>3</v>
      </c>
      <c r="AB21" s="5" t="s">
        <v>3</v>
      </c>
      <c r="AC21" s="5" t="s">
        <v>3</v>
      </c>
      <c r="AD21" s="5" t="s">
        <v>3</v>
      </c>
      <c r="AE21" s="5" t="s">
        <v>3</v>
      </c>
      <c r="AF21" s="5" t="s">
        <v>3</v>
      </c>
      <c r="AG21" s="5" t="s">
        <v>3</v>
      </c>
      <c r="AH21" s="5" t="s">
        <v>3</v>
      </c>
      <c r="AI21" s="5" t="s">
        <v>3</v>
      </c>
      <c r="AJ21" s="5" t="s">
        <v>3</v>
      </c>
      <c r="AK21" s="5" t="s">
        <v>3</v>
      </c>
      <c r="AL21" s="5" t="s">
        <v>3</v>
      </c>
      <c r="AM21" s="7" t="s">
        <v>41</v>
      </c>
      <c r="AN21" s="20">
        <f t="shared" si="0"/>
        <v>6</v>
      </c>
      <c r="AO21" s="2"/>
      <c r="AP21" s="60">
        <f t="shared" si="1"/>
        <v>14</v>
      </c>
      <c r="AQ21" s="20">
        <v>19</v>
      </c>
      <c r="AR21" s="22"/>
    </row>
    <row r="22" spans="1:44">
      <c r="A22" s="19">
        <v>41052</v>
      </c>
      <c r="B22" s="3" t="s">
        <v>1</v>
      </c>
      <c r="C22" s="4" t="s">
        <v>25</v>
      </c>
      <c r="D22" s="5" t="s">
        <v>3</v>
      </c>
      <c r="E22" s="5" t="s">
        <v>3</v>
      </c>
      <c r="F22" s="5" t="s">
        <v>3</v>
      </c>
      <c r="G22" s="5" t="s">
        <v>3</v>
      </c>
      <c r="H22" s="5" t="s">
        <v>3</v>
      </c>
      <c r="I22" s="5" t="s">
        <v>3</v>
      </c>
      <c r="J22" s="5" t="s">
        <v>3</v>
      </c>
      <c r="K22" s="5" t="s">
        <v>3</v>
      </c>
      <c r="L22" s="23" t="s">
        <v>4</v>
      </c>
      <c r="M22" s="38" t="s">
        <v>4</v>
      </c>
      <c r="N22" s="31" t="s">
        <v>4</v>
      </c>
      <c r="O22" s="6" t="s">
        <v>4</v>
      </c>
      <c r="P22" s="6" t="s">
        <v>4</v>
      </c>
      <c r="Q22" s="6" t="s">
        <v>4</v>
      </c>
      <c r="R22" s="6" t="s">
        <v>4</v>
      </c>
      <c r="S22" s="6" t="s">
        <v>4</v>
      </c>
      <c r="T22" s="5" t="s">
        <v>3</v>
      </c>
      <c r="U22" s="7" t="s">
        <v>5</v>
      </c>
      <c r="V22" s="5" t="s">
        <v>3</v>
      </c>
      <c r="W22" s="5" t="s">
        <v>3</v>
      </c>
      <c r="X22" s="5" t="s">
        <v>3</v>
      </c>
      <c r="Y22" s="5" t="s">
        <v>3</v>
      </c>
      <c r="Z22" s="5" t="s">
        <v>3</v>
      </c>
      <c r="AA22" s="5" t="s">
        <v>3</v>
      </c>
      <c r="AB22" s="5" t="s">
        <v>3</v>
      </c>
      <c r="AC22" s="5" t="s">
        <v>3</v>
      </c>
      <c r="AD22" s="5" t="s">
        <v>3</v>
      </c>
      <c r="AE22" s="5" t="s">
        <v>3</v>
      </c>
      <c r="AF22" s="5" t="s">
        <v>3</v>
      </c>
      <c r="AG22" s="5" t="s">
        <v>3</v>
      </c>
      <c r="AH22" s="5" t="s">
        <v>3</v>
      </c>
      <c r="AI22" s="5" t="s">
        <v>3</v>
      </c>
      <c r="AJ22" s="5" t="s">
        <v>3</v>
      </c>
      <c r="AK22" s="5" t="s">
        <v>3</v>
      </c>
      <c r="AL22" s="5" t="s">
        <v>3</v>
      </c>
      <c r="AM22" s="7" t="s">
        <v>41</v>
      </c>
      <c r="AN22" s="20">
        <f t="shared" si="0"/>
        <v>8</v>
      </c>
      <c r="AO22" s="2"/>
      <c r="AP22" s="60">
        <f t="shared" si="1"/>
        <v>15</v>
      </c>
      <c r="AQ22" s="20">
        <v>17</v>
      </c>
      <c r="AR22" s="22"/>
    </row>
    <row r="23" spans="1:44">
      <c r="A23" s="19">
        <v>41052</v>
      </c>
      <c r="B23" s="3" t="s">
        <v>1</v>
      </c>
      <c r="C23" s="4" t="s">
        <v>26</v>
      </c>
      <c r="D23" s="5" t="s">
        <v>3</v>
      </c>
      <c r="E23" s="5" t="s">
        <v>3</v>
      </c>
      <c r="F23" s="5" t="s">
        <v>3</v>
      </c>
      <c r="G23" s="5" t="s">
        <v>3</v>
      </c>
      <c r="H23" s="5" t="s">
        <v>3</v>
      </c>
      <c r="I23" s="5" t="s">
        <v>3</v>
      </c>
      <c r="J23" s="5" t="s">
        <v>3</v>
      </c>
      <c r="K23" s="5" t="s">
        <v>3</v>
      </c>
      <c r="L23" s="24" t="s">
        <v>3</v>
      </c>
      <c r="M23" s="39" t="s">
        <v>3</v>
      </c>
      <c r="N23" s="31" t="s">
        <v>4</v>
      </c>
      <c r="O23" s="6" t="s">
        <v>4</v>
      </c>
      <c r="P23" s="6" t="s">
        <v>4</v>
      </c>
      <c r="Q23" s="6" t="s">
        <v>4</v>
      </c>
      <c r="R23" s="5" t="s">
        <v>3</v>
      </c>
      <c r="S23" s="7" t="s">
        <v>8</v>
      </c>
      <c r="T23" s="5" t="s">
        <v>3</v>
      </c>
      <c r="U23" s="5" t="s">
        <v>3</v>
      </c>
      <c r="V23" s="5" t="s">
        <v>3</v>
      </c>
      <c r="W23" s="5" t="s">
        <v>3</v>
      </c>
      <c r="X23" s="5" t="s">
        <v>3</v>
      </c>
      <c r="Y23" s="5" t="s">
        <v>3</v>
      </c>
      <c r="Z23" s="5" t="s">
        <v>3</v>
      </c>
      <c r="AA23" s="5" t="s">
        <v>3</v>
      </c>
      <c r="AB23" s="5" t="s">
        <v>3</v>
      </c>
      <c r="AC23" s="5" t="s">
        <v>3</v>
      </c>
      <c r="AD23" s="5" t="s">
        <v>3</v>
      </c>
      <c r="AE23" s="5" t="s">
        <v>3</v>
      </c>
      <c r="AF23" s="5" t="s">
        <v>3</v>
      </c>
      <c r="AG23" s="5" t="s">
        <v>3</v>
      </c>
      <c r="AH23" s="5" t="s">
        <v>3</v>
      </c>
      <c r="AI23" s="5" t="s">
        <v>3</v>
      </c>
      <c r="AJ23" s="7" t="s">
        <v>40</v>
      </c>
      <c r="AK23" s="7"/>
      <c r="AL23" s="7"/>
      <c r="AM23" s="7"/>
      <c r="AN23" s="20">
        <f t="shared" si="0"/>
        <v>10</v>
      </c>
      <c r="AO23" s="2"/>
      <c r="AP23" s="60">
        <v>13</v>
      </c>
      <c r="AQ23" s="20">
        <v>13</v>
      </c>
      <c r="AR23" s="22"/>
    </row>
    <row r="24" spans="1:44">
      <c r="A24" s="19">
        <v>41052</v>
      </c>
      <c r="B24" s="3" t="s">
        <v>1</v>
      </c>
      <c r="C24" s="4" t="s">
        <v>27</v>
      </c>
      <c r="D24" s="5" t="s">
        <v>3</v>
      </c>
      <c r="E24" s="5" t="s">
        <v>3</v>
      </c>
      <c r="F24" s="5" t="s">
        <v>3</v>
      </c>
      <c r="G24" s="5" t="s">
        <v>3</v>
      </c>
      <c r="H24" s="5" t="s">
        <v>3</v>
      </c>
      <c r="I24" s="5" t="s">
        <v>3</v>
      </c>
      <c r="J24" s="6" t="s">
        <v>4</v>
      </c>
      <c r="K24" s="6" t="s">
        <v>4</v>
      </c>
      <c r="L24" s="23" t="s">
        <v>4</v>
      </c>
      <c r="M24" s="38" t="s">
        <v>4</v>
      </c>
      <c r="N24" s="31" t="s">
        <v>4</v>
      </c>
      <c r="O24" s="6" t="s">
        <v>4</v>
      </c>
      <c r="P24" s="6" t="s">
        <v>4</v>
      </c>
      <c r="Q24" s="6" t="s">
        <v>4</v>
      </c>
      <c r="R24" s="5" t="s">
        <v>3</v>
      </c>
      <c r="S24" s="7" t="s">
        <v>8</v>
      </c>
      <c r="T24" s="5" t="s">
        <v>3</v>
      </c>
      <c r="U24" s="5" t="s">
        <v>3</v>
      </c>
      <c r="V24" s="5" t="s">
        <v>3</v>
      </c>
      <c r="W24" s="5" t="s">
        <v>3</v>
      </c>
      <c r="X24" s="5" t="s">
        <v>3</v>
      </c>
      <c r="Y24" s="5" t="s">
        <v>3</v>
      </c>
      <c r="Z24" s="5" t="s">
        <v>3</v>
      </c>
      <c r="AA24" s="5" t="s">
        <v>3</v>
      </c>
      <c r="AB24" s="5" t="s">
        <v>3</v>
      </c>
      <c r="AC24" s="5" t="s">
        <v>3</v>
      </c>
      <c r="AD24" s="5" t="s">
        <v>3</v>
      </c>
      <c r="AE24" s="5" t="s">
        <v>3</v>
      </c>
      <c r="AF24" s="5" t="s">
        <v>3</v>
      </c>
      <c r="AG24" s="5" t="s">
        <v>3</v>
      </c>
      <c r="AH24" s="5" t="s">
        <v>3</v>
      </c>
      <c r="AI24" s="5" t="s">
        <v>3</v>
      </c>
      <c r="AJ24" s="5" t="s">
        <v>3</v>
      </c>
      <c r="AK24" s="7" t="s">
        <v>40</v>
      </c>
      <c r="AL24" s="7"/>
      <c r="AM24" s="7"/>
      <c r="AN24" s="20">
        <f t="shared" si="0"/>
        <v>6</v>
      </c>
      <c r="AO24" s="2"/>
      <c r="AP24" s="60">
        <f t="shared" si="1"/>
        <v>13</v>
      </c>
      <c r="AQ24" s="20">
        <v>13</v>
      </c>
      <c r="AR24" s="22"/>
    </row>
    <row r="25" spans="1:44">
      <c r="A25" s="19">
        <v>41052</v>
      </c>
      <c r="B25" s="3" t="s">
        <v>1</v>
      </c>
      <c r="C25" s="4" t="s">
        <v>28</v>
      </c>
      <c r="D25" s="5" t="s">
        <v>3</v>
      </c>
      <c r="E25" s="5" t="s">
        <v>3</v>
      </c>
      <c r="F25" s="5" t="s">
        <v>3</v>
      </c>
      <c r="G25" s="5" t="s">
        <v>3</v>
      </c>
      <c r="H25" s="5" t="s">
        <v>3</v>
      </c>
      <c r="I25" s="5" t="s">
        <v>3</v>
      </c>
      <c r="J25" s="5" t="s">
        <v>3</v>
      </c>
      <c r="K25" s="6" t="s">
        <v>4</v>
      </c>
      <c r="L25" s="23" t="s">
        <v>4</v>
      </c>
      <c r="M25" s="38" t="s">
        <v>4</v>
      </c>
      <c r="N25" s="31" t="s">
        <v>4</v>
      </c>
      <c r="O25" s="6" t="s">
        <v>4</v>
      </c>
      <c r="P25" s="6" t="s">
        <v>4</v>
      </c>
      <c r="Q25" s="6" t="s">
        <v>4</v>
      </c>
      <c r="R25" s="6" t="s">
        <v>4</v>
      </c>
      <c r="S25" s="6" t="s">
        <v>4</v>
      </c>
      <c r="T25" s="7" t="s">
        <v>5</v>
      </c>
      <c r="U25" s="6" t="s">
        <v>4</v>
      </c>
      <c r="V25" s="5" t="s">
        <v>3</v>
      </c>
      <c r="W25" s="5" t="s">
        <v>3</v>
      </c>
      <c r="X25" s="5" t="s">
        <v>3</v>
      </c>
      <c r="Y25" s="5" t="s">
        <v>3</v>
      </c>
      <c r="Z25" s="5" t="s">
        <v>3</v>
      </c>
      <c r="AA25" s="5" t="s">
        <v>3</v>
      </c>
      <c r="AB25" s="5" t="s">
        <v>3</v>
      </c>
      <c r="AC25" s="5" t="s">
        <v>3</v>
      </c>
      <c r="AD25" s="5" t="s">
        <v>3</v>
      </c>
      <c r="AE25" s="5" t="s">
        <v>3</v>
      </c>
      <c r="AF25" s="5" t="s">
        <v>3</v>
      </c>
      <c r="AG25" s="5" t="s">
        <v>3</v>
      </c>
      <c r="AH25" s="5" t="s">
        <v>3</v>
      </c>
      <c r="AI25" s="5" t="s">
        <v>3</v>
      </c>
      <c r="AJ25" s="5" t="s">
        <v>3</v>
      </c>
      <c r="AK25" s="5" t="s">
        <v>3</v>
      </c>
      <c r="AL25" s="5" t="s">
        <v>3</v>
      </c>
      <c r="AM25" s="7" t="s">
        <v>41</v>
      </c>
      <c r="AN25" s="20">
        <f t="shared" si="0"/>
        <v>7</v>
      </c>
      <c r="AO25" s="2"/>
      <c r="AP25" s="60">
        <f t="shared" si="1"/>
        <v>17</v>
      </c>
      <c r="AQ25" s="20">
        <v>17</v>
      </c>
      <c r="AR25" s="22"/>
    </row>
    <row r="26" spans="1:44">
      <c r="A26" s="19">
        <v>41052</v>
      </c>
      <c r="B26" s="3" t="s">
        <v>1</v>
      </c>
      <c r="C26" s="4" t="s">
        <v>29</v>
      </c>
      <c r="D26" s="5" t="s">
        <v>3</v>
      </c>
      <c r="E26" s="5" t="s">
        <v>3</v>
      </c>
      <c r="F26" s="5" t="s">
        <v>3</v>
      </c>
      <c r="G26" s="5" t="s">
        <v>3</v>
      </c>
      <c r="H26" s="5" t="s">
        <v>3</v>
      </c>
      <c r="I26" s="6" t="s">
        <v>4</v>
      </c>
      <c r="J26" s="6" t="s">
        <v>4</v>
      </c>
      <c r="K26" s="6" t="s">
        <v>4</v>
      </c>
      <c r="L26" s="23" t="s">
        <v>4</v>
      </c>
      <c r="M26" s="38" t="s">
        <v>4</v>
      </c>
      <c r="N26" s="31" t="s">
        <v>4</v>
      </c>
      <c r="O26" s="6" t="s">
        <v>4</v>
      </c>
      <c r="P26" s="5" t="s">
        <v>3</v>
      </c>
      <c r="Q26" s="5" t="s">
        <v>3</v>
      </c>
      <c r="R26" s="5" t="s">
        <v>3</v>
      </c>
      <c r="S26" s="7" t="s">
        <v>5</v>
      </c>
      <c r="T26" s="5" t="s">
        <v>3</v>
      </c>
      <c r="U26" s="5" t="s">
        <v>3</v>
      </c>
      <c r="V26" s="5" t="s">
        <v>3</v>
      </c>
      <c r="W26" s="5" t="s">
        <v>3</v>
      </c>
      <c r="X26" s="5" t="s">
        <v>3</v>
      </c>
      <c r="Y26" s="5" t="s">
        <v>3</v>
      </c>
      <c r="Z26" s="5" t="s">
        <v>3</v>
      </c>
      <c r="AA26" s="5" t="s">
        <v>3</v>
      </c>
      <c r="AB26" s="5" t="s">
        <v>3</v>
      </c>
      <c r="AC26" s="5" t="s">
        <v>3</v>
      </c>
      <c r="AD26" s="5" t="s">
        <v>3</v>
      </c>
      <c r="AE26" s="5" t="s">
        <v>3</v>
      </c>
      <c r="AF26" s="5" t="s">
        <v>3</v>
      </c>
      <c r="AG26" s="5" t="s">
        <v>3</v>
      </c>
      <c r="AH26" s="5" t="s">
        <v>3</v>
      </c>
      <c r="AI26" s="5" t="s">
        <v>3</v>
      </c>
      <c r="AJ26" s="5" t="s">
        <v>3</v>
      </c>
      <c r="AK26" s="7" t="s">
        <v>41</v>
      </c>
      <c r="AL26" s="7"/>
      <c r="AM26" s="7"/>
      <c r="AN26" s="20">
        <f t="shared" si="0"/>
        <v>5</v>
      </c>
      <c r="AO26" s="2"/>
      <c r="AP26" s="60">
        <f t="shared" si="1"/>
        <v>11</v>
      </c>
      <c r="AQ26" s="20">
        <v>15</v>
      </c>
      <c r="AR26" s="22"/>
    </row>
    <row r="27" spans="1:44">
      <c r="A27" s="19">
        <v>41052</v>
      </c>
      <c r="B27" s="3" t="s">
        <v>1</v>
      </c>
      <c r="C27" s="4" t="s">
        <v>30</v>
      </c>
      <c r="D27" s="5" t="s">
        <v>3</v>
      </c>
      <c r="E27" s="5" t="s">
        <v>3</v>
      </c>
      <c r="F27" s="5" t="s">
        <v>3</v>
      </c>
      <c r="G27" s="5" t="s">
        <v>3</v>
      </c>
      <c r="H27" s="5" t="s">
        <v>3</v>
      </c>
      <c r="I27" s="5" t="s">
        <v>3</v>
      </c>
      <c r="J27" s="5" t="s">
        <v>3</v>
      </c>
      <c r="K27" s="6" t="s">
        <v>4</v>
      </c>
      <c r="L27" s="24" t="s">
        <v>3</v>
      </c>
      <c r="M27" s="38" t="s">
        <v>4</v>
      </c>
      <c r="N27" s="31" t="s">
        <v>4</v>
      </c>
      <c r="O27" s="6" t="s">
        <v>4</v>
      </c>
      <c r="P27" s="6" t="s">
        <v>4</v>
      </c>
      <c r="Q27" s="5" t="s">
        <v>3</v>
      </c>
      <c r="R27" s="5" t="s">
        <v>3</v>
      </c>
      <c r="S27" s="6" t="s">
        <v>4</v>
      </c>
      <c r="T27" s="7" t="s">
        <v>5</v>
      </c>
      <c r="U27" s="5" t="s">
        <v>3</v>
      </c>
      <c r="V27" s="6" t="s">
        <v>4</v>
      </c>
      <c r="W27" s="5" t="s">
        <v>3</v>
      </c>
      <c r="X27" s="5" t="s">
        <v>3</v>
      </c>
      <c r="Y27" s="5" t="s">
        <v>3</v>
      </c>
      <c r="Z27" s="5" t="s">
        <v>3</v>
      </c>
      <c r="AA27" s="5" t="s">
        <v>3</v>
      </c>
      <c r="AB27" s="5" t="s">
        <v>3</v>
      </c>
      <c r="AC27" s="5" t="s">
        <v>3</v>
      </c>
      <c r="AD27" s="5" t="s">
        <v>3</v>
      </c>
      <c r="AE27" s="5" t="s">
        <v>3</v>
      </c>
      <c r="AF27" s="5" t="s">
        <v>3</v>
      </c>
      <c r="AG27" s="5" t="s">
        <v>3</v>
      </c>
      <c r="AH27" s="5" t="s">
        <v>3</v>
      </c>
      <c r="AI27" s="5" t="s">
        <v>3</v>
      </c>
      <c r="AJ27" s="5" t="s">
        <v>3</v>
      </c>
      <c r="AK27" s="5" t="s">
        <v>3</v>
      </c>
      <c r="AL27" s="5" t="s">
        <v>3</v>
      </c>
      <c r="AM27" s="7" t="s">
        <v>41</v>
      </c>
      <c r="AN27" s="20">
        <f t="shared" si="0"/>
        <v>7</v>
      </c>
      <c r="AO27" s="2"/>
      <c r="AP27" s="60">
        <v>12</v>
      </c>
      <c r="AQ27" s="20">
        <v>18</v>
      </c>
      <c r="AR27" s="22"/>
    </row>
    <row r="28" spans="1:44">
      <c r="A28" s="19">
        <v>41052</v>
      </c>
      <c r="B28" s="3" t="s">
        <v>1</v>
      </c>
      <c r="C28" s="4" t="s">
        <v>31</v>
      </c>
      <c r="D28" s="5" t="s">
        <v>3</v>
      </c>
      <c r="E28" s="5" t="s">
        <v>3</v>
      </c>
      <c r="F28" s="5" t="s">
        <v>3</v>
      </c>
      <c r="G28" s="5" t="s">
        <v>3</v>
      </c>
      <c r="H28" s="5" t="s">
        <v>3</v>
      </c>
      <c r="I28" s="5" t="s">
        <v>3</v>
      </c>
      <c r="J28" s="6" t="s">
        <v>4</v>
      </c>
      <c r="K28" s="6" t="s">
        <v>4</v>
      </c>
      <c r="L28" s="23" t="s">
        <v>4</v>
      </c>
      <c r="M28" s="38" t="s">
        <v>4</v>
      </c>
      <c r="N28" s="31" t="s">
        <v>4</v>
      </c>
      <c r="O28" s="6" t="s">
        <v>4</v>
      </c>
      <c r="P28" s="6" t="s">
        <v>4</v>
      </c>
      <c r="Q28" s="6" t="s">
        <v>4</v>
      </c>
      <c r="R28" s="5" t="s">
        <v>3</v>
      </c>
      <c r="S28" s="6" t="s">
        <v>4</v>
      </c>
      <c r="T28" s="7" t="s">
        <v>5</v>
      </c>
      <c r="U28" s="6" t="s">
        <v>4</v>
      </c>
      <c r="V28" s="6" t="s">
        <v>4</v>
      </c>
      <c r="W28" s="6" t="s">
        <v>4</v>
      </c>
      <c r="X28" s="5" t="s">
        <v>3</v>
      </c>
      <c r="Y28" s="5" t="s">
        <v>3</v>
      </c>
      <c r="Z28" s="5" t="s">
        <v>3</v>
      </c>
      <c r="AA28" s="5" t="s">
        <v>3</v>
      </c>
      <c r="AB28" s="5" t="s">
        <v>3</v>
      </c>
      <c r="AC28" s="5" t="s">
        <v>3</v>
      </c>
      <c r="AD28" s="5" t="s">
        <v>3</v>
      </c>
      <c r="AE28" s="5" t="s">
        <v>3</v>
      </c>
      <c r="AF28" s="5" t="s">
        <v>3</v>
      </c>
      <c r="AG28" s="5" t="s">
        <v>3</v>
      </c>
      <c r="AH28" s="5" t="s">
        <v>3</v>
      </c>
      <c r="AI28" s="5" t="s">
        <v>3</v>
      </c>
      <c r="AJ28" s="5" t="s">
        <v>3</v>
      </c>
      <c r="AK28" s="5" t="s">
        <v>3</v>
      </c>
      <c r="AL28" s="5" t="s">
        <v>3</v>
      </c>
      <c r="AM28" s="7" t="s">
        <v>41</v>
      </c>
      <c r="AN28" s="20">
        <f t="shared" si="0"/>
        <v>6</v>
      </c>
      <c r="AO28" s="2"/>
      <c r="AP28" s="60">
        <f t="shared" si="1"/>
        <v>13</v>
      </c>
      <c r="AQ28" s="20">
        <v>19</v>
      </c>
      <c r="AR28" s="22"/>
    </row>
    <row r="29" spans="1:44">
      <c r="A29" s="19">
        <v>41052</v>
      </c>
      <c r="B29" s="3" t="s">
        <v>1</v>
      </c>
      <c r="C29" s="4" t="s">
        <v>32</v>
      </c>
      <c r="D29" s="5" t="s">
        <v>3</v>
      </c>
      <c r="E29" s="5" t="s">
        <v>3</v>
      </c>
      <c r="F29" s="5" t="s">
        <v>3</v>
      </c>
      <c r="G29" s="5" t="s">
        <v>3</v>
      </c>
      <c r="H29" s="5" t="s">
        <v>3</v>
      </c>
      <c r="I29" s="5" t="s">
        <v>3</v>
      </c>
      <c r="J29" s="5" t="s">
        <v>3</v>
      </c>
      <c r="K29" s="6" t="s">
        <v>4</v>
      </c>
      <c r="L29" s="24" t="s">
        <v>3</v>
      </c>
      <c r="M29" s="38" t="s">
        <v>4</v>
      </c>
      <c r="N29" s="31" t="s">
        <v>4</v>
      </c>
      <c r="O29" s="5" t="s">
        <v>3</v>
      </c>
      <c r="P29" s="5" t="s">
        <v>3</v>
      </c>
      <c r="Q29" s="5" t="s">
        <v>3</v>
      </c>
      <c r="R29" s="5" t="s">
        <v>3</v>
      </c>
      <c r="S29" s="7" t="s">
        <v>5</v>
      </c>
      <c r="T29" s="5" t="s">
        <v>3</v>
      </c>
      <c r="U29" s="5" t="s">
        <v>3</v>
      </c>
      <c r="V29" s="5" t="s">
        <v>3</v>
      </c>
      <c r="W29" s="5" t="s">
        <v>3</v>
      </c>
      <c r="X29" s="5" t="s">
        <v>3</v>
      </c>
      <c r="Y29" s="5" t="s">
        <v>3</v>
      </c>
      <c r="Z29" s="5" t="s">
        <v>3</v>
      </c>
      <c r="AA29" s="5" t="s">
        <v>3</v>
      </c>
      <c r="AB29" s="5" t="s">
        <v>3</v>
      </c>
      <c r="AC29" s="5" t="s">
        <v>3</v>
      </c>
      <c r="AD29" s="5" t="s">
        <v>3</v>
      </c>
      <c r="AE29" s="5" t="s">
        <v>3</v>
      </c>
      <c r="AF29" s="5" t="s">
        <v>3</v>
      </c>
      <c r="AG29" s="5" t="s">
        <v>3</v>
      </c>
      <c r="AH29" s="5" t="s">
        <v>3</v>
      </c>
      <c r="AI29" s="5" t="s">
        <v>3</v>
      </c>
      <c r="AJ29" s="5" t="s">
        <v>3</v>
      </c>
      <c r="AK29" s="5" t="s">
        <v>3</v>
      </c>
      <c r="AL29" s="7" t="s">
        <v>41</v>
      </c>
      <c r="AM29" s="7"/>
      <c r="AN29" s="20">
        <f t="shared" si="0"/>
        <v>7</v>
      </c>
      <c r="AO29" s="2"/>
      <c r="AP29" s="60">
        <v>10</v>
      </c>
      <c r="AQ29" s="20">
        <v>15</v>
      </c>
      <c r="AR29" s="22"/>
    </row>
    <row r="30" spans="1:44">
      <c r="A30" s="19">
        <v>41052</v>
      </c>
      <c r="B30" s="3" t="s">
        <v>1</v>
      </c>
      <c r="C30" s="4" t="s">
        <v>33</v>
      </c>
      <c r="D30" s="5" t="s">
        <v>3</v>
      </c>
      <c r="E30" s="5" t="s">
        <v>3</v>
      </c>
      <c r="F30" s="5" t="s">
        <v>3</v>
      </c>
      <c r="G30" s="5" t="s">
        <v>3</v>
      </c>
      <c r="H30" s="5" t="s">
        <v>3</v>
      </c>
      <c r="I30" s="5" t="s">
        <v>3</v>
      </c>
      <c r="J30" s="5" t="s">
        <v>3</v>
      </c>
      <c r="K30" s="6" t="s">
        <v>4</v>
      </c>
      <c r="L30" s="23" t="s">
        <v>4</v>
      </c>
      <c r="M30" s="38" t="s">
        <v>4</v>
      </c>
      <c r="N30" s="31" t="s">
        <v>4</v>
      </c>
      <c r="O30" s="6" t="s">
        <v>4</v>
      </c>
      <c r="P30" s="6" t="s">
        <v>4</v>
      </c>
      <c r="Q30" s="6" t="s">
        <v>4</v>
      </c>
      <c r="R30" s="6" t="s">
        <v>4</v>
      </c>
      <c r="S30" s="6" t="s">
        <v>4</v>
      </c>
      <c r="T30" s="7" t="s">
        <v>8</v>
      </c>
      <c r="U30" s="5" t="s">
        <v>3</v>
      </c>
      <c r="V30" s="5" t="s">
        <v>3</v>
      </c>
      <c r="W30" s="5" t="s">
        <v>3</v>
      </c>
      <c r="X30" s="5" t="s">
        <v>3</v>
      </c>
      <c r="Y30" s="5" t="s">
        <v>3</v>
      </c>
      <c r="Z30" s="5" t="s">
        <v>3</v>
      </c>
      <c r="AA30" s="5" t="s">
        <v>3</v>
      </c>
      <c r="AB30" s="5" t="s">
        <v>3</v>
      </c>
      <c r="AC30" s="5" t="s">
        <v>3</v>
      </c>
      <c r="AD30" s="5" t="s">
        <v>3</v>
      </c>
      <c r="AE30" s="5" t="s">
        <v>3</v>
      </c>
      <c r="AF30" s="5" t="s">
        <v>3</v>
      </c>
      <c r="AG30" s="5" t="s">
        <v>3</v>
      </c>
      <c r="AH30" s="5" t="s">
        <v>3</v>
      </c>
      <c r="AI30" s="5" t="s">
        <v>3</v>
      </c>
      <c r="AJ30" s="5" t="s">
        <v>3</v>
      </c>
      <c r="AK30" s="5" t="s">
        <v>3</v>
      </c>
      <c r="AL30" s="5" t="s">
        <v>3</v>
      </c>
      <c r="AM30" s="7" t="s">
        <v>41</v>
      </c>
      <c r="AN30" s="20">
        <f t="shared" si="0"/>
        <v>7</v>
      </c>
      <c r="AO30" s="2"/>
      <c r="AP30" s="60">
        <v>15</v>
      </c>
      <c r="AQ30" s="20">
        <v>15</v>
      </c>
      <c r="AR30" s="22"/>
    </row>
    <row r="31" spans="1:44">
      <c r="A31" s="19"/>
      <c r="B31" s="3"/>
      <c r="C31" s="4"/>
      <c r="D31" s="8">
        <v>0</v>
      </c>
      <c r="E31" s="8">
        <v>1</v>
      </c>
      <c r="F31" s="8">
        <v>2</v>
      </c>
      <c r="G31" s="8">
        <v>3</v>
      </c>
      <c r="H31" s="8">
        <v>4</v>
      </c>
      <c r="I31" s="8">
        <v>5</v>
      </c>
      <c r="J31" s="8">
        <v>6</v>
      </c>
      <c r="K31" s="8">
        <v>7</v>
      </c>
      <c r="L31" s="25">
        <v>8</v>
      </c>
      <c r="M31" s="40">
        <v>9</v>
      </c>
      <c r="N31" s="32">
        <v>10</v>
      </c>
      <c r="O31" s="8">
        <v>11</v>
      </c>
      <c r="P31" s="8">
        <v>12</v>
      </c>
      <c r="Q31" s="8">
        <v>13</v>
      </c>
      <c r="R31" s="8">
        <v>14</v>
      </c>
      <c r="S31" s="8">
        <v>15</v>
      </c>
      <c r="T31" s="8">
        <v>16</v>
      </c>
      <c r="U31" s="8">
        <v>17</v>
      </c>
      <c r="V31" s="8">
        <v>18</v>
      </c>
      <c r="W31" s="8">
        <v>19</v>
      </c>
      <c r="X31" s="8">
        <v>20</v>
      </c>
      <c r="Y31" s="8">
        <v>21</v>
      </c>
      <c r="Z31" s="8">
        <v>22</v>
      </c>
      <c r="AA31" s="8">
        <v>23</v>
      </c>
      <c r="AB31" s="8">
        <v>24</v>
      </c>
      <c r="AC31" s="8">
        <v>25</v>
      </c>
      <c r="AD31" s="8">
        <v>26</v>
      </c>
      <c r="AE31" s="8">
        <v>27</v>
      </c>
      <c r="AF31" s="8">
        <v>28</v>
      </c>
      <c r="AG31" s="8">
        <v>29</v>
      </c>
      <c r="AH31" s="8">
        <v>30</v>
      </c>
      <c r="AI31" s="8">
        <v>31</v>
      </c>
      <c r="AJ31" s="8">
        <v>32</v>
      </c>
      <c r="AK31" s="8">
        <v>33</v>
      </c>
      <c r="AL31" s="8">
        <v>34</v>
      </c>
      <c r="AM31" s="7"/>
      <c r="AN31" s="20"/>
      <c r="AO31" s="2"/>
      <c r="AP31" s="2"/>
      <c r="AQ31" s="2"/>
      <c r="AR31" s="2"/>
    </row>
    <row r="32" spans="1:44">
      <c r="A32" s="19"/>
      <c r="B32" s="3"/>
      <c r="C32" s="4"/>
      <c r="D32" s="9">
        <f t="shared" ref="D32:AL32" ca="1" si="2">(COUNTIF(OFFSET(D32,-$C30-1,0,$C30),"O")+SUMPRODUCT(--(EXACT(OFFSET(D32,-$C30-1,0,$C30),"A"))))/COUNTA(OFFSET(D32,-$C30-1,0,$C30))*100</f>
        <v>100</v>
      </c>
      <c r="E32" s="9">
        <f t="shared" ca="1" si="2"/>
        <v>100</v>
      </c>
      <c r="F32" s="9">
        <f t="shared" ca="1" si="2"/>
        <v>100</v>
      </c>
      <c r="G32" s="9">
        <f t="shared" ca="1" si="2"/>
        <v>100</v>
      </c>
      <c r="H32" s="9">
        <f t="shared" ca="1" si="2"/>
        <v>96.428571428571431</v>
      </c>
      <c r="I32" s="9">
        <f t="shared" ca="1" si="2"/>
        <v>85.714285714285708</v>
      </c>
      <c r="J32" s="9">
        <f t="shared" ca="1" si="2"/>
        <v>46.428571428571431</v>
      </c>
      <c r="K32" s="9">
        <f t="shared" ca="1" si="2"/>
        <v>25</v>
      </c>
      <c r="L32" s="26">
        <f t="shared" ca="1" si="2"/>
        <v>21.428571428571427</v>
      </c>
      <c r="M32" s="41">
        <f t="shared" ca="1" si="2"/>
        <v>7.1428571428571423</v>
      </c>
      <c r="N32" s="33">
        <f t="shared" ca="1" si="2"/>
        <v>0</v>
      </c>
      <c r="O32" s="9">
        <f t="shared" ca="1" si="2"/>
        <v>7.1428571428571423</v>
      </c>
      <c r="P32" s="9">
        <f t="shared" ca="1" si="2"/>
        <v>7.1428571428571423</v>
      </c>
      <c r="Q32" s="9">
        <f t="shared" ca="1" si="2"/>
        <v>21.428571428571427</v>
      </c>
      <c r="R32" s="9">
        <f t="shared" ca="1" si="2"/>
        <v>42.857142857142854</v>
      </c>
      <c r="S32" s="9">
        <f t="shared" ca="1" si="2"/>
        <v>35.714285714285715</v>
      </c>
      <c r="T32" s="9">
        <f t="shared" ca="1" si="2"/>
        <v>53.571428571428569</v>
      </c>
      <c r="U32" s="9">
        <f t="shared" ca="1" si="2"/>
        <v>60.714285714285708</v>
      </c>
      <c r="V32" s="9">
        <f t="shared" ca="1" si="2"/>
        <v>78.571428571428569</v>
      </c>
      <c r="W32" s="9">
        <f t="shared" ca="1" si="2"/>
        <v>75</v>
      </c>
      <c r="X32" s="9">
        <f t="shared" ca="1" si="2"/>
        <v>89.285714285714292</v>
      </c>
      <c r="Y32" s="9">
        <f t="shared" ca="1" si="2"/>
        <v>100</v>
      </c>
      <c r="Z32" s="9">
        <f t="shared" ca="1" si="2"/>
        <v>100</v>
      </c>
      <c r="AA32" s="9">
        <f t="shared" ca="1" si="2"/>
        <v>100</v>
      </c>
      <c r="AB32" s="9">
        <f t="shared" ca="1" si="2"/>
        <v>100</v>
      </c>
      <c r="AC32" s="9">
        <f t="shared" ca="1" si="2"/>
        <v>100</v>
      </c>
      <c r="AD32" s="9">
        <f t="shared" ca="1" si="2"/>
        <v>100</v>
      </c>
      <c r="AE32" s="9">
        <f t="shared" ca="1" si="2"/>
        <v>100</v>
      </c>
      <c r="AF32" s="9">
        <f t="shared" ca="1" si="2"/>
        <v>100</v>
      </c>
      <c r="AG32" s="9">
        <f t="shared" ca="1" si="2"/>
        <v>100</v>
      </c>
      <c r="AH32" s="9">
        <f t="shared" ca="1" si="2"/>
        <v>100</v>
      </c>
      <c r="AI32" s="9">
        <f t="shared" ca="1" si="2"/>
        <v>100</v>
      </c>
      <c r="AJ32" s="9">
        <f t="shared" ca="1" si="2"/>
        <v>96.428571428571431</v>
      </c>
      <c r="AK32" s="9">
        <f t="shared" ca="1" si="2"/>
        <v>81.481481481481481</v>
      </c>
      <c r="AL32" s="9">
        <f t="shared" ca="1" si="2"/>
        <v>54.54545454545454</v>
      </c>
      <c r="AM32" s="7"/>
      <c r="AN32" s="21">
        <f ca="1">MEDIAN(OFFSET(AN32,-$C30-1,0,$C30))</f>
        <v>6</v>
      </c>
      <c r="AO32" s="1" t="s">
        <v>42</v>
      </c>
      <c r="AP32" s="20">
        <f ca="1">MEDIAN(OFFSET(AP32,-$C30-1,0,$C30))</f>
        <v>13</v>
      </c>
      <c r="AQ32" s="20">
        <f ca="1">MEDIAN(OFFSET(AQ32,-$C30-1,0,$C30))</f>
        <v>17</v>
      </c>
      <c r="AR32" s="1" t="s">
        <v>43</v>
      </c>
    </row>
    <row r="33" spans="1:44">
      <c r="A33" s="19"/>
      <c r="B33" s="3"/>
      <c r="C33" s="4"/>
      <c r="D33" s="10">
        <v>0</v>
      </c>
      <c r="E33" s="10">
        <f ca="1">IF($AJ32=100,D32-E32,(D32-E32)*100/(100-$AJ32))</f>
        <v>0</v>
      </c>
      <c r="F33" s="10">
        <f t="shared" ref="F33:AL33" ca="1" si="3">IF($AJ32=100,E32-F32,(E32-F32)*100/(100-$AJ32))</f>
        <v>0</v>
      </c>
      <c r="G33" s="10">
        <f t="shared" ca="1" si="3"/>
        <v>0</v>
      </c>
      <c r="H33" s="10">
        <f t="shared" ca="1" si="3"/>
        <v>100</v>
      </c>
      <c r="I33" s="10">
        <f t="shared" ca="1" si="3"/>
        <v>300.0000000000004</v>
      </c>
      <c r="J33" s="10">
        <f t="shared" ca="1" si="3"/>
        <v>1100.0000000000002</v>
      </c>
      <c r="K33" s="10">
        <f t="shared" ca="1" si="3"/>
        <v>600.00000000000045</v>
      </c>
      <c r="L33" s="27">
        <f t="shared" ca="1" si="3"/>
        <v>100.0000000000001</v>
      </c>
      <c r="M33" s="42">
        <f t="shared" ca="1" si="3"/>
        <v>400.00000000000017</v>
      </c>
      <c r="N33" s="34">
        <f t="shared" ca="1" si="3"/>
        <v>200.00000000000009</v>
      </c>
      <c r="O33" s="10">
        <f t="shared" ca="1" si="3"/>
        <v>-200.00000000000009</v>
      </c>
      <c r="P33" s="10">
        <f t="shared" ca="1" si="3"/>
        <v>0</v>
      </c>
      <c r="Q33" s="10">
        <f t="shared" ca="1" si="3"/>
        <v>-400.00000000000017</v>
      </c>
      <c r="R33" s="10">
        <f t="shared" ca="1" si="3"/>
        <v>-600.00000000000034</v>
      </c>
      <c r="S33" s="10">
        <f t="shared" ca="1" si="3"/>
        <v>200</v>
      </c>
      <c r="T33" s="10">
        <f t="shared" ca="1" si="3"/>
        <v>-500.00000000000017</v>
      </c>
      <c r="U33" s="10">
        <f t="shared" ca="1" si="3"/>
        <v>-200</v>
      </c>
      <c r="V33" s="10">
        <f t="shared" ca="1" si="3"/>
        <v>-500.00000000000045</v>
      </c>
      <c r="W33" s="10">
        <f t="shared" ca="1" si="3"/>
        <v>100</v>
      </c>
      <c r="X33" s="10">
        <f t="shared" ca="1" si="3"/>
        <v>-400.0000000000004</v>
      </c>
      <c r="Y33" s="10">
        <f t="shared" ca="1" si="3"/>
        <v>-300</v>
      </c>
      <c r="Z33" s="10">
        <f t="shared" ca="1" si="3"/>
        <v>0</v>
      </c>
      <c r="AA33" s="10">
        <f t="shared" ca="1" si="3"/>
        <v>0</v>
      </c>
      <c r="AB33" s="10">
        <f t="shared" ca="1" si="3"/>
        <v>0</v>
      </c>
      <c r="AC33" s="10">
        <f t="shared" ca="1" si="3"/>
        <v>0</v>
      </c>
      <c r="AD33" s="10">
        <f t="shared" ca="1" si="3"/>
        <v>0</v>
      </c>
      <c r="AE33" s="10">
        <f t="shared" ca="1" si="3"/>
        <v>0</v>
      </c>
      <c r="AF33" s="10">
        <f t="shared" ca="1" si="3"/>
        <v>0</v>
      </c>
      <c r="AG33" s="10">
        <f t="shared" ca="1" si="3"/>
        <v>0</v>
      </c>
      <c r="AH33" s="10">
        <f t="shared" ca="1" si="3"/>
        <v>0</v>
      </c>
      <c r="AI33" s="10">
        <f t="shared" ca="1" si="3"/>
        <v>0</v>
      </c>
      <c r="AJ33" s="10">
        <f t="shared" ca="1" si="3"/>
        <v>100</v>
      </c>
      <c r="AK33" s="10">
        <f t="shared" ca="1" si="3"/>
        <v>418.51851851851882</v>
      </c>
      <c r="AL33" s="10">
        <f t="shared" ca="1" si="3"/>
        <v>754.20875420875484</v>
      </c>
      <c r="AM33" s="7"/>
      <c r="AN33" s="21">
        <f ca="1">AVERAGE(OFFSET(AN33,-$C30-2,0,$C30))</f>
        <v>6.5</v>
      </c>
      <c r="AO33" s="1" t="s">
        <v>44</v>
      </c>
      <c r="AP33" s="20">
        <f ca="1">AVERAGE(OFFSET(AP33,-$C30-2,0,$C30))</f>
        <v>13.571428571428571</v>
      </c>
      <c r="AQ33" s="20">
        <f ca="1">AVERAGE(OFFSET(AQ33,-$C30-2,0,$C30))</f>
        <v>16.642857142857142</v>
      </c>
      <c r="AR33" s="1" t="s">
        <v>45</v>
      </c>
    </row>
    <row r="34" spans="1:44">
      <c r="A34" s="2"/>
      <c r="B34" s="2"/>
      <c r="C34" s="11" t="s">
        <v>34</v>
      </c>
      <c r="D34" s="12">
        <f t="shared" ref="D34:L34" ca="1" si="4">(SUMPRODUCT(--(EXACT(OFFSET(D32,-$C30-1,0,$C30),"A")),--(MOD(ROW(OFFSET(D32,-$C30-1,0,$C30))-ROW(OFFSET(D32,-$C30-1,0,1)),2)=0))+SUMPRODUCT(--(EXACT(OFFSET(D32,-$C30-1,0,$C30),"O")),--(MOD(ROW(OFFSET(D32,-$C30-1,0,$C30))-ROW(OFFSET(D32,-$C30-1,0,1)),2)=0)))/SUMPRODUCT(--(MOD(ROW(OFFSET(D32,-$C30-1,0,$C30))-ROW(OFFSET(D32,-$C30-1,0,1)),2)=0))*100</f>
        <v>100</v>
      </c>
      <c r="E34" s="12">
        <f t="shared" ca="1" si="4"/>
        <v>100</v>
      </c>
      <c r="F34" s="12">
        <f t="shared" ca="1" si="4"/>
        <v>100</v>
      </c>
      <c r="G34" s="12">
        <f t="shared" ca="1" si="4"/>
        <v>100</v>
      </c>
      <c r="H34" s="12">
        <f t="shared" ca="1" si="4"/>
        <v>100</v>
      </c>
      <c r="I34" s="12">
        <f t="shared" ca="1" si="4"/>
        <v>92.857142857142861</v>
      </c>
      <c r="J34" s="12">
        <f t="shared" ca="1" si="4"/>
        <v>57.142857142857139</v>
      </c>
      <c r="K34" s="12">
        <f t="shared" ca="1" si="4"/>
        <v>21.428571428571427</v>
      </c>
      <c r="L34" s="28">
        <f t="shared" ca="1" si="4"/>
        <v>28.571428571428569</v>
      </c>
      <c r="M34" s="43">
        <f ca="1">(SUMPRODUCT(--(EXACT(OFFSET(M32,-$C30-1,0,$C30),"A")),--(MOD(ROW(OFFSET(M32,-$C30-1,0,$C30))-ROW(OFFSET(M32,-$C30-1,0,1)),2)=0))+SUMPRODUCT(--(EXACT(OFFSET(M32,-$C30-1,0,$C30),"O")),--(MOD(ROW(OFFSET(M32,-$C30-1,0,$C30))-ROW(OFFSET(M32,-$C30-1,0,1)),2)=0)))/SUMPRODUCT(--(MOD(ROW(OFFSET(M32,-$C30-1,0,$C30))-ROW(OFFSET(M32,-$C30-1,0,1)),2)=0))*100</f>
        <v>14.285714285714285</v>
      </c>
      <c r="N34" s="35">
        <f t="shared" ref="N34:AH34" ca="1" si="5">(SUMPRODUCT(--(EXACT(OFFSET(N32,-$C30-1,0,$C30),"A")),--(MOD(ROW(OFFSET(N32,-$C30-1,0,$C30))-ROW(OFFSET(N32,-$C30-1,0,1)),2)=0))+SUMPRODUCT(--(EXACT(OFFSET(N32,-$C30-1,0,$C30),"O")),--(MOD(ROW(OFFSET(N32,-$C30-1,0,$C30))-ROW(OFFSET(N32,-$C30-1,0,1)),2)=0)))/SUMPRODUCT(--(MOD(ROW(OFFSET(N32,-$C30-1,0,$C30))-ROW(OFFSET(N32,-$C30-1,0,1)),2)=0))*100</f>
        <v>0</v>
      </c>
      <c r="O34" s="12">
        <f t="shared" ca="1" si="5"/>
        <v>7.1428571428571423</v>
      </c>
      <c r="P34" s="12">
        <f t="shared" ca="1" si="5"/>
        <v>7.1428571428571423</v>
      </c>
      <c r="Q34" s="12">
        <f t="shared" ca="1" si="5"/>
        <v>28.571428571428569</v>
      </c>
      <c r="R34" s="12">
        <f t="shared" ca="1" si="5"/>
        <v>28.571428571428569</v>
      </c>
      <c r="S34" s="12">
        <f t="shared" ca="1" si="5"/>
        <v>35.714285714285715</v>
      </c>
      <c r="T34" s="12">
        <f t="shared" ca="1" si="5"/>
        <v>42.857142857142854</v>
      </c>
      <c r="U34" s="12">
        <f t="shared" ca="1" si="5"/>
        <v>50</v>
      </c>
      <c r="V34" s="12">
        <f t="shared" ca="1" si="5"/>
        <v>71.428571428571431</v>
      </c>
      <c r="W34" s="12">
        <f t="shared" ca="1" si="5"/>
        <v>64.285714285714292</v>
      </c>
      <c r="X34" s="12">
        <f t="shared" ca="1" si="5"/>
        <v>85.714285714285708</v>
      </c>
      <c r="Y34" s="12">
        <f t="shared" ca="1" si="5"/>
        <v>100</v>
      </c>
      <c r="Z34" s="12">
        <f t="shared" ca="1" si="5"/>
        <v>100</v>
      </c>
      <c r="AA34" s="12">
        <f t="shared" ca="1" si="5"/>
        <v>100</v>
      </c>
      <c r="AB34" s="12">
        <f t="shared" ca="1" si="5"/>
        <v>100</v>
      </c>
      <c r="AC34" s="12">
        <f t="shared" ca="1" si="5"/>
        <v>100</v>
      </c>
      <c r="AD34" s="12">
        <f t="shared" ca="1" si="5"/>
        <v>100</v>
      </c>
      <c r="AE34" s="12">
        <f t="shared" ca="1" si="5"/>
        <v>100</v>
      </c>
      <c r="AF34" s="12">
        <f t="shared" ca="1" si="5"/>
        <v>100</v>
      </c>
      <c r="AG34" s="12">
        <f t="shared" ca="1" si="5"/>
        <v>100</v>
      </c>
      <c r="AH34" s="12">
        <f t="shared" ca="1" si="5"/>
        <v>100</v>
      </c>
      <c r="AI34" s="12"/>
      <c r="AJ34" s="12"/>
      <c r="AK34" s="12"/>
      <c r="AL34" s="12">
        <f ca="1">AVERAGE(E34:AH34)</f>
        <v>67.857142857142861</v>
      </c>
      <c r="AM34" s="2"/>
      <c r="AN34" s="20">
        <f ca="1">STDEV(OFFSET(AN34,-$C30-3,0,$C30))</f>
        <v>1.2909944487358056</v>
      </c>
      <c r="AO34" s="1" t="s">
        <v>46</v>
      </c>
      <c r="AP34" s="20">
        <f ca="1">STDEV(OFFSET(AP34,-$C30-3,0,$C30))</f>
        <v>1.932731159641647</v>
      </c>
      <c r="AQ34" s="20">
        <f ca="1">STDEV(OFFSET(AQ34,-$C30-3,0,$C30))</f>
        <v>2.1809662438042827</v>
      </c>
      <c r="AR34" s="1" t="s">
        <v>46</v>
      </c>
    </row>
    <row r="35" spans="1:44" ht="21" thickBot="1">
      <c r="A35" s="13"/>
      <c r="B35" s="13"/>
      <c r="C35" s="14" t="s">
        <v>35</v>
      </c>
      <c r="D35" s="15">
        <f t="shared" ref="D35:L35" ca="1" si="6">(SUMPRODUCT(--(EXACT(OFFSET(D32,-$C30-1,0,$C30),"A")),--(MOD(ROW(OFFSET(D32,-$C30-1,0,$C30))-ROW(OFFSET(D32,-$C30-1,0,1)),2)=1))+SUMPRODUCT(--(EXACT(OFFSET(D32,-$C30-1,0,$C30),"O")),--(MOD(ROW(OFFSET(D32,-$C30-1,0,$C30))-ROW(OFFSET(D32,-$C30-1,0,1)),2)=1)))/SUMPRODUCT(--(MOD(ROW(OFFSET(D32,-$C30-1,0,$C30))-ROW(OFFSET(D32,-$C30-1,0,1)),2)=1))*100</f>
        <v>100</v>
      </c>
      <c r="E35" s="15">
        <f t="shared" ca="1" si="6"/>
        <v>100</v>
      </c>
      <c r="F35" s="15">
        <f t="shared" ca="1" si="6"/>
        <v>100</v>
      </c>
      <c r="G35" s="15">
        <f t="shared" ca="1" si="6"/>
        <v>100</v>
      </c>
      <c r="H35" s="15">
        <f t="shared" ca="1" si="6"/>
        <v>92.857142857142861</v>
      </c>
      <c r="I35" s="15">
        <f t="shared" ca="1" si="6"/>
        <v>78.571428571428569</v>
      </c>
      <c r="J35" s="15">
        <f t="shared" ca="1" si="6"/>
        <v>35.714285714285715</v>
      </c>
      <c r="K35" s="15">
        <f t="shared" ca="1" si="6"/>
        <v>28.571428571428569</v>
      </c>
      <c r="L35" s="29">
        <f t="shared" ca="1" si="6"/>
        <v>14.285714285714285</v>
      </c>
      <c r="M35" s="44">
        <f ca="1">(SUMPRODUCT(--(EXACT(OFFSET(M32,-$C30-1,0,$C30),"A")),--(MOD(ROW(OFFSET(M32,-$C30-1,0,$C30))-ROW(OFFSET(M32,-$C30-1,0,1)),2)=1))+SUMPRODUCT(--(EXACT(OFFSET(M32,-$C30-1,0,$C30),"O")),--(MOD(ROW(OFFSET(M32,-$C30-1,0,$C30))-ROW(OFFSET(M32,-$C30-1,0,1)),2)=1)))/SUMPRODUCT(--(MOD(ROW(OFFSET(M32,-$C30-1,0,$C30))-ROW(OFFSET(M32,-$C30-1,0,1)),2)=1))*100</f>
        <v>0</v>
      </c>
      <c r="N35" s="36">
        <f t="shared" ref="N35:AH35" ca="1" si="7">(SUMPRODUCT(--(EXACT(OFFSET(N32,-$C30-1,0,$C30),"A")),--(MOD(ROW(OFFSET(N32,-$C30-1,0,$C30))-ROW(OFFSET(N32,-$C30-1,0,1)),2)=1))+SUMPRODUCT(--(EXACT(OFFSET(N32,-$C30-1,0,$C30),"O")),--(MOD(ROW(OFFSET(N32,-$C30-1,0,$C30))-ROW(OFFSET(N32,-$C30-1,0,1)),2)=1)))/SUMPRODUCT(--(MOD(ROW(OFFSET(N32,-$C30-1,0,$C30))-ROW(OFFSET(N32,-$C30-1,0,1)),2)=1))*100</f>
        <v>0</v>
      </c>
      <c r="O35" s="15">
        <f t="shared" ca="1" si="7"/>
        <v>7.1428571428571423</v>
      </c>
      <c r="P35" s="15">
        <f t="shared" ca="1" si="7"/>
        <v>7.1428571428571423</v>
      </c>
      <c r="Q35" s="15">
        <f t="shared" ca="1" si="7"/>
        <v>14.285714285714285</v>
      </c>
      <c r="R35" s="15">
        <f t="shared" ca="1" si="7"/>
        <v>57.142857142857139</v>
      </c>
      <c r="S35" s="15">
        <f t="shared" ca="1" si="7"/>
        <v>35.714285714285715</v>
      </c>
      <c r="T35" s="15">
        <f t="shared" ca="1" si="7"/>
        <v>64.285714285714292</v>
      </c>
      <c r="U35" s="15">
        <f t="shared" ca="1" si="7"/>
        <v>71.428571428571431</v>
      </c>
      <c r="V35" s="15">
        <f t="shared" ca="1" si="7"/>
        <v>85.714285714285708</v>
      </c>
      <c r="W35" s="15">
        <f t="shared" ca="1" si="7"/>
        <v>85.714285714285708</v>
      </c>
      <c r="X35" s="15">
        <f t="shared" ca="1" si="7"/>
        <v>92.857142857142861</v>
      </c>
      <c r="Y35" s="15">
        <f t="shared" ca="1" si="7"/>
        <v>100</v>
      </c>
      <c r="Z35" s="15">
        <f t="shared" ca="1" si="7"/>
        <v>100</v>
      </c>
      <c r="AA35" s="15">
        <f t="shared" ca="1" si="7"/>
        <v>100</v>
      </c>
      <c r="AB35" s="15">
        <f t="shared" ca="1" si="7"/>
        <v>100</v>
      </c>
      <c r="AC35" s="15">
        <f t="shared" ca="1" si="7"/>
        <v>100</v>
      </c>
      <c r="AD35" s="15">
        <f t="shared" ca="1" si="7"/>
        <v>100</v>
      </c>
      <c r="AE35" s="15">
        <f t="shared" ca="1" si="7"/>
        <v>100</v>
      </c>
      <c r="AF35" s="15">
        <f t="shared" ca="1" si="7"/>
        <v>100</v>
      </c>
      <c r="AG35" s="15">
        <f t="shared" ca="1" si="7"/>
        <v>100</v>
      </c>
      <c r="AH35" s="15">
        <f t="shared" ca="1" si="7"/>
        <v>100</v>
      </c>
      <c r="AI35" s="15"/>
      <c r="AJ35" s="15"/>
      <c r="AK35" s="15"/>
      <c r="AL35" s="15">
        <f ca="1">AVERAGE(E35:AH35)</f>
        <v>69.047619047619051</v>
      </c>
      <c r="AM35" s="13"/>
      <c r="AN35" s="13"/>
      <c r="AO35" s="13"/>
      <c r="AP35" s="13"/>
      <c r="AQ35" s="46">
        <f ca="1">AQ33-AP33</f>
        <v>3.0714285714285712</v>
      </c>
      <c r="AR35" s="47" t="s">
        <v>49</v>
      </c>
    </row>
  </sheetData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4B524-AB4E-4649-BE6F-EFB78F40A1CA}">
  <dimension ref="A1:AR29"/>
  <sheetViews>
    <sheetView topLeftCell="AG1" zoomScale="108" workbookViewId="0">
      <pane ySplit="1" topLeftCell="A2" activePane="bottomLeft" state="frozen"/>
      <selection pane="bottomLeft" activeCell="AP11" sqref="AP11"/>
    </sheetView>
  </sheetViews>
  <sheetFormatPr baseColWidth="10" defaultRowHeight="20"/>
  <cols>
    <col min="1" max="1" width="14.42578125" bestFit="1" customWidth="1"/>
    <col min="2" max="2" width="53.28515625" bestFit="1" customWidth="1"/>
    <col min="3" max="3" width="8.7109375" bestFit="1" customWidth="1"/>
    <col min="4" max="39" width="4.7109375" customWidth="1"/>
    <col min="40" max="40" width="17.85546875" bestFit="1" customWidth="1"/>
    <col min="41" max="41" width="15.5703125" bestFit="1" customWidth="1"/>
    <col min="42" max="43" width="17.85546875" bestFit="1" customWidth="1"/>
    <col min="44" max="44" width="15.5703125" bestFit="1" customWidth="1"/>
  </cols>
  <sheetData>
    <row r="1" spans="1:44" s="2" customFormat="1" ht="16">
      <c r="A1" s="8" t="s">
        <v>36</v>
      </c>
      <c r="B1" s="16" t="s">
        <v>37</v>
      </c>
      <c r="C1" s="17" t="s">
        <v>38</v>
      </c>
      <c r="D1" s="8">
        <v>0</v>
      </c>
      <c r="E1" s="8">
        <v>1</v>
      </c>
      <c r="F1" s="8">
        <v>2</v>
      </c>
      <c r="G1" s="8">
        <v>3</v>
      </c>
      <c r="H1" s="8">
        <v>4</v>
      </c>
      <c r="I1" s="8">
        <v>5</v>
      </c>
      <c r="J1" s="8">
        <v>6</v>
      </c>
      <c r="K1" s="8">
        <v>7</v>
      </c>
      <c r="L1" s="8">
        <v>8</v>
      </c>
      <c r="M1" s="8">
        <v>9</v>
      </c>
      <c r="N1" s="8">
        <v>10</v>
      </c>
      <c r="O1" s="8">
        <v>11</v>
      </c>
      <c r="P1" s="8">
        <v>12</v>
      </c>
      <c r="Q1" s="8">
        <v>13</v>
      </c>
      <c r="R1" s="8">
        <v>14</v>
      </c>
      <c r="S1" s="8">
        <v>15</v>
      </c>
      <c r="T1" s="8">
        <v>16</v>
      </c>
      <c r="U1" s="8">
        <v>17</v>
      </c>
      <c r="V1" s="8">
        <v>18</v>
      </c>
      <c r="W1" s="8">
        <v>19</v>
      </c>
      <c r="X1" s="8">
        <v>20</v>
      </c>
      <c r="Y1" s="8">
        <v>21</v>
      </c>
      <c r="Z1" s="8">
        <v>22</v>
      </c>
      <c r="AA1" s="8">
        <v>23</v>
      </c>
      <c r="AB1" s="8">
        <v>24</v>
      </c>
      <c r="AC1" s="8">
        <v>25</v>
      </c>
      <c r="AD1" s="8">
        <v>26</v>
      </c>
      <c r="AE1" s="8">
        <v>27</v>
      </c>
      <c r="AF1" s="8">
        <v>28</v>
      </c>
      <c r="AG1" s="8">
        <v>29</v>
      </c>
      <c r="AH1" s="8">
        <v>30</v>
      </c>
      <c r="AI1" s="8">
        <v>31</v>
      </c>
      <c r="AJ1" s="8">
        <v>32</v>
      </c>
      <c r="AK1" s="8">
        <v>33</v>
      </c>
      <c r="AL1" s="8">
        <v>34</v>
      </c>
      <c r="AM1" s="18">
        <v>30</v>
      </c>
      <c r="AN1" s="16" t="str">
        <f>"=ALD fix"</f>
        <v>=ALD fix</v>
      </c>
      <c r="AO1" s="8"/>
      <c r="AP1" s="8" t="s">
        <v>60</v>
      </c>
      <c r="AQ1" s="8" t="s">
        <v>39</v>
      </c>
      <c r="AR1" s="48"/>
    </row>
    <row r="2" spans="1:44" ht="21" thickBot="1">
      <c r="A2" s="2"/>
      <c r="B2" s="1" t="s">
        <v>61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2"/>
    </row>
    <row r="3" spans="1:44">
      <c r="A3" s="19">
        <v>41052</v>
      </c>
      <c r="B3" s="3" t="s">
        <v>47</v>
      </c>
      <c r="C3" s="4" t="s">
        <v>2</v>
      </c>
      <c r="D3" s="5" t="s">
        <v>3</v>
      </c>
      <c r="E3" s="5" t="s">
        <v>3</v>
      </c>
      <c r="F3" s="24" t="s">
        <v>3</v>
      </c>
      <c r="G3" s="5" t="s">
        <v>3</v>
      </c>
      <c r="H3" s="30" t="s">
        <v>3</v>
      </c>
      <c r="I3" s="5" t="s">
        <v>3</v>
      </c>
      <c r="J3" s="5" t="s">
        <v>3</v>
      </c>
      <c r="K3" s="6" t="s">
        <v>4</v>
      </c>
      <c r="L3" s="23" t="s">
        <v>4</v>
      </c>
      <c r="M3" s="37" t="s">
        <v>4</v>
      </c>
      <c r="N3" s="31" t="s">
        <v>4</v>
      </c>
      <c r="O3" s="23" t="s">
        <v>4</v>
      </c>
      <c r="P3" s="6" t="s">
        <v>4</v>
      </c>
      <c r="Q3" s="30" t="s">
        <v>3</v>
      </c>
      <c r="R3" s="6" t="s">
        <v>4</v>
      </c>
      <c r="S3" s="7" t="s">
        <v>8</v>
      </c>
      <c r="T3" s="5" t="s">
        <v>3</v>
      </c>
      <c r="U3" s="5" t="s">
        <v>3</v>
      </c>
      <c r="V3" s="5" t="s">
        <v>3</v>
      </c>
      <c r="W3" s="5" t="s">
        <v>3</v>
      </c>
      <c r="X3" s="5" t="s">
        <v>3</v>
      </c>
      <c r="Y3" s="5" t="s">
        <v>3</v>
      </c>
      <c r="Z3" s="5" t="s">
        <v>3</v>
      </c>
      <c r="AA3" s="5" t="s">
        <v>3</v>
      </c>
      <c r="AB3" s="5" t="s">
        <v>3</v>
      </c>
      <c r="AC3" s="5" t="s">
        <v>3</v>
      </c>
      <c r="AD3" s="5" t="s">
        <v>3</v>
      </c>
      <c r="AE3" s="5" t="s">
        <v>3</v>
      </c>
      <c r="AF3" s="5" t="s">
        <v>3</v>
      </c>
      <c r="AG3" s="5" t="s">
        <v>3</v>
      </c>
      <c r="AH3" s="5" t="s">
        <v>3</v>
      </c>
      <c r="AI3" s="5" t="s">
        <v>3</v>
      </c>
      <c r="AJ3" s="5" t="s">
        <v>3</v>
      </c>
      <c r="AK3" s="7" t="s">
        <v>41</v>
      </c>
      <c r="AL3" s="7"/>
      <c r="AM3" s="7"/>
      <c r="AN3" s="20">
        <f>IFERROR(MATCH("X",D3:AF3,0)-1,$AM$1)</f>
        <v>7</v>
      </c>
      <c r="AO3" s="2"/>
      <c r="AP3" s="60">
        <f>SEARCH("O",CONCATENATE(L3,M3,N3,O3,P3,Q3,R3,S3,T3,U3,V3,W3,X3,Y3,Z3,AA3,AB3,AC3,AD3,AE3,AF3,AG3,AH3,AI3,AJ3,AK3))+6</f>
        <v>12</v>
      </c>
      <c r="AQ3" s="20">
        <v>14</v>
      </c>
      <c r="AR3" s="22"/>
    </row>
    <row r="4" spans="1:44">
      <c r="A4" s="19">
        <v>41052</v>
      </c>
      <c r="B4" s="3" t="s">
        <v>47</v>
      </c>
      <c r="C4" s="4" t="s">
        <v>6</v>
      </c>
      <c r="D4" s="5" t="s">
        <v>3</v>
      </c>
      <c r="E4" s="5" t="s">
        <v>3</v>
      </c>
      <c r="F4" s="24" t="s">
        <v>3</v>
      </c>
      <c r="G4" s="5" t="s">
        <v>3</v>
      </c>
      <c r="H4" s="30" t="s">
        <v>3</v>
      </c>
      <c r="I4" s="5" t="s">
        <v>3</v>
      </c>
      <c r="J4" s="5" t="s">
        <v>3</v>
      </c>
      <c r="K4" s="5" t="s">
        <v>3</v>
      </c>
      <c r="L4" s="24" t="s">
        <v>3</v>
      </c>
      <c r="M4" s="38" t="s">
        <v>4</v>
      </c>
      <c r="N4" s="31" t="s">
        <v>4</v>
      </c>
      <c r="O4" s="23" t="s">
        <v>4</v>
      </c>
      <c r="P4" s="6" t="s">
        <v>4</v>
      </c>
      <c r="Q4" s="31" t="s">
        <v>4</v>
      </c>
      <c r="R4" s="5" t="s">
        <v>3</v>
      </c>
      <c r="S4" s="7" t="s">
        <v>8</v>
      </c>
      <c r="T4" s="5" t="s">
        <v>3</v>
      </c>
      <c r="U4" s="5" t="s">
        <v>3</v>
      </c>
      <c r="V4" s="5" t="s">
        <v>3</v>
      </c>
      <c r="W4" s="5" t="s">
        <v>3</v>
      </c>
      <c r="X4" s="5" t="s">
        <v>3</v>
      </c>
      <c r="Y4" s="5" t="s">
        <v>3</v>
      </c>
      <c r="Z4" s="5" t="s">
        <v>3</v>
      </c>
      <c r="AA4" s="5" t="s">
        <v>3</v>
      </c>
      <c r="AB4" s="5" t="s">
        <v>3</v>
      </c>
      <c r="AC4" s="5" t="s">
        <v>3</v>
      </c>
      <c r="AD4" s="5" t="s">
        <v>3</v>
      </c>
      <c r="AE4" s="5" t="s">
        <v>3</v>
      </c>
      <c r="AF4" s="5" t="s">
        <v>3</v>
      </c>
      <c r="AG4" s="5" t="s">
        <v>3</v>
      </c>
      <c r="AH4" s="5" t="s">
        <v>3</v>
      </c>
      <c r="AI4" s="5" t="s">
        <v>3</v>
      </c>
      <c r="AJ4" s="5" t="s">
        <v>3</v>
      </c>
      <c r="AK4" s="7" t="s">
        <v>41</v>
      </c>
      <c r="AL4" s="7"/>
      <c r="AM4" s="7"/>
      <c r="AN4" s="20">
        <f t="shared" ref="AN4:AN24" si="0">IFERROR(MATCH("X",D4:AF4,0)-1,$AM$1)</f>
        <v>9</v>
      </c>
      <c r="AO4" s="2"/>
      <c r="AP4" s="60">
        <v>13</v>
      </c>
      <c r="AQ4" s="20">
        <v>13</v>
      </c>
      <c r="AR4" s="22"/>
    </row>
    <row r="5" spans="1:44">
      <c r="A5" s="19">
        <v>41052</v>
      </c>
      <c r="B5" s="3" t="s">
        <v>47</v>
      </c>
      <c r="C5" s="4" t="s">
        <v>7</v>
      </c>
      <c r="D5" s="5" t="s">
        <v>3</v>
      </c>
      <c r="E5" s="5" t="s">
        <v>3</v>
      </c>
      <c r="F5" s="24" t="s">
        <v>3</v>
      </c>
      <c r="G5" s="5" t="s">
        <v>3</v>
      </c>
      <c r="H5" s="30" t="s">
        <v>3</v>
      </c>
      <c r="I5" s="5" t="s">
        <v>3</v>
      </c>
      <c r="J5" s="5" t="s">
        <v>3</v>
      </c>
      <c r="K5" s="5" t="s">
        <v>3</v>
      </c>
      <c r="L5" s="23" t="s">
        <v>4</v>
      </c>
      <c r="M5" s="38" t="s">
        <v>4</v>
      </c>
      <c r="N5" s="31" t="s">
        <v>4</v>
      </c>
      <c r="O5" s="23" t="s">
        <v>4</v>
      </c>
      <c r="P5" s="6" t="s">
        <v>4</v>
      </c>
      <c r="Q5" s="30" t="s">
        <v>3</v>
      </c>
      <c r="R5" s="6" t="s">
        <v>4</v>
      </c>
      <c r="S5" s="6" t="s">
        <v>4</v>
      </c>
      <c r="T5" s="7" t="s">
        <v>5</v>
      </c>
      <c r="U5" s="5" t="s">
        <v>3</v>
      </c>
      <c r="V5" s="6" t="s">
        <v>4</v>
      </c>
      <c r="W5" s="5" t="s">
        <v>3</v>
      </c>
      <c r="X5" s="5" t="s">
        <v>3</v>
      </c>
      <c r="Y5" s="5" t="s">
        <v>3</v>
      </c>
      <c r="Z5" s="5" t="s">
        <v>3</v>
      </c>
      <c r="AA5" s="5" t="s">
        <v>3</v>
      </c>
      <c r="AB5" s="5" t="s">
        <v>3</v>
      </c>
      <c r="AC5" s="5" t="s">
        <v>3</v>
      </c>
      <c r="AD5" s="5" t="s">
        <v>3</v>
      </c>
      <c r="AE5" s="5" t="s">
        <v>3</v>
      </c>
      <c r="AF5" s="5" t="s">
        <v>3</v>
      </c>
      <c r="AG5" s="5" t="s">
        <v>3</v>
      </c>
      <c r="AH5" s="5" t="s">
        <v>3</v>
      </c>
      <c r="AI5" s="5" t="s">
        <v>3</v>
      </c>
      <c r="AJ5" s="5" t="s">
        <v>3</v>
      </c>
      <c r="AK5" s="5" t="s">
        <v>3</v>
      </c>
      <c r="AL5" s="7" t="s">
        <v>41</v>
      </c>
      <c r="AM5" s="7"/>
      <c r="AN5" s="20">
        <f t="shared" si="0"/>
        <v>8</v>
      </c>
      <c r="AO5" s="2"/>
      <c r="AP5" s="60">
        <f t="shared" ref="AP5:AP24" si="1">SEARCH("O",CONCATENATE(L5,M5,N5,O5,P5,Q5,R5,S5,T5,U5,V5,W5,X5,Y5,Z5,AA5,AB5,AC5,AD5,AE5,AF5,AG5,AH5,AI5,AJ5,AK5))+6</f>
        <v>12</v>
      </c>
      <c r="AQ5" s="20">
        <v>18</v>
      </c>
      <c r="AR5" s="22"/>
    </row>
    <row r="6" spans="1:44">
      <c r="A6" s="19">
        <v>41052</v>
      </c>
      <c r="B6" s="3" t="s">
        <v>47</v>
      </c>
      <c r="C6" s="4" t="s">
        <v>9</v>
      </c>
      <c r="D6" s="5" t="s">
        <v>3</v>
      </c>
      <c r="E6" s="5" t="s">
        <v>3</v>
      </c>
      <c r="F6" s="24" t="s">
        <v>3</v>
      </c>
      <c r="G6" s="5" t="s">
        <v>3</v>
      </c>
      <c r="H6" s="30" t="s">
        <v>3</v>
      </c>
      <c r="I6" s="5" t="s">
        <v>3</v>
      </c>
      <c r="J6" s="6" t="s">
        <v>4</v>
      </c>
      <c r="K6" s="6" t="s">
        <v>4</v>
      </c>
      <c r="L6" s="23" t="s">
        <v>4</v>
      </c>
      <c r="M6" s="38" t="s">
        <v>4</v>
      </c>
      <c r="N6" s="31" t="s">
        <v>4</v>
      </c>
      <c r="O6" s="23" t="s">
        <v>4</v>
      </c>
      <c r="P6" s="6" t="s">
        <v>4</v>
      </c>
      <c r="Q6" s="31" t="s">
        <v>4</v>
      </c>
      <c r="R6" s="6" t="s">
        <v>4</v>
      </c>
      <c r="S6" s="6" t="s">
        <v>4</v>
      </c>
      <c r="T6" s="7" t="s">
        <v>8</v>
      </c>
      <c r="U6" s="5" t="s">
        <v>3</v>
      </c>
      <c r="V6" s="5" t="s">
        <v>3</v>
      </c>
      <c r="W6" s="5" t="s">
        <v>3</v>
      </c>
      <c r="X6" s="5" t="s">
        <v>3</v>
      </c>
      <c r="Y6" s="5" t="s">
        <v>3</v>
      </c>
      <c r="Z6" s="5" t="s">
        <v>3</v>
      </c>
      <c r="AA6" s="5" t="s">
        <v>3</v>
      </c>
      <c r="AB6" s="5" t="s">
        <v>3</v>
      </c>
      <c r="AC6" s="5" t="s">
        <v>3</v>
      </c>
      <c r="AD6" s="5" t="s">
        <v>3</v>
      </c>
      <c r="AE6" s="5" t="s">
        <v>3</v>
      </c>
      <c r="AF6" s="5" t="s">
        <v>3</v>
      </c>
      <c r="AG6" s="5" t="s">
        <v>3</v>
      </c>
      <c r="AH6" s="5" t="s">
        <v>3</v>
      </c>
      <c r="AI6" s="5" t="s">
        <v>3</v>
      </c>
      <c r="AJ6" s="5" t="s">
        <v>3</v>
      </c>
      <c r="AK6" s="5" t="s">
        <v>3</v>
      </c>
      <c r="AL6" s="7" t="s">
        <v>41</v>
      </c>
      <c r="AM6" s="7"/>
      <c r="AN6" s="20">
        <f t="shared" si="0"/>
        <v>6</v>
      </c>
      <c r="AO6" s="2"/>
      <c r="AP6" s="60">
        <v>15</v>
      </c>
      <c r="AQ6" s="20">
        <v>15</v>
      </c>
      <c r="AR6" s="22"/>
    </row>
    <row r="7" spans="1:44">
      <c r="A7" s="19">
        <v>41052</v>
      </c>
      <c r="B7" s="3" t="s">
        <v>47</v>
      </c>
      <c r="C7" s="4" t="s">
        <v>10</v>
      </c>
      <c r="D7" s="5" t="s">
        <v>3</v>
      </c>
      <c r="E7" s="5" t="s">
        <v>3</v>
      </c>
      <c r="F7" s="24" t="s">
        <v>3</v>
      </c>
      <c r="G7" s="5" t="s">
        <v>3</v>
      </c>
      <c r="H7" s="30" t="s">
        <v>3</v>
      </c>
      <c r="I7" s="5" t="s">
        <v>3</v>
      </c>
      <c r="J7" s="5" t="s">
        <v>3</v>
      </c>
      <c r="K7" s="6" t="s">
        <v>4</v>
      </c>
      <c r="L7" s="23" t="s">
        <v>4</v>
      </c>
      <c r="M7" s="38" t="s">
        <v>4</v>
      </c>
      <c r="N7" s="31" t="s">
        <v>4</v>
      </c>
      <c r="O7" s="23" t="s">
        <v>4</v>
      </c>
      <c r="P7" s="6" t="s">
        <v>4</v>
      </c>
      <c r="Q7" s="31" t="s">
        <v>4</v>
      </c>
      <c r="R7" s="6" t="s">
        <v>4</v>
      </c>
      <c r="S7" s="5" t="s">
        <v>3</v>
      </c>
      <c r="T7" s="7" t="s">
        <v>8</v>
      </c>
      <c r="U7" s="5" t="s">
        <v>3</v>
      </c>
      <c r="V7" s="5" t="s">
        <v>3</v>
      </c>
      <c r="W7" s="5" t="s">
        <v>3</v>
      </c>
      <c r="X7" s="5" t="s">
        <v>3</v>
      </c>
      <c r="Y7" s="5" t="s">
        <v>3</v>
      </c>
      <c r="Z7" s="5" t="s">
        <v>3</v>
      </c>
      <c r="AA7" s="5" t="s">
        <v>3</v>
      </c>
      <c r="AB7" s="5" t="s">
        <v>3</v>
      </c>
      <c r="AC7" s="5" t="s">
        <v>3</v>
      </c>
      <c r="AD7" s="5" t="s">
        <v>3</v>
      </c>
      <c r="AE7" s="5" t="s">
        <v>3</v>
      </c>
      <c r="AF7" s="5" t="s">
        <v>3</v>
      </c>
      <c r="AG7" s="5" t="s">
        <v>3</v>
      </c>
      <c r="AH7" s="5" t="s">
        <v>3</v>
      </c>
      <c r="AI7" s="5" t="s">
        <v>3</v>
      </c>
      <c r="AJ7" s="5" t="s">
        <v>3</v>
      </c>
      <c r="AK7" s="5" t="s">
        <v>3</v>
      </c>
      <c r="AL7" s="7" t="s">
        <v>41</v>
      </c>
      <c r="AM7" s="7"/>
      <c r="AN7" s="20">
        <f t="shared" si="0"/>
        <v>7</v>
      </c>
      <c r="AO7" s="2"/>
      <c r="AP7" s="60">
        <f t="shared" si="1"/>
        <v>14</v>
      </c>
      <c r="AQ7" s="20">
        <v>14</v>
      </c>
      <c r="AR7" s="22"/>
    </row>
    <row r="8" spans="1:44">
      <c r="A8" s="19">
        <v>41052</v>
      </c>
      <c r="B8" s="3" t="s">
        <v>47</v>
      </c>
      <c r="C8" s="4" t="s">
        <v>11</v>
      </c>
      <c r="D8" s="5" t="s">
        <v>3</v>
      </c>
      <c r="E8" s="5" t="s">
        <v>3</v>
      </c>
      <c r="F8" s="24" t="s">
        <v>3</v>
      </c>
      <c r="G8" s="5" t="s">
        <v>3</v>
      </c>
      <c r="H8" s="30" t="s">
        <v>3</v>
      </c>
      <c r="I8" s="5" t="s">
        <v>3</v>
      </c>
      <c r="J8" s="5" t="s">
        <v>3</v>
      </c>
      <c r="K8" s="5" t="s">
        <v>3</v>
      </c>
      <c r="L8" s="24" t="s">
        <v>3</v>
      </c>
      <c r="M8" s="39" t="s">
        <v>3</v>
      </c>
      <c r="N8" s="30" t="s">
        <v>3</v>
      </c>
      <c r="O8" s="23" t="s">
        <v>4</v>
      </c>
      <c r="P8" s="6" t="s">
        <v>4</v>
      </c>
      <c r="Q8" s="31" t="s">
        <v>4</v>
      </c>
      <c r="R8" s="6" t="s">
        <v>4</v>
      </c>
      <c r="S8" s="6" t="s">
        <v>4</v>
      </c>
      <c r="T8" s="7" t="s">
        <v>8</v>
      </c>
      <c r="U8" s="5" t="s">
        <v>3</v>
      </c>
      <c r="V8" s="5" t="s">
        <v>3</v>
      </c>
      <c r="W8" s="5" t="s">
        <v>3</v>
      </c>
      <c r="X8" s="5" t="s">
        <v>3</v>
      </c>
      <c r="Y8" s="5" t="s">
        <v>3</v>
      </c>
      <c r="Z8" s="5" t="s">
        <v>3</v>
      </c>
      <c r="AA8" s="5" t="s">
        <v>3</v>
      </c>
      <c r="AB8" s="5" t="s">
        <v>3</v>
      </c>
      <c r="AC8" s="5" t="s">
        <v>3</v>
      </c>
      <c r="AD8" s="5" t="s">
        <v>3</v>
      </c>
      <c r="AE8" s="5" t="s">
        <v>3</v>
      </c>
      <c r="AF8" s="5" t="s">
        <v>3</v>
      </c>
      <c r="AG8" s="5" t="s">
        <v>3</v>
      </c>
      <c r="AH8" s="5" t="s">
        <v>3</v>
      </c>
      <c r="AI8" s="5" t="s">
        <v>3</v>
      </c>
      <c r="AJ8" s="5" t="s">
        <v>3</v>
      </c>
      <c r="AK8" s="5" t="s">
        <v>3</v>
      </c>
      <c r="AL8" s="7" t="s">
        <v>41</v>
      </c>
      <c r="AM8" s="7"/>
      <c r="AN8" s="20">
        <f t="shared" si="0"/>
        <v>11</v>
      </c>
      <c r="AO8" s="2"/>
      <c r="AP8" s="60">
        <v>15</v>
      </c>
      <c r="AQ8" s="20">
        <v>15</v>
      </c>
      <c r="AR8" s="22"/>
    </row>
    <row r="9" spans="1:44">
      <c r="A9" s="19">
        <v>41052</v>
      </c>
      <c r="B9" s="3" t="s">
        <v>47</v>
      </c>
      <c r="C9" s="4" t="s">
        <v>12</v>
      </c>
      <c r="D9" s="5" t="s">
        <v>3</v>
      </c>
      <c r="E9" s="5" t="s">
        <v>3</v>
      </c>
      <c r="F9" s="24" t="s">
        <v>3</v>
      </c>
      <c r="G9" s="5" t="s">
        <v>3</v>
      </c>
      <c r="H9" s="30" t="s">
        <v>3</v>
      </c>
      <c r="I9" s="5" t="s">
        <v>3</v>
      </c>
      <c r="J9" s="5" t="s">
        <v>3</v>
      </c>
      <c r="K9" s="5" t="s">
        <v>3</v>
      </c>
      <c r="L9" s="24" t="s">
        <v>3</v>
      </c>
      <c r="M9" s="38" t="s">
        <v>4</v>
      </c>
      <c r="N9" s="31" t="s">
        <v>4</v>
      </c>
      <c r="O9" s="23" t="s">
        <v>4</v>
      </c>
      <c r="P9" s="6" t="s">
        <v>4</v>
      </c>
      <c r="Q9" s="31" t="s">
        <v>4</v>
      </c>
      <c r="R9" s="5" t="s">
        <v>3</v>
      </c>
      <c r="S9" s="6" t="s">
        <v>4</v>
      </c>
      <c r="T9" s="5" t="s">
        <v>3</v>
      </c>
      <c r="U9" s="7" t="s">
        <v>8</v>
      </c>
      <c r="V9" s="5" t="s">
        <v>3</v>
      </c>
      <c r="W9" s="6" t="s">
        <v>4</v>
      </c>
      <c r="X9" s="5" t="s">
        <v>3</v>
      </c>
      <c r="Y9" s="5" t="s">
        <v>3</v>
      </c>
      <c r="Z9" s="5" t="s">
        <v>3</v>
      </c>
      <c r="AA9" s="5" t="s">
        <v>3</v>
      </c>
      <c r="AB9" s="5" t="s">
        <v>3</v>
      </c>
      <c r="AC9" s="5" t="s">
        <v>3</v>
      </c>
      <c r="AD9" s="5" t="s">
        <v>3</v>
      </c>
      <c r="AE9" s="5" t="s">
        <v>3</v>
      </c>
      <c r="AF9" s="5" t="s">
        <v>3</v>
      </c>
      <c r="AG9" s="5" t="s">
        <v>3</v>
      </c>
      <c r="AH9" s="5" t="s">
        <v>3</v>
      </c>
      <c r="AI9" s="5" t="s">
        <v>3</v>
      </c>
      <c r="AJ9" s="5" t="s">
        <v>3</v>
      </c>
      <c r="AK9" s="5" t="s">
        <v>3</v>
      </c>
      <c r="AL9" s="7" t="s">
        <v>41</v>
      </c>
      <c r="AM9" s="7"/>
      <c r="AN9" s="20">
        <f t="shared" si="0"/>
        <v>9</v>
      </c>
      <c r="AO9" s="2"/>
      <c r="AP9" s="60">
        <v>13</v>
      </c>
      <c r="AQ9" s="20">
        <v>19</v>
      </c>
      <c r="AR9" s="22"/>
    </row>
    <row r="10" spans="1:44">
      <c r="A10" s="19">
        <v>41052</v>
      </c>
      <c r="B10" s="3" t="s">
        <v>47</v>
      </c>
      <c r="C10" s="4" t="s">
        <v>13</v>
      </c>
      <c r="D10" s="5" t="s">
        <v>3</v>
      </c>
      <c r="E10" s="5" t="s">
        <v>3</v>
      </c>
      <c r="F10" s="24" t="s">
        <v>3</v>
      </c>
      <c r="G10" s="5" t="s">
        <v>3</v>
      </c>
      <c r="H10" s="30" t="s">
        <v>3</v>
      </c>
      <c r="I10" s="6" t="s">
        <v>4</v>
      </c>
      <c r="J10" s="6" t="s">
        <v>4</v>
      </c>
      <c r="K10" s="6" t="s">
        <v>4</v>
      </c>
      <c r="L10" s="23" t="s">
        <v>4</v>
      </c>
      <c r="M10" s="38" t="s">
        <v>4</v>
      </c>
      <c r="N10" s="31" t="s">
        <v>4</v>
      </c>
      <c r="O10" s="23" t="s">
        <v>4</v>
      </c>
      <c r="P10" s="6" t="s">
        <v>4</v>
      </c>
      <c r="Q10" s="31" t="s">
        <v>4</v>
      </c>
      <c r="R10" s="6" t="s">
        <v>4</v>
      </c>
      <c r="S10" s="6" t="s">
        <v>4</v>
      </c>
      <c r="T10" s="7" t="s">
        <v>8</v>
      </c>
      <c r="U10" s="5" t="s">
        <v>3</v>
      </c>
      <c r="V10" s="6" t="s">
        <v>4</v>
      </c>
      <c r="W10" s="5" t="s">
        <v>3</v>
      </c>
      <c r="X10" s="5" t="s">
        <v>3</v>
      </c>
      <c r="Y10" s="5" t="s">
        <v>3</v>
      </c>
      <c r="Z10" s="5" t="s">
        <v>3</v>
      </c>
      <c r="AA10" s="5" t="s">
        <v>3</v>
      </c>
      <c r="AB10" s="5" t="s">
        <v>3</v>
      </c>
      <c r="AC10" s="5" t="s">
        <v>3</v>
      </c>
      <c r="AD10" s="5" t="s">
        <v>3</v>
      </c>
      <c r="AE10" s="5" t="s">
        <v>3</v>
      </c>
      <c r="AF10" s="5" t="s">
        <v>3</v>
      </c>
      <c r="AG10" s="5" t="s">
        <v>3</v>
      </c>
      <c r="AH10" s="5" t="s">
        <v>3</v>
      </c>
      <c r="AI10" s="5" t="s">
        <v>3</v>
      </c>
      <c r="AJ10" s="5" t="s">
        <v>3</v>
      </c>
      <c r="AK10" s="7" t="s">
        <v>41</v>
      </c>
      <c r="AL10" s="7"/>
      <c r="AM10" s="7"/>
      <c r="AN10" s="20">
        <f t="shared" si="0"/>
        <v>5</v>
      </c>
      <c r="AO10" s="2"/>
      <c r="AP10" s="60">
        <v>15</v>
      </c>
      <c r="AQ10" s="20">
        <v>18</v>
      </c>
      <c r="AR10" s="22"/>
    </row>
    <row r="11" spans="1:44">
      <c r="A11" s="19">
        <v>41052</v>
      </c>
      <c r="B11" s="3" t="s">
        <v>47</v>
      </c>
      <c r="C11" s="4" t="s">
        <v>14</v>
      </c>
      <c r="D11" s="5" t="s">
        <v>3</v>
      </c>
      <c r="E11" s="5" t="s">
        <v>3</v>
      </c>
      <c r="F11" s="24" t="s">
        <v>3</v>
      </c>
      <c r="G11" s="5" t="s">
        <v>3</v>
      </c>
      <c r="H11" s="30" t="s">
        <v>3</v>
      </c>
      <c r="I11" s="5" t="s">
        <v>3</v>
      </c>
      <c r="J11" s="5" t="s">
        <v>3</v>
      </c>
      <c r="K11" s="5" t="s">
        <v>3</v>
      </c>
      <c r="L11" s="24" t="s">
        <v>3</v>
      </c>
      <c r="M11" s="38" t="s">
        <v>4</v>
      </c>
      <c r="N11" s="31" t="s">
        <v>4</v>
      </c>
      <c r="O11" s="23" t="s">
        <v>4</v>
      </c>
      <c r="P11" s="6" t="s">
        <v>4</v>
      </c>
      <c r="Q11" s="31" t="s">
        <v>4</v>
      </c>
      <c r="R11" s="6" t="s">
        <v>4</v>
      </c>
      <c r="S11" s="5" t="s">
        <v>3</v>
      </c>
      <c r="T11" s="7" t="s">
        <v>5</v>
      </c>
      <c r="U11" s="5" t="s">
        <v>3</v>
      </c>
      <c r="V11" s="5" t="s">
        <v>3</v>
      </c>
      <c r="W11" s="5" t="s">
        <v>3</v>
      </c>
      <c r="X11" s="5" t="s">
        <v>3</v>
      </c>
      <c r="Y11" s="5" t="s">
        <v>3</v>
      </c>
      <c r="Z11" s="5" t="s">
        <v>3</v>
      </c>
      <c r="AA11" s="5" t="s">
        <v>3</v>
      </c>
      <c r="AB11" s="5" t="s">
        <v>3</v>
      </c>
      <c r="AC11" s="5" t="s">
        <v>3</v>
      </c>
      <c r="AD11" s="5" t="s">
        <v>3</v>
      </c>
      <c r="AE11" s="5" t="s">
        <v>3</v>
      </c>
      <c r="AF11" s="5" t="s">
        <v>3</v>
      </c>
      <c r="AG11" s="5" t="s">
        <v>3</v>
      </c>
      <c r="AH11" s="5" t="s">
        <v>3</v>
      </c>
      <c r="AI11" s="5" t="s">
        <v>3</v>
      </c>
      <c r="AJ11" s="5" t="s">
        <v>3</v>
      </c>
      <c r="AK11" s="5" t="s">
        <v>3</v>
      </c>
      <c r="AL11" s="7" t="s">
        <v>41</v>
      </c>
      <c r="AM11" s="7"/>
      <c r="AN11" s="20">
        <f t="shared" si="0"/>
        <v>9</v>
      </c>
      <c r="AO11" s="2"/>
      <c r="AP11" s="60">
        <v>14</v>
      </c>
      <c r="AQ11" s="20">
        <v>16</v>
      </c>
      <c r="AR11" s="22"/>
    </row>
    <row r="12" spans="1:44">
      <c r="A12" s="19">
        <v>41052</v>
      </c>
      <c r="B12" s="3" t="s">
        <v>47</v>
      </c>
      <c r="C12" s="4" t="s">
        <v>15</v>
      </c>
      <c r="D12" s="5" t="s">
        <v>3</v>
      </c>
      <c r="E12" s="5" t="s">
        <v>3</v>
      </c>
      <c r="F12" s="24" t="s">
        <v>3</v>
      </c>
      <c r="G12" s="5" t="s">
        <v>3</v>
      </c>
      <c r="H12" s="30" t="s">
        <v>3</v>
      </c>
      <c r="I12" s="5" t="s">
        <v>3</v>
      </c>
      <c r="J12" s="5" t="s">
        <v>3</v>
      </c>
      <c r="K12" s="6" t="s">
        <v>4</v>
      </c>
      <c r="L12" s="23" t="s">
        <v>4</v>
      </c>
      <c r="M12" s="38" t="s">
        <v>4</v>
      </c>
      <c r="N12" s="31" t="s">
        <v>4</v>
      </c>
      <c r="O12" s="23" t="s">
        <v>4</v>
      </c>
      <c r="P12" s="6" t="s">
        <v>4</v>
      </c>
      <c r="Q12" s="31" t="s">
        <v>4</v>
      </c>
      <c r="R12" s="6" t="s">
        <v>4</v>
      </c>
      <c r="S12" s="6" t="s">
        <v>4</v>
      </c>
      <c r="T12" s="7" t="s">
        <v>8</v>
      </c>
      <c r="U12" s="5" t="s">
        <v>3</v>
      </c>
      <c r="V12" s="5" t="s">
        <v>3</v>
      </c>
      <c r="W12" s="5" t="s">
        <v>3</v>
      </c>
      <c r="X12" s="5" t="s">
        <v>3</v>
      </c>
      <c r="Y12" s="5" t="s">
        <v>3</v>
      </c>
      <c r="Z12" s="5" t="s">
        <v>3</v>
      </c>
      <c r="AA12" s="5" t="s">
        <v>3</v>
      </c>
      <c r="AB12" s="5" t="s">
        <v>3</v>
      </c>
      <c r="AC12" s="5" t="s">
        <v>3</v>
      </c>
      <c r="AD12" s="5" t="s">
        <v>3</v>
      </c>
      <c r="AE12" s="5" t="s">
        <v>3</v>
      </c>
      <c r="AF12" s="5" t="s">
        <v>3</v>
      </c>
      <c r="AG12" s="5" t="s">
        <v>3</v>
      </c>
      <c r="AH12" s="5" t="s">
        <v>3</v>
      </c>
      <c r="AI12" s="5" t="s">
        <v>3</v>
      </c>
      <c r="AJ12" s="5" t="s">
        <v>3</v>
      </c>
      <c r="AK12" s="5" t="s">
        <v>3</v>
      </c>
      <c r="AL12" s="5" t="s">
        <v>3</v>
      </c>
      <c r="AM12" s="7" t="s">
        <v>41</v>
      </c>
      <c r="AN12" s="20">
        <f t="shared" si="0"/>
        <v>7</v>
      </c>
      <c r="AO12" s="2"/>
      <c r="AP12" s="60">
        <v>15</v>
      </c>
      <c r="AQ12" s="20">
        <v>15</v>
      </c>
      <c r="AR12" s="22"/>
    </row>
    <row r="13" spans="1:44">
      <c r="A13" s="19">
        <v>41052</v>
      </c>
      <c r="B13" s="3" t="s">
        <v>47</v>
      </c>
      <c r="C13" s="4" t="s">
        <v>16</v>
      </c>
      <c r="D13" s="5" t="s">
        <v>3</v>
      </c>
      <c r="E13" s="5" t="s">
        <v>3</v>
      </c>
      <c r="F13" s="23" t="s">
        <v>4</v>
      </c>
      <c r="G13" s="5" t="s">
        <v>3</v>
      </c>
      <c r="H13" s="30" t="s">
        <v>3</v>
      </c>
      <c r="I13" s="5" t="s">
        <v>3</v>
      </c>
      <c r="J13" s="6" t="s">
        <v>4</v>
      </c>
      <c r="K13" s="6" t="s">
        <v>4</v>
      </c>
      <c r="L13" s="23" t="s">
        <v>4</v>
      </c>
      <c r="M13" s="38" t="s">
        <v>4</v>
      </c>
      <c r="N13" s="30" t="s">
        <v>3</v>
      </c>
      <c r="O13" s="23" t="s">
        <v>4</v>
      </c>
      <c r="P13" s="6" t="s">
        <v>4</v>
      </c>
      <c r="Q13" s="31" t="s">
        <v>4</v>
      </c>
      <c r="R13" s="6" t="s">
        <v>4</v>
      </c>
      <c r="S13" s="6" t="s">
        <v>4</v>
      </c>
      <c r="T13" s="7" t="s">
        <v>5</v>
      </c>
      <c r="U13" s="5" t="s">
        <v>3</v>
      </c>
      <c r="V13" s="5" t="s">
        <v>3</v>
      </c>
      <c r="W13" s="5" t="s">
        <v>3</v>
      </c>
      <c r="X13" s="5" t="s">
        <v>3</v>
      </c>
      <c r="Y13" s="5" t="s">
        <v>3</v>
      </c>
      <c r="Z13" s="5" t="s">
        <v>3</v>
      </c>
      <c r="AA13" s="5" t="s">
        <v>3</v>
      </c>
      <c r="AB13" s="5" t="s">
        <v>3</v>
      </c>
      <c r="AC13" s="5" t="s">
        <v>3</v>
      </c>
      <c r="AD13" s="5" t="s">
        <v>3</v>
      </c>
      <c r="AE13" s="5" t="s">
        <v>3</v>
      </c>
      <c r="AF13" s="5" t="s">
        <v>3</v>
      </c>
      <c r="AG13" s="5" t="s">
        <v>3</v>
      </c>
      <c r="AH13" s="5" t="s">
        <v>3</v>
      </c>
      <c r="AI13" s="5" t="s">
        <v>3</v>
      </c>
      <c r="AJ13" s="5" t="s">
        <v>3</v>
      </c>
      <c r="AK13" s="5" t="s">
        <v>3</v>
      </c>
      <c r="AL13" s="7" t="s">
        <v>40</v>
      </c>
      <c r="AM13" s="7"/>
      <c r="AN13" s="20">
        <f t="shared" si="0"/>
        <v>2</v>
      </c>
      <c r="AO13" s="2"/>
      <c r="AP13" s="60">
        <v>9</v>
      </c>
      <c r="AQ13" s="20">
        <v>16</v>
      </c>
      <c r="AR13" s="22"/>
    </row>
    <row r="14" spans="1:44">
      <c r="A14" s="19">
        <v>41052</v>
      </c>
      <c r="B14" s="3" t="s">
        <v>47</v>
      </c>
      <c r="C14" s="4" t="s">
        <v>17</v>
      </c>
      <c r="D14" s="5" t="s">
        <v>3</v>
      </c>
      <c r="E14" s="5" t="s">
        <v>3</v>
      </c>
      <c r="F14" s="23" t="s">
        <v>4</v>
      </c>
      <c r="G14" s="6" t="s">
        <v>4</v>
      </c>
      <c r="H14" s="30" t="s">
        <v>3</v>
      </c>
      <c r="I14" s="5" t="s">
        <v>3</v>
      </c>
      <c r="J14" s="6" t="s">
        <v>4</v>
      </c>
      <c r="K14" s="6" t="s">
        <v>4</v>
      </c>
      <c r="L14" s="23" t="s">
        <v>4</v>
      </c>
      <c r="M14" s="38" t="s">
        <v>4</v>
      </c>
      <c r="N14" s="31" t="s">
        <v>4</v>
      </c>
      <c r="O14" s="23" t="s">
        <v>4</v>
      </c>
      <c r="P14" s="6" t="s">
        <v>4</v>
      </c>
      <c r="Q14" s="31" t="s">
        <v>4</v>
      </c>
      <c r="R14" s="6" t="s">
        <v>4</v>
      </c>
      <c r="S14" s="7" t="s">
        <v>8</v>
      </c>
      <c r="T14" s="5" t="s">
        <v>3</v>
      </c>
      <c r="U14" s="5" t="s">
        <v>3</v>
      </c>
      <c r="V14" s="5" t="s">
        <v>3</v>
      </c>
      <c r="W14" s="5" t="s">
        <v>3</v>
      </c>
      <c r="X14" s="5" t="s">
        <v>3</v>
      </c>
      <c r="Y14" s="5" t="s">
        <v>3</v>
      </c>
      <c r="Z14" s="5" t="s">
        <v>3</v>
      </c>
      <c r="AA14" s="5" t="s">
        <v>3</v>
      </c>
      <c r="AB14" s="5" t="s">
        <v>3</v>
      </c>
      <c r="AC14" s="5" t="s">
        <v>3</v>
      </c>
      <c r="AD14" s="5" t="s">
        <v>3</v>
      </c>
      <c r="AE14" s="5" t="s">
        <v>3</v>
      </c>
      <c r="AF14" s="5" t="s">
        <v>3</v>
      </c>
      <c r="AG14" s="5" t="s">
        <v>3</v>
      </c>
      <c r="AH14" s="5" t="s">
        <v>3</v>
      </c>
      <c r="AI14" s="5" t="s">
        <v>3</v>
      </c>
      <c r="AJ14" s="5" t="s">
        <v>3</v>
      </c>
      <c r="AK14" s="7" t="s">
        <v>40</v>
      </c>
      <c r="AL14" s="7"/>
      <c r="AM14" s="7"/>
      <c r="AN14" s="20">
        <f t="shared" si="0"/>
        <v>2</v>
      </c>
      <c r="AO14" s="2"/>
      <c r="AP14" s="60">
        <v>14</v>
      </c>
      <c r="AQ14" s="20">
        <v>14</v>
      </c>
      <c r="AR14" s="22"/>
    </row>
    <row r="15" spans="1:44">
      <c r="A15" s="19">
        <v>41052</v>
      </c>
      <c r="B15" s="3" t="s">
        <v>47</v>
      </c>
      <c r="C15" s="4" t="s">
        <v>18</v>
      </c>
      <c r="D15" s="5" t="s">
        <v>3</v>
      </c>
      <c r="E15" s="5" t="s">
        <v>3</v>
      </c>
      <c r="F15" s="24" t="s">
        <v>3</v>
      </c>
      <c r="G15" s="5" t="s">
        <v>3</v>
      </c>
      <c r="H15" s="30" t="s">
        <v>3</v>
      </c>
      <c r="I15" s="6" t="s">
        <v>4</v>
      </c>
      <c r="J15" s="6" t="s">
        <v>4</v>
      </c>
      <c r="K15" s="6" t="s">
        <v>4</v>
      </c>
      <c r="L15" s="23" t="s">
        <v>4</v>
      </c>
      <c r="M15" s="38" t="s">
        <v>4</v>
      </c>
      <c r="N15" s="31" t="s">
        <v>4</v>
      </c>
      <c r="O15" s="23" t="s">
        <v>4</v>
      </c>
      <c r="P15" s="6" t="s">
        <v>4</v>
      </c>
      <c r="Q15" s="31" t="s">
        <v>4</v>
      </c>
      <c r="R15" s="6" t="s">
        <v>4</v>
      </c>
      <c r="S15" s="6" t="s">
        <v>4</v>
      </c>
      <c r="T15" s="7" t="s">
        <v>8</v>
      </c>
      <c r="U15" s="5" t="s">
        <v>3</v>
      </c>
      <c r="V15" s="5" t="s">
        <v>3</v>
      </c>
      <c r="W15" s="6" t="s">
        <v>4</v>
      </c>
      <c r="X15" s="6" t="s">
        <v>4</v>
      </c>
      <c r="Y15" s="5" t="s">
        <v>3</v>
      </c>
      <c r="Z15" s="5" t="s">
        <v>3</v>
      </c>
      <c r="AA15" s="5" t="s">
        <v>3</v>
      </c>
      <c r="AB15" s="5" t="s">
        <v>3</v>
      </c>
      <c r="AC15" s="5" t="s">
        <v>3</v>
      </c>
      <c r="AD15" s="5" t="s">
        <v>3</v>
      </c>
      <c r="AE15" s="5" t="s">
        <v>3</v>
      </c>
      <c r="AF15" s="5" t="s">
        <v>3</v>
      </c>
      <c r="AG15" s="5" t="s">
        <v>3</v>
      </c>
      <c r="AH15" s="5" t="s">
        <v>3</v>
      </c>
      <c r="AI15" s="5" t="s">
        <v>3</v>
      </c>
      <c r="AJ15" s="5" t="s">
        <v>3</v>
      </c>
      <c r="AK15" s="5" t="s">
        <v>3</v>
      </c>
      <c r="AL15" s="5" t="s">
        <v>3</v>
      </c>
      <c r="AM15" s="7" t="s">
        <v>41</v>
      </c>
      <c r="AN15" s="20">
        <f t="shared" si="0"/>
        <v>5</v>
      </c>
      <c r="AO15" s="2"/>
      <c r="AP15" s="60">
        <v>15</v>
      </c>
      <c r="AQ15" s="20">
        <v>20</v>
      </c>
      <c r="AR15" s="22"/>
    </row>
    <row r="16" spans="1:44">
      <c r="A16" s="19">
        <v>41052</v>
      </c>
      <c r="B16" s="3" t="s">
        <v>47</v>
      </c>
      <c r="C16" s="4" t="s">
        <v>19</v>
      </c>
      <c r="D16" s="5" t="s">
        <v>3</v>
      </c>
      <c r="E16" s="5" t="s">
        <v>3</v>
      </c>
      <c r="F16" s="24" t="s">
        <v>3</v>
      </c>
      <c r="G16" s="5" t="s">
        <v>3</v>
      </c>
      <c r="H16" s="30" t="s">
        <v>3</v>
      </c>
      <c r="I16" s="5" t="s">
        <v>3</v>
      </c>
      <c r="J16" s="5" t="s">
        <v>3</v>
      </c>
      <c r="K16" s="6" t="s">
        <v>4</v>
      </c>
      <c r="L16" s="23" t="s">
        <v>4</v>
      </c>
      <c r="M16" s="38" t="s">
        <v>4</v>
      </c>
      <c r="N16" s="31" t="s">
        <v>4</v>
      </c>
      <c r="O16" s="23" t="s">
        <v>4</v>
      </c>
      <c r="P16" s="6" t="s">
        <v>4</v>
      </c>
      <c r="Q16" s="31" t="s">
        <v>4</v>
      </c>
      <c r="R16" s="6" t="s">
        <v>4</v>
      </c>
      <c r="S16" s="5" t="s">
        <v>3</v>
      </c>
      <c r="T16" s="7" t="s">
        <v>5</v>
      </c>
      <c r="U16" s="6" t="s">
        <v>4</v>
      </c>
      <c r="V16" s="6" t="s">
        <v>4</v>
      </c>
      <c r="W16" s="5" t="s">
        <v>3</v>
      </c>
      <c r="X16" s="5" t="s">
        <v>3</v>
      </c>
      <c r="Y16" s="5" t="s">
        <v>3</v>
      </c>
      <c r="Z16" s="5" t="s">
        <v>3</v>
      </c>
      <c r="AA16" s="5" t="s">
        <v>3</v>
      </c>
      <c r="AB16" s="5" t="s">
        <v>3</v>
      </c>
      <c r="AC16" s="5" t="s">
        <v>3</v>
      </c>
      <c r="AD16" s="5" t="s">
        <v>3</v>
      </c>
      <c r="AE16" s="5" t="s">
        <v>3</v>
      </c>
      <c r="AF16" s="5" t="s">
        <v>3</v>
      </c>
      <c r="AG16" s="5" t="s">
        <v>3</v>
      </c>
      <c r="AH16" s="5" t="s">
        <v>3</v>
      </c>
      <c r="AI16" s="5" t="s">
        <v>3</v>
      </c>
      <c r="AJ16" s="5" t="s">
        <v>3</v>
      </c>
      <c r="AK16" s="5" t="s">
        <v>3</v>
      </c>
      <c r="AL16" s="5" t="s">
        <v>3</v>
      </c>
      <c r="AM16" s="7" t="s">
        <v>41</v>
      </c>
      <c r="AN16" s="20">
        <f t="shared" si="0"/>
        <v>7</v>
      </c>
      <c r="AO16" s="2"/>
      <c r="AP16" s="60">
        <f t="shared" si="1"/>
        <v>14</v>
      </c>
      <c r="AQ16" s="20">
        <v>18</v>
      </c>
      <c r="AR16" s="22"/>
    </row>
    <row r="17" spans="1:44">
      <c r="A17" s="19">
        <v>41052</v>
      </c>
      <c r="B17" s="3" t="s">
        <v>47</v>
      </c>
      <c r="C17" s="4" t="s">
        <v>20</v>
      </c>
      <c r="D17" s="5" t="s">
        <v>3</v>
      </c>
      <c r="E17" s="5" t="s">
        <v>3</v>
      </c>
      <c r="F17" s="24" t="s">
        <v>3</v>
      </c>
      <c r="G17" s="6" t="s">
        <v>4</v>
      </c>
      <c r="H17" s="30" t="s">
        <v>3</v>
      </c>
      <c r="I17" s="5" t="s">
        <v>3</v>
      </c>
      <c r="J17" s="5" t="s">
        <v>3</v>
      </c>
      <c r="K17" s="5" t="s">
        <v>3</v>
      </c>
      <c r="L17" s="23" t="s">
        <v>4</v>
      </c>
      <c r="M17" s="38" t="s">
        <v>4</v>
      </c>
      <c r="N17" s="31" t="s">
        <v>4</v>
      </c>
      <c r="O17" s="23" t="s">
        <v>4</v>
      </c>
      <c r="P17" s="6" t="s">
        <v>4</v>
      </c>
      <c r="Q17" s="31" t="s">
        <v>4</v>
      </c>
      <c r="R17" s="5" t="s">
        <v>3</v>
      </c>
      <c r="S17" s="5" t="s">
        <v>3</v>
      </c>
      <c r="T17" s="7" t="s">
        <v>8</v>
      </c>
      <c r="U17" s="5" t="s">
        <v>3</v>
      </c>
      <c r="V17" s="5" t="s">
        <v>3</v>
      </c>
      <c r="W17" s="5" t="s">
        <v>3</v>
      </c>
      <c r="X17" s="5" t="s">
        <v>3</v>
      </c>
      <c r="Y17" s="6" t="s">
        <v>4</v>
      </c>
      <c r="Z17" s="5" t="s">
        <v>3</v>
      </c>
      <c r="AA17" s="5" t="s">
        <v>3</v>
      </c>
      <c r="AB17" s="5" t="s">
        <v>3</v>
      </c>
      <c r="AC17" s="5" t="s">
        <v>3</v>
      </c>
      <c r="AD17" s="5" t="s">
        <v>3</v>
      </c>
      <c r="AE17" s="5" t="s">
        <v>3</v>
      </c>
      <c r="AF17" s="5" t="s">
        <v>3</v>
      </c>
      <c r="AG17" s="5" t="s">
        <v>3</v>
      </c>
      <c r="AH17" s="5" t="s">
        <v>3</v>
      </c>
      <c r="AI17" s="5" t="s">
        <v>3</v>
      </c>
      <c r="AJ17" s="5" t="s">
        <v>3</v>
      </c>
      <c r="AK17" s="5" t="s">
        <v>3</v>
      </c>
      <c r="AL17" s="7" t="s">
        <v>40</v>
      </c>
      <c r="AM17" s="7"/>
      <c r="AN17" s="20">
        <f t="shared" si="0"/>
        <v>3</v>
      </c>
      <c r="AO17" s="2"/>
      <c r="AP17" s="60">
        <v>13</v>
      </c>
      <c r="AQ17" s="20">
        <v>21</v>
      </c>
      <c r="AR17" s="22"/>
    </row>
    <row r="18" spans="1:44">
      <c r="A18" s="19">
        <v>41052</v>
      </c>
      <c r="B18" s="3" t="s">
        <v>47</v>
      </c>
      <c r="C18" s="4" t="s">
        <v>21</v>
      </c>
      <c r="D18" s="5" t="s">
        <v>3</v>
      </c>
      <c r="E18" s="5" t="s">
        <v>3</v>
      </c>
      <c r="F18" s="24" t="s">
        <v>3</v>
      </c>
      <c r="G18" s="5" t="s">
        <v>3</v>
      </c>
      <c r="H18" s="30" t="s">
        <v>3</v>
      </c>
      <c r="I18" s="5" t="s">
        <v>3</v>
      </c>
      <c r="J18" s="5" t="s">
        <v>3</v>
      </c>
      <c r="K18" s="6" t="s">
        <v>4</v>
      </c>
      <c r="L18" s="23" t="s">
        <v>4</v>
      </c>
      <c r="M18" s="38" t="s">
        <v>4</v>
      </c>
      <c r="N18" s="31" t="s">
        <v>4</v>
      </c>
      <c r="O18" s="23" t="s">
        <v>4</v>
      </c>
      <c r="P18" s="6" t="s">
        <v>4</v>
      </c>
      <c r="Q18" s="31" t="s">
        <v>4</v>
      </c>
      <c r="R18" s="6" t="s">
        <v>4</v>
      </c>
      <c r="S18" s="5" t="s">
        <v>3</v>
      </c>
      <c r="T18" s="7" t="s">
        <v>8</v>
      </c>
      <c r="U18" s="5" t="s">
        <v>3</v>
      </c>
      <c r="V18" s="6" t="s">
        <v>4</v>
      </c>
      <c r="W18" s="5" t="s">
        <v>3</v>
      </c>
      <c r="X18" s="5" t="s">
        <v>3</v>
      </c>
      <c r="Y18" s="6" t="s">
        <v>4</v>
      </c>
      <c r="Z18" s="5" t="s">
        <v>3</v>
      </c>
      <c r="AA18" s="5" t="s">
        <v>3</v>
      </c>
      <c r="AB18" s="5" t="s">
        <v>3</v>
      </c>
      <c r="AC18" s="5" t="s">
        <v>3</v>
      </c>
      <c r="AD18" s="5" t="s">
        <v>3</v>
      </c>
      <c r="AE18" s="5" t="s">
        <v>3</v>
      </c>
      <c r="AF18" s="5" t="s">
        <v>3</v>
      </c>
      <c r="AG18" s="5" t="s">
        <v>3</v>
      </c>
      <c r="AH18" s="5" t="s">
        <v>3</v>
      </c>
      <c r="AI18" s="5" t="s">
        <v>3</v>
      </c>
      <c r="AJ18" s="5" t="s">
        <v>3</v>
      </c>
      <c r="AK18" s="5" t="s">
        <v>3</v>
      </c>
      <c r="AL18" s="7" t="s">
        <v>41</v>
      </c>
      <c r="AM18" s="7"/>
      <c r="AN18" s="20">
        <f t="shared" si="0"/>
        <v>7</v>
      </c>
      <c r="AO18" s="2"/>
      <c r="AP18" s="60">
        <f t="shared" si="1"/>
        <v>14</v>
      </c>
      <c r="AQ18" s="20">
        <v>21</v>
      </c>
      <c r="AR18" s="22"/>
    </row>
    <row r="19" spans="1:44">
      <c r="A19" s="19">
        <v>41052</v>
      </c>
      <c r="B19" s="3" t="s">
        <v>47</v>
      </c>
      <c r="C19" s="4" t="s">
        <v>22</v>
      </c>
      <c r="D19" s="5" t="s">
        <v>3</v>
      </c>
      <c r="E19" s="5" t="s">
        <v>3</v>
      </c>
      <c r="F19" s="24" t="s">
        <v>3</v>
      </c>
      <c r="G19" s="5" t="s">
        <v>3</v>
      </c>
      <c r="H19" s="30" t="s">
        <v>3</v>
      </c>
      <c r="I19" s="5" t="s">
        <v>3</v>
      </c>
      <c r="J19" s="5" t="s">
        <v>3</v>
      </c>
      <c r="K19" s="5" t="s">
        <v>3</v>
      </c>
      <c r="L19" s="24" t="s">
        <v>3</v>
      </c>
      <c r="M19" s="38" t="s">
        <v>4</v>
      </c>
      <c r="N19" s="31" t="s">
        <v>4</v>
      </c>
      <c r="O19" s="23" t="s">
        <v>4</v>
      </c>
      <c r="P19" s="6" t="s">
        <v>4</v>
      </c>
      <c r="Q19" s="31" t="s">
        <v>4</v>
      </c>
      <c r="R19" s="6" t="s">
        <v>4</v>
      </c>
      <c r="S19" s="7" t="s">
        <v>8</v>
      </c>
      <c r="T19" s="6" t="s">
        <v>4</v>
      </c>
      <c r="U19" s="6" t="s">
        <v>4</v>
      </c>
      <c r="V19" s="6" t="s">
        <v>4</v>
      </c>
      <c r="W19" s="5" t="s">
        <v>3</v>
      </c>
      <c r="X19" s="5" t="s">
        <v>3</v>
      </c>
      <c r="Y19" s="5" t="s">
        <v>3</v>
      </c>
      <c r="Z19" s="5" t="s">
        <v>3</v>
      </c>
      <c r="AA19" s="5" t="s">
        <v>3</v>
      </c>
      <c r="AB19" s="5" t="s">
        <v>3</v>
      </c>
      <c r="AC19" s="5" t="s">
        <v>3</v>
      </c>
      <c r="AD19" s="5" t="s">
        <v>3</v>
      </c>
      <c r="AE19" s="5" t="s">
        <v>3</v>
      </c>
      <c r="AF19" s="5" t="s">
        <v>3</v>
      </c>
      <c r="AG19" s="5" t="s">
        <v>3</v>
      </c>
      <c r="AH19" s="5" t="s">
        <v>3</v>
      </c>
      <c r="AI19" s="5" t="s">
        <v>3</v>
      </c>
      <c r="AJ19" s="5" t="s">
        <v>3</v>
      </c>
      <c r="AK19" s="5" t="s">
        <v>3</v>
      </c>
      <c r="AL19" s="7" t="s">
        <v>41</v>
      </c>
      <c r="AM19" s="7"/>
      <c r="AN19" s="20">
        <f t="shared" si="0"/>
        <v>9</v>
      </c>
      <c r="AO19" s="2"/>
      <c r="AP19" s="60">
        <v>14</v>
      </c>
      <c r="AQ19" s="20">
        <v>18</v>
      </c>
      <c r="AR19" s="22"/>
    </row>
    <row r="20" spans="1:44">
      <c r="A20" s="19">
        <v>41052</v>
      </c>
      <c r="B20" s="3" t="s">
        <v>47</v>
      </c>
      <c r="C20" s="4" t="s">
        <v>23</v>
      </c>
      <c r="D20" s="5" t="s">
        <v>3</v>
      </c>
      <c r="E20" s="5" t="s">
        <v>3</v>
      </c>
      <c r="F20" s="24" t="s">
        <v>3</v>
      </c>
      <c r="G20" s="5" t="s">
        <v>3</v>
      </c>
      <c r="H20" s="30" t="s">
        <v>3</v>
      </c>
      <c r="I20" s="5" t="s">
        <v>3</v>
      </c>
      <c r="J20" s="5" t="s">
        <v>3</v>
      </c>
      <c r="K20" s="6" t="s">
        <v>4</v>
      </c>
      <c r="L20" s="23" t="s">
        <v>4</v>
      </c>
      <c r="M20" s="38" t="s">
        <v>4</v>
      </c>
      <c r="N20" s="31" t="s">
        <v>4</v>
      </c>
      <c r="O20" s="23" t="s">
        <v>4</v>
      </c>
      <c r="P20" s="6" t="s">
        <v>4</v>
      </c>
      <c r="Q20" s="31" t="s">
        <v>4</v>
      </c>
      <c r="R20" s="6" t="s">
        <v>4</v>
      </c>
      <c r="S20" s="7" t="s">
        <v>8</v>
      </c>
      <c r="T20" s="5" t="s">
        <v>3</v>
      </c>
      <c r="U20" s="5" t="s">
        <v>3</v>
      </c>
      <c r="V20" s="6" t="s">
        <v>4</v>
      </c>
      <c r="W20" s="6" t="s">
        <v>4</v>
      </c>
      <c r="X20" s="5" t="s">
        <v>3</v>
      </c>
      <c r="Y20" s="6" t="s">
        <v>4</v>
      </c>
      <c r="Z20" s="5" t="s">
        <v>3</v>
      </c>
      <c r="AA20" s="5" t="s">
        <v>3</v>
      </c>
      <c r="AB20" s="5" t="s">
        <v>3</v>
      </c>
      <c r="AC20" s="5" t="s">
        <v>3</v>
      </c>
      <c r="AD20" s="5" t="s">
        <v>3</v>
      </c>
      <c r="AE20" s="5" t="s">
        <v>3</v>
      </c>
      <c r="AF20" s="5" t="s">
        <v>3</v>
      </c>
      <c r="AG20" s="5" t="s">
        <v>3</v>
      </c>
      <c r="AH20" s="5" t="s">
        <v>3</v>
      </c>
      <c r="AI20" s="5" t="s">
        <v>3</v>
      </c>
      <c r="AJ20" s="5" t="s">
        <v>3</v>
      </c>
      <c r="AK20" s="5" t="s">
        <v>3</v>
      </c>
      <c r="AL20" s="7" t="s">
        <v>41</v>
      </c>
      <c r="AM20" s="7"/>
      <c r="AN20" s="20">
        <f t="shared" si="0"/>
        <v>7</v>
      </c>
      <c r="AO20" s="2"/>
      <c r="AP20" s="60">
        <v>14</v>
      </c>
      <c r="AQ20" s="20">
        <v>21</v>
      </c>
      <c r="AR20" s="22"/>
    </row>
    <row r="21" spans="1:44">
      <c r="A21" s="19">
        <v>41052</v>
      </c>
      <c r="B21" s="3" t="s">
        <v>47</v>
      </c>
      <c r="C21" s="4" t="s">
        <v>24</v>
      </c>
      <c r="D21" s="5" t="s">
        <v>3</v>
      </c>
      <c r="E21" s="5" t="s">
        <v>3</v>
      </c>
      <c r="F21" s="24" t="s">
        <v>3</v>
      </c>
      <c r="G21" s="5" t="s">
        <v>3</v>
      </c>
      <c r="H21" s="30" t="s">
        <v>3</v>
      </c>
      <c r="I21" s="6" t="s">
        <v>4</v>
      </c>
      <c r="J21" s="6" t="s">
        <v>4</v>
      </c>
      <c r="K21" s="6" t="s">
        <v>4</v>
      </c>
      <c r="L21" s="23" t="s">
        <v>4</v>
      </c>
      <c r="M21" s="38" t="s">
        <v>4</v>
      </c>
      <c r="N21" s="31" t="s">
        <v>4</v>
      </c>
      <c r="O21" s="23" t="s">
        <v>4</v>
      </c>
      <c r="P21" s="6" t="s">
        <v>4</v>
      </c>
      <c r="Q21" s="31" t="s">
        <v>4</v>
      </c>
      <c r="R21" s="5" t="s">
        <v>3</v>
      </c>
      <c r="S21" s="6" t="s">
        <v>4</v>
      </c>
      <c r="T21" s="7" t="s">
        <v>5</v>
      </c>
      <c r="U21" s="6" t="s">
        <v>4</v>
      </c>
      <c r="V21" s="6" t="s">
        <v>4</v>
      </c>
      <c r="W21" s="5" t="s">
        <v>3</v>
      </c>
      <c r="X21" s="5" t="s">
        <v>3</v>
      </c>
      <c r="Y21" s="5" t="s">
        <v>3</v>
      </c>
      <c r="Z21" s="5" t="s">
        <v>3</v>
      </c>
      <c r="AA21" s="5" t="s">
        <v>3</v>
      </c>
      <c r="AB21" s="5" t="s">
        <v>3</v>
      </c>
      <c r="AC21" s="5" t="s">
        <v>3</v>
      </c>
      <c r="AD21" s="5" t="s">
        <v>3</v>
      </c>
      <c r="AE21" s="5" t="s">
        <v>3</v>
      </c>
      <c r="AF21" s="5" t="s">
        <v>3</v>
      </c>
      <c r="AG21" s="5" t="s">
        <v>3</v>
      </c>
      <c r="AH21" s="5" t="s">
        <v>3</v>
      </c>
      <c r="AI21" s="5" t="s">
        <v>3</v>
      </c>
      <c r="AJ21" s="5" t="s">
        <v>3</v>
      </c>
      <c r="AK21" s="5" t="s">
        <v>3</v>
      </c>
      <c r="AL21" s="7" t="s">
        <v>41</v>
      </c>
      <c r="AM21" s="7"/>
      <c r="AN21" s="20">
        <f t="shared" si="0"/>
        <v>5</v>
      </c>
      <c r="AO21" s="2"/>
      <c r="AP21" s="60">
        <f t="shared" si="1"/>
        <v>13</v>
      </c>
      <c r="AQ21" s="20">
        <v>18</v>
      </c>
      <c r="AR21" s="22"/>
    </row>
    <row r="22" spans="1:44">
      <c r="A22" s="19">
        <v>41052</v>
      </c>
      <c r="B22" s="3" t="s">
        <v>47</v>
      </c>
      <c r="C22" s="4" t="s">
        <v>25</v>
      </c>
      <c r="D22" s="5" t="s">
        <v>3</v>
      </c>
      <c r="E22" s="5" t="s">
        <v>3</v>
      </c>
      <c r="F22" s="24" t="s">
        <v>3</v>
      </c>
      <c r="G22" s="5" t="s">
        <v>3</v>
      </c>
      <c r="H22" s="30" t="s">
        <v>3</v>
      </c>
      <c r="I22" s="5" t="s">
        <v>3</v>
      </c>
      <c r="J22" s="5" t="s">
        <v>3</v>
      </c>
      <c r="K22" s="5" t="s">
        <v>3</v>
      </c>
      <c r="L22" s="23" t="s">
        <v>4</v>
      </c>
      <c r="M22" s="38" t="s">
        <v>4</v>
      </c>
      <c r="N22" s="31" t="s">
        <v>4</v>
      </c>
      <c r="O22" s="24" t="s">
        <v>3</v>
      </c>
      <c r="P22" s="5" t="s">
        <v>3</v>
      </c>
      <c r="Q22" s="31" t="s">
        <v>4</v>
      </c>
      <c r="R22" s="6" t="s">
        <v>4</v>
      </c>
      <c r="S22" s="5" t="s">
        <v>3</v>
      </c>
      <c r="T22" s="7" t="s">
        <v>8</v>
      </c>
      <c r="U22" s="5" t="s">
        <v>3</v>
      </c>
      <c r="V22" s="5" t="s">
        <v>3</v>
      </c>
      <c r="W22" s="5" t="s">
        <v>3</v>
      </c>
      <c r="X22" s="5" t="s">
        <v>3</v>
      </c>
      <c r="Y22" s="5" t="s">
        <v>3</v>
      </c>
      <c r="Z22" s="5" t="s">
        <v>3</v>
      </c>
      <c r="AA22" s="5" t="s">
        <v>3</v>
      </c>
      <c r="AB22" s="5" t="s">
        <v>3</v>
      </c>
      <c r="AC22" s="5" t="s">
        <v>3</v>
      </c>
      <c r="AD22" s="5" t="s">
        <v>3</v>
      </c>
      <c r="AE22" s="5" t="s">
        <v>3</v>
      </c>
      <c r="AF22" s="5" t="s">
        <v>3</v>
      </c>
      <c r="AG22" s="5" t="s">
        <v>3</v>
      </c>
      <c r="AH22" s="5" t="s">
        <v>3</v>
      </c>
      <c r="AI22" s="5" t="s">
        <v>3</v>
      </c>
      <c r="AJ22" s="5" t="s">
        <v>3</v>
      </c>
      <c r="AK22" s="5" t="s">
        <v>3</v>
      </c>
      <c r="AL22" s="7" t="s">
        <v>41</v>
      </c>
      <c r="AM22" s="7"/>
      <c r="AN22" s="20">
        <f t="shared" si="0"/>
        <v>8</v>
      </c>
      <c r="AO22" s="2"/>
      <c r="AP22" s="60">
        <v>10</v>
      </c>
      <c r="AQ22" s="20">
        <v>14</v>
      </c>
      <c r="AR22" s="22"/>
    </row>
    <row r="23" spans="1:44">
      <c r="A23" s="19">
        <v>41052</v>
      </c>
      <c r="B23" s="3" t="s">
        <v>47</v>
      </c>
      <c r="C23" s="4" t="s">
        <v>26</v>
      </c>
      <c r="D23" s="5" t="s">
        <v>3</v>
      </c>
      <c r="E23" s="5" t="s">
        <v>3</v>
      </c>
      <c r="F23" s="24" t="s">
        <v>3</v>
      </c>
      <c r="G23" s="5" t="s">
        <v>3</v>
      </c>
      <c r="H23" s="30" t="s">
        <v>3</v>
      </c>
      <c r="I23" s="5" t="s">
        <v>3</v>
      </c>
      <c r="J23" s="5" t="s">
        <v>3</v>
      </c>
      <c r="K23" s="5" t="s">
        <v>3</v>
      </c>
      <c r="L23" s="23" t="s">
        <v>4</v>
      </c>
      <c r="M23" s="38" t="s">
        <v>4</v>
      </c>
      <c r="N23" s="31" t="s">
        <v>4</v>
      </c>
      <c r="O23" s="23" t="s">
        <v>4</v>
      </c>
      <c r="P23" s="6" t="s">
        <v>4</v>
      </c>
      <c r="Q23" s="31" t="s">
        <v>4</v>
      </c>
      <c r="R23" s="6" t="s">
        <v>4</v>
      </c>
      <c r="S23" s="5" t="s">
        <v>3</v>
      </c>
      <c r="T23" s="7" t="s">
        <v>8</v>
      </c>
      <c r="U23" s="5" t="s">
        <v>3</v>
      </c>
      <c r="V23" s="6" t="s">
        <v>4</v>
      </c>
      <c r="W23" s="6" t="s">
        <v>4</v>
      </c>
      <c r="X23" s="5" t="s">
        <v>3</v>
      </c>
      <c r="Y23" s="5" t="s">
        <v>3</v>
      </c>
      <c r="Z23" s="5" t="s">
        <v>3</v>
      </c>
      <c r="AA23" s="5" t="s">
        <v>3</v>
      </c>
      <c r="AB23" s="5" t="s">
        <v>3</v>
      </c>
      <c r="AC23" s="5" t="s">
        <v>3</v>
      </c>
      <c r="AD23" s="5" t="s">
        <v>3</v>
      </c>
      <c r="AE23" s="5" t="s">
        <v>3</v>
      </c>
      <c r="AF23" s="5" t="s">
        <v>3</v>
      </c>
      <c r="AG23" s="5" t="s">
        <v>3</v>
      </c>
      <c r="AH23" s="5" t="s">
        <v>3</v>
      </c>
      <c r="AI23" s="5" t="s">
        <v>3</v>
      </c>
      <c r="AJ23" s="5" t="s">
        <v>3</v>
      </c>
      <c r="AK23" s="5" t="s">
        <v>3</v>
      </c>
      <c r="AL23" s="7" t="s">
        <v>40</v>
      </c>
      <c r="AM23" s="7"/>
      <c r="AN23" s="20">
        <f t="shared" si="0"/>
        <v>8</v>
      </c>
      <c r="AO23" s="2"/>
      <c r="AP23" s="60">
        <f t="shared" si="1"/>
        <v>14</v>
      </c>
      <c r="AQ23" s="20">
        <v>19</v>
      </c>
      <c r="AR23" s="22"/>
    </row>
    <row r="24" spans="1:44">
      <c r="A24" s="19">
        <v>41052</v>
      </c>
      <c r="B24" s="3" t="s">
        <v>47</v>
      </c>
      <c r="C24" s="4" t="s">
        <v>48</v>
      </c>
      <c r="D24" s="5" t="s">
        <v>3</v>
      </c>
      <c r="E24" s="5" t="s">
        <v>3</v>
      </c>
      <c r="F24" s="24" t="s">
        <v>3</v>
      </c>
      <c r="G24" s="5" t="s">
        <v>3</v>
      </c>
      <c r="H24" s="30" t="s">
        <v>3</v>
      </c>
      <c r="I24" s="5" t="s">
        <v>3</v>
      </c>
      <c r="J24" s="5" t="s">
        <v>3</v>
      </c>
      <c r="K24" s="6" t="s">
        <v>4</v>
      </c>
      <c r="L24" s="23" t="s">
        <v>4</v>
      </c>
      <c r="M24" s="38" t="s">
        <v>4</v>
      </c>
      <c r="N24" s="31" t="s">
        <v>4</v>
      </c>
      <c r="O24" s="23" t="s">
        <v>4</v>
      </c>
      <c r="P24" s="6" t="s">
        <v>4</v>
      </c>
      <c r="Q24" s="31" t="s">
        <v>4</v>
      </c>
      <c r="R24" s="6" t="s">
        <v>4</v>
      </c>
      <c r="S24" s="5" t="s">
        <v>3</v>
      </c>
      <c r="T24" s="7" t="s">
        <v>5</v>
      </c>
      <c r="U24" s="5" t="s">
        <v>3</v>
      </c>
      <c r="V24" s="6" t="s">
        <v>4</v>
      </c>
      <c r="W24" s="5" t="s">
        <v>3</v>
      </c>
      <c r="X24" s="5" t="s">
        <v>3</v>
      </c>
      <c r="Y24" s="5" t="s">
        <v>3</v>
      </c>
      <c r="Z24" s="5" t="s">
        <v>3</v>
      </c>
      <c r="AA24" s="5" t="s">
        <v>3</v>
      </c>
      <c r="AB24" s="5" t="s">
        <v>3</v>
      </c>
      <c r="AC24" s="5" t="s">
        <v>3</v>
      </c>
      <c r="AD24" s="5" t="s">
        <v>3</v>
      </c>
      <c r="AE24" s="5" t="s">
        <v>3</v>
      </c>
      <c r="AF24" s="5" t="s">
        <v>3</v>
      </c>
      <c r="AG24" s="5" t="s">
        <v>3</v>
      </c>
      <c r="AH24" s="5" t="s">
        <v>3</v>
      </c>
      <c r="AI24" s="5" t="s">
        <v>3</v>
      </c>
      <c r="AJ24" s="5" t="s">
        <v>3</v>
      </c>
      <c r="AK24" s="5" t="s">
        <v>3</v>
      </c>
      <c r="AL24" s="5" t="s">
        <v>3</v>
      </c>
      <c r="AM24" s="7" t="s">
        <v>41</v>
      </c>
      <c r="AN24" s="20">
        <f t="shared" si="0"/>
        <v>7</v>
      </c>
      <c r="AO24" s="2"/>
      <c r="AP24" s="60">
        <f t="shared" si="1"/>
        <v>14</v>
      </c>
      <c r="AQ24" s="20">
        <v>18</v>
      </c>
      <c r="AR24" s="22"/>
    </row>
    <row r="25" spans="1:44">
      <c r="A25" s="19"/>
      <c r="B25" s="3"/>
      <c r="C25" s="4"/>
      <c r="D25" s="8">
        <v>0</v>
      </c>
      <c r="E25" s="8">
        <v>1</v>
      </c>
      <c r="F25" s="25">
        <v>2</v>
      </c>
      <c r="G25" s="8">
        <v>3</v>
      </c>
      <c r="H25" s="32">
        <v>4</v>
      </c>
      <c r="I25" s="8">
        <v>5</v>
      </c>
      <c r="J25" s="8">
        <v>6</v>
      </c>
      <c r="K25" s="8">
        <v>7</v>
      </c>
      <c r="L25" s="25">
        <v>8</v>
      </c>
      <c r="M25" s="40">
        <v>9</v>
      </c>
      <c r="N25" s="32">
        <v>10</v>
      </c>
      <c r="O25" s="25">
        <v>11</v>
      </c>
      <c r="P25" s="8">
        <v>12</v>
      </c>
      <c r="Q25" s="32">
        <v>13</v>
      </c>
      <c r="R25" s="8">
        <v>14</v>
      </c>
      <c r="S25" s="8">
        <v>15</v>
      </c>
      <c r="T25" s="8">
        <v>16</v>
      </c>
      <c r="U25" s="8">
        <v>17</v>
      </c>
      <c r="V25" s="8">
        <v>18</v>
      </c>
      <c r="W25" s="8">
        <v>19</v>
      </c>
      <c r="X25" s="8">
        <v>20</v>
      </c>
      <c r="Y25" s="8">
        <v>21</v>
      </c>
      <c r="Z25" s="8">
        <v>22</v>
      </c>
      <c r="AA25" s="8">
        <v>23</v>
      </c>
      <c r="AB25" s="8">
        <v>24</v>
      </c>
      <c r="AC25" s="8">
        <v>25</v>
      </c>
      <c r="AD25" s="8">
        <v>26</v>
      </c>
      <c r="AE25" s="8">
        <v>27</v>
      </c>
      <c r="AF25" s="8">
        <v>28</v>
      </c>
      <c r="AG25" s="8">
        <v>29</v>
      </c>
      <c r="AH25" s="8">
        <v>30</v>
      </c>
      <c r="AI25" s="8">
        <v>31</v>
      </c>
      <c r="AJ25" s="8">
        <v>32</v>
      </c>
      <c r="AK25" s="8">
        <v>33</v>
      </c>
      <c r="AL25" s="8">
        <v>34</v>
      </c>
      <c r="AM25" s="7"/>
      <c r="AN25" s="20"/>
      <c r="AO25" s="2"/>
      <c r="AP25" s="2"/>
      <c r="AQ25" s="2"/>
      <c r="AR25" s="2"/>
    </row>
    <row r="26" spans="1:44">
      <c r="A26" s="19"/>
      <c r="B26" s="3"/>
      <c r="C26" s="4"/>
      <c r="D26" s="9">
        <f t="shared" ref="D26:AL26" ca="1" si="2">(COUNTIF(OFFSET(D26,-$C24-1,0,$C24),"O")+SUMPRODUCT(--(EXACT(OFFSET(D26,-$C24-1,0,$C24),"A"))))/COUNTA(OFFSET(D26,-$C24-1,0,$C24))*100</f>
        <v>100</v>
      </c>
      <c r="E26" s="9">
        <f t="shared" ca="1" si="2"/>
        <v>100</v>
      </c>
      <c r="F26" s="26">
        <f t="shared" ca="1" si="2"/>
        <v>90.909090909090907</v>
      </c>
      <c r="G26" s="9">
        <f t="shared" ca="1" si="2"/>
        <v>90.909090909090907</v>
      </c>
      <c r="H26" s="33">
        <f t="shared" ca="1" si="2"/>
        <v>100</v>
      </c>
      <c r="I26" s="9">
        <f t="shared" ca="1" si="2"/>
        <v>86.36363636363636</v>
      </c>
      <c r="J26" s="9">
        <f t="shared" ca="1" si="2"/>
        <v>72.727272727272734</v>
      </c>
      <c r="K26" s="9">
        <f t="shared" ca="1" si="2"/>
        <v>40.909090909090914</v>
      </c>
      <c r="L26" s="26">
        <f t="shared" ca="1" si="2"/>
        <v>22.727272727272727</v>
      </c>
      <c r="M26" s="41">
        <f t="shared" ca="1" si="2"/>
        <v>4.5454545454545459</v>
      </c>
      <c r="N26" s="33">
        <f t="shared" ca="1" si="2"/>
        <v>9.0909090909090917</v>
      </c>
      <c r="O26" s="26">
        <f t="shared" ca="1" si="2"/>
        <v>4.5454545454545459</v>
      </c>
      <c r="P26" s="9">
        <f t="shared" ca="1" si="2"/>
        <v>4.5454545454545459</v>
      </c>
      <c r="Q26" s="33">
        <f t="shared" ca="1" si="2"/>
        <v>9.0909090909090917</v>
      </c>
      <c r="R26" s="9">
        <f t="shared" ca="1" si="2"/>
        <v>18.181818181818183</v>
      </c>
      <c r="S26" s="9">
        <f t="shared" ca="1" si="2"/>
        <v>59.090909090909093</v>
      </c>
      <c r="T26" s="9">
        <f t="shared" ca="1" si="2"/>
        <v>68.181818181818173</v>
      </c>
      <c r="U26" s="9">
        <f t="shared" ca="1" si="2"/>
        <v>86.36363636363636</v>
      </c>
      <c r="V26" s="9">
        <f t="shared" ca="1" si="2"/>
        <v>59.090909090909093</v>
      </c>
      <c r="W26" s="9">
        <f t="shared" ca="1" si="2"/>
        <v>81.818181818181827</v>
      </c>
      <c r="X26" s="9">
        <f t="shared" ca="1" si="2"/>
        <v>95.454545454545453</v>
      </c>
      <c r="Y26" s="9">
        <f t="shared" ca="1" si="2"/>
        <v>86.36363636363636</v>
      </c>
      <c r="Z26" s="9">
        <f t="shared" ca="1" si="2"/>
        <v>100</v>
      </c>
      <c r="AA26" s="9">
        <f t="shared" ca="1" si="2"/>
        <v>100</v>
      </c>
      <c r="AB26" s="9">
        <f t="shared" ca="1" si="2"/>
        <v>100</v>
      </c>
      <c r="AC26" s="9">
        <f t="shared" ca="1" si="2"/>
        <v>100</v>
      </c>
      <c r="AD26" s="9">
        <f t="shared" ca="1" si="2"/>
        <v>100</v>
      </c>
      <c r="AE26" s="9">
        <f t="shared" ca="1" si="2"/>
        <v>100</v>
      </c>
      <c r="AF26" s="9">
        <f t="shared" ca="1" si="2"/>
        <v>100</v>
      </c>
      <c r="AG26" s="9">
        <f t="shared" ca="1" si="2"/>
        <v>100</v>
      </c>
      <c r="AH26" s="9">
        <f t="shared" ca="1" si="2"/>
        <v>100</v>
      </c>
      <c r="AI26" s="9">
        <f t="shared" ca="1" si="2"/>
        <v>100</v>
      </c>
      <c r="AJ26" s="9">
        <f t="shared" ca="1" si="2"/>
        <v>100</v>
      </c>
      <c r="AK26" s="9">
        <f t="shared" ca="1" si="2"/>
        <v>81.818181818181827</v>
      </c>
      <c r="AL26" s="9">
        <f t="shared" ca="1" si="2"/>
        <v>22.222222222222221</v>
      </c>
      <c r="AM26" s="7"/>
      <c r="AN26" s="21">
        <f ca="1">MEDIAN(OFFSET(AN26,-$C24-1,0,$C24))</f>
        <v>7</v>
      </c>
      <c r="AO26" s="1" t="s">
        <v>42</v>
      </c>
      <c r="AP26" s="20">
        <f ca="1">MEDIAN(OFFSET(AP26,-$C24-1,0,$C24))</f>
        <v>14</v>
      </c>
      <c r="AQ26" s="20">
        <f ca="1">MEDIAN(OFFSET(AQ26,-$C24-1,0,$C24))</f>
        <v>18</v>
      </c>
      <c r="AR26" s="1" t="s">
        <v>62</v>
      </c>
    </row>
    <row r="27" spans="1:44">
      <c r="A27" s="19"/>
      <c r="B27" s="3"/>
      <c r="C27" s="4"/>
      <c r="D27" s="10">
        <v>0</v>
      </c>
      <c r="E27" s="10">
        <f ca="1">IF($AJ26=100,D26-E26,(D26-E26)*100/(100-$AJ26))</f>
        <v>0</v>
      </c>
      <c r="F27" s="27">
        <f t="shared" ref="F27:AL27" ca="1" si="3">IF($AJ26=100,E26-F26,(E26-F26)*100/(100-$AJ26))</f>
        <v>9.0909090909090935</v>
      </c>
      <c r="G27" s="10">
        <f t="shared" ca="1" si="3"/>
        <v>0</v>
      </c>
      <c r="H27" s="34">
        <f t="shared" ca="1" si="3"/>
        <v>-9.0909090909090935</v>
      </c>
      <c r="I27" s="10">
        <f t="shared" ca="1" si="3"/>
        <v>13.63636363636364</v>
      </c>
      <c r="J27" s="10">
        <f t="shared" ca="1" si="3"/>
        <v>13.636363636363626</v>
      </c>
      <c r="K27" s="10">
        <f t="shared" ca="1" si="3"/>
        <v>31.81818181818182</v>
      </c>
      <c r="L27" s="27">
        <f t="shared" ca="1" si="3"/>
        <v>18.181818181818187</v>
      </c>
      <c r="M27" s="42">
        <f t="shared" ca="1" si="3"/>
        <v>18.18181818181818</v>
      </c>
      <c r="N27" s="34">
        <f t="shared" ca="1" si="3"/>
        <v>-4.5454545454545459</v>
      </c>
      <c r="O27" s="27">
        <f t="shared" ca="1" si="3"/>
        <v>4.5454545454545459</v>
      </c>
      <c r="P27" s="10">
        <f t="shared" ca="1" si="3"/>
        <v>0</v>
      </c>
      <c r="Q27" s="34">
        <f t="shared" ca="1" si="3"/>
        <v>-4.5454545454545459</v>
      </c>
      <c r="R27" s="10">
        <f t="shared" ca="1" si="3"/>
        <v>-9.0909090909090917</v>
      </c>
      <c r="S27" s="10">
        <f t="shared" ca="1" si="3"/>
        <v>-40.909090909090907</v>
      </c>
      <c r="T27" s="10">
        <f t="shared" ca="1" si="3"/>
        <v>-9.0909090909090793</v>
      </c>
      <c r="U27" s="10">
        <f t="shared" ca="1" si="3"/>
        <v>-18.181818181818187</v>
      </c>
      <c r="V27" s="10">
        <f t="shared" ca="1" si="3"/>
        <v>27.272727272727266</v>
      </c>
      <c r="W27" s="10">
        <f t="shared" ca="1" si="3"/>
        <v>-22.727272727272734</v>
      </c>
      <c r="X27" s="10">
        <f t="shared" ca="1" si="3"/>
        <v>-13.636363636363626</v>
      </c>
      <c r="Y27" s="10">
        <f t="shared" ca="1" si="3"/>
        <v>9.0909090909090935</v>
      </c>
      <c r="Z27" s="10">
        <f t="shared" ca="1" si="3"/>
        <v>-13.63636363636364</v>
      </c>
      <c r="AA27" s="10">
        <f t="shared" ca="1" si="3"/>
        <v>0</v>
      </c>
      <c r="AB27" s="10">
        <f t="shared" ca="1" si="3"/>
        <v>0</v>
      </c>
      <c r="AC27" s="10">
        <f t="shared" ca="1" si="3"/>
        <v>0</v>
      </c>
      <c r="AD27" s="10">
        <f t="shared" ca="1" si="3"/>
        <v>0</v>
      </c>
      <c r="AE27" s="10">
        <f t="shared" ca="1" si="3"/>
        <v>0</v>
      </c>
      <c r="AF27" s="10">
        <f t="shared" ca="1" si="3"/>
        <v>0</v>
      </c>
      <c r="AG27" s="10">
        <f t="shared" ca="1" si="3"/>
        <v>0</v>
      </c>
      <c r="AH27" s="10">
        <f t="shared" ca="1" si="3"/>
        <v>0</v>
      </c>
      <c r="AI27" s="10">
        <f t="shared" ca="1" si="3"/>
        <v>0</v>
      </c>
      <c r="AJ27" s="10">
        <f t="shared" ca="1" si="3"/>
        <v>0</v>
      </c>
      <c r="AK27" s="10">
        <f t="shared" ca="1" si="3"/>
        <v>18.181818181818173</v>
      </c>
      <c r="AL27" s="10">
        <f t="shared" ca="1" si="3"/>
        <v>59.595959595959606</v>
      </c>
      <c r="AM27" s="7"/>
      <c r="AN27" s="21">
        <f ca="1">AVERAGE(OFFSET(AN27,-$C24-2,0,$C24))</f>
        <v>6.7272727272727275</v>
      </c>
      <c r="AO27" s="1" t="s">
        <v>44</v>
      </c>
      <c r="AP27" s="20">
        <f ca="1">AVERAGE(OFFSET(AP27,-$C24-2,0,$C24))</f>
        <v>13.454545454545455</v>
      </c>
      <c r="AQ27" s="20">
        <f ca="1">AVERAGE(OFFSET(AQ27,-$C24-2,0,$C24))</f>
        <v>17.045454545454547</v>
      </c>
      <c r="AR27" s="1" t="s">
        <v>63</v>
      </c>
    </row>
    <row r="28" spans="1:44">
      <c r="A28" s="2"/>
      <c r="B28" s="2"/>
      <c r="C28" s="11" t="s">
        <v>34</v>
      </c>
      <c r="D28" s="12">
        <f t="shared" ref="D28:L28" ca="1" si="4">(SUMPRODUCT(--(EXACT(OFFSET(D26,-$C24-1,0,$C24),"A")),--(MOD(ROW(OFFSET(D26,-$C24-1,0,$C24))-ROW(OFFSET(D26,-$C24-1,0,1)),2)=0))+SUMPRODUCT(--(EXACT(OFFSET(D26,-$C24-1,0,$C24),"O")),--(MOD(ROW(OFFSET(D26,-$C24-1,0,$C24))-ROW(OFFSET(D26,-$C24-1,0,1)),2)=0)))/SUMPRODUCT(--(MOD(ROW(OFFSET(D26,-$C24-1,0,$C24))-ROW(OFFSET(D26,-$C24-1,0,1)),2)=0))*100</f>
        <v>100</v>
      </c>
      <c r="E28" s="12">
        <f t="shared" ca="1" si="4"/>
        <v>100</v>
      </c>
      <c r="F28" s="28">
        <f t="shared" ca="1" si="4"/>
        <v>90.909090909090907</v>
      </c>
      <c r="G28" s="12">
        <f t="shared" ca="1" si="4"/>
        <v>90.909090909090907</v>
      </c>
      <c r="H28" s="35">
        <f t="shared" ca="1" si="4"/>
        <v>100</v>
      </c>
      <c r="I28" s="12">
        <f t="shared" ca="1" si="4"/>
        <v>81.818181818181827</v>
      </c>
      <c r="J28" s="12">
        <f t="shared" ca="1" si="4"/>
        <v>72.727272727272734</v>
      </c>
      <c r="K28" s="12">
        <f t="shared" ca="1" si="4"/>
        <v>54.54545454545454</v>
      </c>
      <c r="L28" s="28">
        <f t="shared" ca="1" si="4"/>
        <v>27.27272727272727</v>
      </c>
      <c r="M28" s="43">
        <f ca="1">(SUMPRODUCT(--(EXACT(OFFSET(M26,-$C24-1,0,$C24),"A")),--(MOD(ROW(OFFSET(M26,-$C24-1,0,$C24))-ROW(OFFSET(M26,-$C24-1,0,1)),2)=0))+SUMPRODUCT(--(EXACT(OFFSET(M26,-$C24-1,0,$C24),"O")),--(MOD(ROW(OFFSET(M26,-$C24-1,0,$C24))-ROW(OFFSET(M26,-$C24-1,0,1)),2)=0)))/SUMPRODUCT(--(MOD(ROW(OFFSET(M26,-$C24-1,0,$C24))-ROW(OFFSET(M26,-$C24-1,0,1)),2)=0))*100</f>
        <v>0</v>
      </c>
      <c r="N28" s="35">
        <f t="shared" ref="N28:AH28" ca="1" si="5">(SUMPRODUCT(--(EXACT(OFFSET(N26,-$C24-1,0,$C24),"A")),--(MOD(ROW(OFFSET(N26,-$C24-1,0,$C24))-ROW(OFFSET(N26,-$C24-1,0,1)),2)=0))+SUMPRODUCT(--(EXACT(OFFSET(N26,-$C24-1,0,$C24),"O")),--(MOD(ROW(OFFSET(N26,-$C24-1,0,$C24))-ROW(OFFSET(N26,-$C24-1,0,1)),2)=0)))/SUMPRODUCT(--(MOD(ROW(OFFSET(N26,-$C24-1,0,$C24))-ROW(OFFSET(N26,-$C24-1,0,1)),2)=0))*100</f>
        <v>9.0909090909090917</v>
      </c>
      <c r="O28" s="28">
        <f t="shared" ca="1" si="5"/>
        <v>0</v>
      </c>
      <c r="P28" s="12">
        <f t="shared" ca="1" si="5"/>
        <v>0</v>
      </c>
      <c r="Q28" s="35">
        <f t="shared" ca="1" si="5"/>
        <v>18.181818181818183</v>
      </c>
      <c r="R28" s="12">
        <f t="shared" ca="1" si="5"/>
        <v>27.27272727272727</v>
      </c>
      <c r="S28" s="12">
        <f t="shared" ca="1" si="5"/>
        <v>54.54545454545454</v>
      </c>
      <c r="T28" s="12">
        <f t="shared" ca="1" si="5"/>
        <v>54.54545454545454</v>
      </c>
      <c r="U28" s="12">
        <f t="shared" ca="1" si="5"/>
        <v>81.818181818181827</v>
      </c>
      <c r="V28" s="12">
        <f t="shared" ca="1" si="5"/>
        <v>63.636363636363633</v>
      </c>
      <c r="W28" s="12">
        <f t="shared" ca="1" si="5"/>
        <v>72.727272727272734</v>
      </c>
      <c r="X28" s="12">
        <f t="shared" ca="1" si="5"/>
        <v>90.909090909090907</v>
      </c>
      <c r="Y28" s="12">
        <f t="shared" ca="1" si="5"/>
        <v>90.909090909090907</v>
      </c>
      <c r="Z28" s="12">
        <f t="shared" ca="1" si="5"/>
        <v>100</v>
      </c>
      <c r="AA28" s="12">
        <f t="shared" ca="1" si="5"/>
        <v>100</v>
      </c>
      <c r="AB28" s="12">
        <f t="shared" ca="1" si="5"/>
        <v>100</v>
      </c>
      <c r="AC28" s="12">
        <f t="shared" ca="1" si="5"/>
        <v>100</v>
      </c>
      <c r="AD28" s="12">
        <f t="shared" ca="1" si="5"/>
        <v>100</v>
      </c>
      <c r="AE28" s="12">
        <f t="shared" ca="1" si="5"/>
        <v>100</v>
      </c>
      <c r="AF28" s="12">
        <f t="shared" ca="1" si="5"/>
        <v>100</v>
      </c>
      <c r="AG28" s="12">
        <f t="shared" ca="1" si="5"/>
        <v>100</v>
      </c>
      <c r="AH28" s="12">
        <f t="shared" ca="1" si="5"/>
        <v>100</v>
      </c>
      <c r="AI28" s="12"/>
      <c r="AJ28" s="12"/>
      <c r="AK28" s="12"/>
      <c r="AL28" s="12">
        <f ca="1">AVERAGE(E28:AH28)</f>
        <v>69.393939393939405</v>
      </c>
      <c r="AM28" s="2"/>
      <c r="AN28" s="20">
        <f ca="1">STDEV(OFFSET(AN28,-$C24-3,0,$C24))</f>
        <v>2.3131470663685332</v>
      </c>
      <c r="AO28" s="1" t="s">
        <v>46</v>
      </c>
      <c r="AP28" s="20">
        <f ca="1">STDEV(OFFSET(AP28,-$C24-3,0,$C24))</f>
        <v>1.5653167252081772</v>
      </c>
      <c r="AQ28" s="20">
        <f ca="1">STDEV(OFFSET(AQ28,-$C24-3,0,$C24))</f>
        <v>2.5537511667437376</v>
      </c>
      <c r="AR28" s="1" t="s">
        <v>46</v>
      </c>
    </row>
    <row r="29" spans="1:44" ht="21" thickBot="1">
      <c r="A29" s="13"/>
      <c r="B29" s="13"/>
      <c r="C29" s="14" t="s">
        <v>35</v>
      </c>
      <c r="D29" s="15">
        <f t="shared" ref="D29:L29" ca="1" si="6">(SUMPRODUCT(--(EXACT(OFFSET(D26,-$C24-1,0,$C24),"A")),--(MOD(ROW(OFFSET(D26,-$C24-1,0,$C24))-ROW(OFFSET(D26,-$C24-1,0,1)),2)=1))+SUMPRODUCT(--(EXACT(OFFSET(D26,-$C24-1,0,$C24),"O")),--(MOD(ROW(OFFSET(D26,-$C24-1,0,$C24))-ROW(OFFSET(D26,-$C24-1,0,1)),2)=1)))/SUMPRODUCT(--(MOD(ROW(OFFSET(D26,-$C24-1,0,$C24))-ROW(OFFSET(D26,-$C24-1,0,1)),2)=1))*100</f>
        <v>100</v>
      </c>
      <c r="E29" s="15">
        <f t="shared" ca="1" si="6"/>
        <v>100</v>
      </c>
      <c r="F29" s="29">
        <f t="shared" ca="1" si="6"/>
        <v>90.909090909090907</v>
      </c>
      <c r="G29" s="15">
        <f t="shared" ca="1" si="6"/>
        <v>90.909090909090907</v>
      </c>
      <c r="H29" s="36">
        <f t="shared" ca="1" si="6"/>
        <v>100</v>
      </c>
      <c r="I29" s="15">
        <f t="shared" ca="1" si="6"/>
        <v>90.909090909090907</v>
      </c>
      <c r="J29" s="15">
        <f t="shared" ca="1" si="6"/>
        <v>72.727272727272734</v>
      </c>
      <c r="K29" s="15">
        <f t="shared" ca="1" si="6"/>
        <v>27.27272727272727</v>
      </c>
      <c r="L29" s="29">
        <f t="shared" ca="1" si="6"/>
        <v>18.181818181818183</v>
      </c>
      <c r="M29" s="44">
        <f ca="1">(SUMPRODUCT(--(EXACT(OFFSET(M26,-$C24-1,0,$C24),"A")),--(MOD(ROW(OFFSET(M26,-$C24-1,0,$C24))-ROW(OFFSET(M26,-$C24-1,0,1)),2)=1))+SUMPRODUCT(--(EXACT(OFFSET(M26,-$C24-1,0,$C24),"O")),--(MOD(ROW(OFFSET(M26,-$C24-1,0,$C24))-ROW(OFFSET(M26,-$C24-1,0,1)),2)=1)))/SUMPRODUCT(--(MOD(ROW(OFFSET(M26,-$C24-1,0,$C24))-ROW(OFFSET(M26,-$C24-1,0,1)),2)=1))*100</f>
        <v>9.0909090909090917</v>
      </c>
      <c r="N29" s="36">
        <f t="shared" ref="N29:AH29" ca="1" si="7">(SUMPRODUCT(--(EXACT(OFFSET(N26,-$C24-1,0,$C24),"A")),--(MOD(ROW(OFFSET(N26,-$C24-1,0,$C24))-ROW(OFFSET(N26,-$C24-1,0,1)),2)=1))+SUMPRODUCT(--(EXACT(OFFSET(N26,-$C24-1,0,$C24),"O")),--(MOD(ROW(OFFSET(N26,-$C24-1,0,$C24))-ROW(OFFSET(N26,-$C24-1,0,1)),2)=1)))/SUMPRODUCT(--(MOD(ROW(OFFSET(N26,-$C24-1,0,$C24))-ROW(OFFSET(N26,-$C24-1,0,1)),2)=1))*100</f>
        <v>9.0909090909090917</v>
      </c>
      <c r="O29" s="29">
        <f t="shared" ca="1" si="7"/>
        <v>9.0909090909090917</v>
      </c>
      <c r="P29" s="15">
        <f t="shared" ca="1" si="7"/>
        <v>9.0909090909090917</v>
      </c>
      <c r="Q29" s="36">
        <f t="shared" ca="1" si="7"/>
        <v>0</v>
      </c>
      <c r="R29" s="15">
        <f t="shared" ca="1" si="7"/>
        <v>9.0909090909090917</v>
      </c>
      <c r="S29" s="15">
        <f t="shared" ca="1" si="7"/>
        <v>63.636363636363633</v>
      </c>
      <c r="T29" s="15">
        <f t="shared" ca="1" si="7"/>
        <v>81.818181818181827</v>
      </c>
      <c r="U29" s="15">
        <f t="shared" ca="1" si="7"/>
        <v>90.909090909090907</v>
      </c>
      <c r="V29" s="15">
        <f t="shared" ca="1" si="7"/>
        <v>54.54545454545454</v>
      </c>
      <c r="W29" s="15">
        <f t="shared" ca="1" si="7"/>
        <v>90.909090909090907</v>
      </c>
      <c r="X29" s="15">
        <f t="shared" ca="1" si="7"/>
        <v>100</v>
      </c>
      <c r="Y29" s="15">
        <f t="shared" ca="1" si="7"/>
        <v>81.818181818181827</v>
      </c>
      <c r="Z29" s="15">
        <f t="shared" ca="1" si="7"/>
        <v>100</v>
      </c>
      <c r="AA29" s="15">
        <f t="shared" ca="1" si="7"/>
        <v>100</v>
      </c>
      <c r="AB29" s="15">
        <f t="shared" ca="1" si="7"/>
        <v>100</v>
      </c>
      <c r="AC29" s="15">
        <f t="shared" ca="1" si="7"/>
        <v>100</v>
      </c>
      <c r="AD29" s="15">
        <f t="shared" ca="1" si="7"/>
        <v>100</v>
      </c>
      <c r="AE29" s="15">
        <f t="shared" ca="1" si="7"/>
        <v>100</v>
      </c>
      <c r="AF29" s="15">
        <f t="shared" ca="1" si="7"/>
        <v>100</v>
      </c>
      <c r="AG29" s="15">
        <f t="shared" ca="1" si="7"/>
        <v>100</v>
      </c>
      <c r="AH29" s="15">
        <f t="shared" ca="1" si="7"/>
        <v>100</v>
      </c>
      <c r="AI29" s="15"/>
      <c r="AJ29" s="15"/>
      <c r="AK29" s="15"/>
      <c r="AL29" s="15">
        <f ca="1">AVERAGE(E29:AH29)</f>
        <v>70</v>
      </c>
      <c r="AM29" s="13"/>
      <c r="AN29" s="13"/>
      <c r="AO29" s="13"/>
      <c r="AP29" s="13"/>
      <c r="AQ29" s="46">
        <f ca="1">AQ27-AP27</f>
        <v>3.5909090909090917</v>
      </c>
      <c r="AR29" s="47" t="s">
        <v>49</v>
      </c>
    </row>
  </sheetData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954C6-907A-574A-A7A1-5912A06F5C37}">
  <dimension ref="A1:AR35"/>
  <sheetViews>
    <sheetView topLeftCell="Y1" zoomScale="86" workbookViewId="0">
      <pane ySplit="1" topLeftCell="A2" activePane="bottomLeft" state="frozen"/>
      <selection pane="bottomLeft" activeCell="AP2" sqref="AP2"/>
    </sheetView>
  </sheetViews>
  <sheetFormatPr baseColWidth="10" defaultRowHeight="20"/>
  <cols>
    <col min="2" max="2" width="42.140625" bestFit="1" customWidth="1"/>
    <col min="3" max="3" width="6.42578125" bestFit="1" customWidth="1"/>
    <col min="4" max="39" width="4.7109375" customWidth="1"/>
    <col min="40" max="40" width="13.140625" bestFit="1" customWidth="1"/>
    <col min="41" max="41" width="11.42578125" bestFit="1" customWidth="1"/>
    <col min="42" max="43" width="13.140625" bestFit="1" customWidth="1"/>
    <col min="44" max="44" width="11.42578125" bestFit="1" customWidth="1"/>
  </cols>
  <sheetData>
    <row r="1" spans="1:44" s="2" customFormat="1" ht="16">
      <c r="A1" s="8" t="s">
        <v>36</v>
      </c>
      <c r="B1" s="16" t="s">
        <v>37</v>
      </c>
      <c r="C1" s="17" t="s">
        <v>38</v>
      </c>
      <c r="D1" s="8">
        <v>0</v>
      </c>
      <c r="E1" s="8">
        <v>1</v>
      </c>
      <c r="F1" s="8">
        <v>2</v>
      </c>
      <c r="G1" s="8">
        <v>3</v>
      </c>
      <c r="H1" s="8">
        <v>4</v>
      </c>
      <c r="I1" s="8">
        <v>5</v>
      </c>
      <c r="J1" s="8">
        <v>6</v>
      </c>
      <c r="K1" s="8">
        <v>7</v>
      </c>
      <c r="L1" s="8">
        <v>8</v>
      </c>
      <c r="M1" s="8">
        <v>9</v>
      </c>
      <c r="N1" s="8">
        <v>10</v>
      </c>
      <c r="O1" s="8">
        <v>11</v>
      </c>
      <c r="P1" s="8">
        <v>12</v>
      </c>
      <c r="Q1" s="8">
        <v>13</v>
      </c>
      <c r="R1" s="8">
        <v>14</v>
      </c>
      <c r="S1" s="8">
        <v>15</v>
      </c>
      <c r="T1" s="8">
        <v>16</v>
      </c>
      <c r="U1" s="8">
        <v>17</v>
      </c>
      <c r="V1" s="8">
        <v>18</v>
      </c>
      <c r="W1" s="8">
        <v>19</v>
      </c>
      <c r="X1" s="8">
        <v>20</v>
      </c>
      <c r="Y1" s="8">
        <v>21</v>
      </c>
      <c r="Z1" s="8">
        <v>22</v>
      </c>
      <c r="AA1" s="8">
        <v>23</v>
      </c>
      <c r="AB1" s="8">
        <v>24</v>
      </c>
      <c r="AC1" s="8">
        <v>25</v>
      </c>
      <c r="AD1" s="8">
        <v>26</v>
      </c>
      <c r="AE1" s="8">
        <v>27</v>
      </c>
      <c r="AF1" s="8">
        <v>28</v>
      </c>
      <c r="AG1" s="8">
        <v>29</v>
      </c>
      <c r="AH1" s="8">
        <v>30</v>
      </c>
      <c r="AI1" s="8">
        <v>31</v>
      </c>
      <c r="AJ1" s="8">
        <v>32</v>
      </c>
      <c r="AK1" s="8">
        <v>33</v>
      </c>
      <c r="AL1" s="8">
        <v>34</v>
      </c>
      <c r="AM1" s="18">
        <v>30</v>
      </c>
      <c r="AN1" s="16" t="str">
        <f>"=ALD fix"</f>
        <v>=ALD fix</v>
      </c>
      <c r="AO1" s="8"/>
      <c r="AP1" s="8" t="s">
        <v>60</v>
      </c>
      <c r="AQ1" s="8" t="s">
        <v>39</v>
      </c>
      <c r="AR1" s="48"/>
    </row>
    <row r="2" spans="1:44" ht="21" thickBot="1">
      <c r="A2" s="2"/>
      <c r="B2" s="1" t="s">
        <v>50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</row>
    <row r="3" spans="1:44">
      <c r="A3" s="19">
        <v>41052</v>
      </c>
      <c r="B3" s="3" t="s">
        <v>51</v>
      </c>
      <c r="C3" s="4" t="s">
        <v>2</v>
      </c>
      <c r="D3" s="5" t="s">
        <v>3</v>
      </c>
      <c r="E3" s="5" t="s">
        <v>3</v>
      </c>
      <c r="F3" s="5" t="s">
        <v>3</v>
      </c>
      <c r="G3" s="5" t="s">
        <v>3</v>
      </c>
      <c r="H3" s="5" t="s">
        <v>3</v>
      </c>
      <c r="I3" s="24" t="s">
        <v>3</v>
      </c>
      <c r="J3" s="5" t="s">
        <v>3</v>
      </c>
      <c r="K3" s="31" t="s">
        <v>4</v>
      </c>
      <c r="L3" s="23" t="s">
        <v>4</v>
      </c>
      <c r="M3" s="37" t="s">
        <v>4</v>
      </c>
      <c r="N3" s="31" t="s">
        <v>4</v>
      </c>
      <c r="O3" s="6" t="s">
        <v>4</v>
      </c>
      <c r="P3" s="6" t="s">
        <v>4</v>
      </c>
      <c r="Q3" s="6" t="s">
        <v>4</v>
      </c>
      <c r="R3" s="6" t="s">
        <v>4</v>
      </c>
      <c r="S3" s="6" t="s">
        <v>4</v>
      </c>
      <c r="T3" s="7" t="s">
        <v>5</v>
      </c>
      <c r="U3" s="6" t="s">
        <v>4</v>
      </c>
      <c r="V3" s="5" t="s">
        <v>3</v>
      </c>
      <c r="W3" s="5" t="s">
        <v>3</v>
      </c>
      <c r="X3" s="5" t="s">
        <v>3</v>
      </c>
      <c r="Y3" s="5" t="s">
        <v>3</v>
      </c>
      <c r="Z3" s="5" t="s">
        <v>3</v>
      </c>
      <c r="AA3" s="5" t="s">
        <v>3</v>
      </c>
      <c r="AB3" s="5" t="s">
        <v>3</v>
      </c>
      <c r="AC3" s="5" t="s">
        <v>3</v>
      </c>
      <c r="AD3" s="5" t="s">
        <v>3</v>
      </c>
      <c r="AE3" s="5" t="s">
        <v>3</v>
      </c>
      <c r="AF3" s="5" t="s">
        <v>3</v>
      </c>
      <c r="AG3" s="5" t="s">
        <v>3</v>
      </c>
      <c r="AH3" s="5" t="s">
        <v>3</v>
      </c>
      <c r="AI3" s="5" t="s">
        <v>3</v>
      </c>
      <c r="AJ3" s="5" t="s">
        <v>3</v>
      </c>
      <c r="AK3" s="5" t="s">
        <v>3</v>
      </c>
      <c r="AL3" s="5" t="s">
        <v>3</v>
      </c>
      <c r="AM3" s="7" t="s">
        <v>41</v>
      </c>
      <c r="AN3" s="60">
        <f>IFERROR(MATCH("X",D3:AF3,0)-1,$AM$1)</f>
        <v>7</v>
      </c>
      <c r="AO3" s="2"/>
      <c r="AP3" s="60">
        <f>SEARCH("O",CONCATENATE(L3,M3,N3,O3,P3,Q3,R3,S3,T3,U3,V3,W3,X3,Y3,Z3,AA3,AB3,AC3,AD3,AE3,AF3,AG3,AH3,AI3,AJ3,AK3))+6</f>
        <v>17</v>
      </c>
      <c r="AQ3" s="20">
        <v>17</v>
      </c>
      <c r="AR3" s="22"/>
    </row>
    <row r="4" spans="1:44">
      <c r="A4" s="19">
        <v>41052</v>
      </c>
      <c r="B4" s="3" t="s">
        <v>51</v>
      </c>
      <c r="C4" s="4" t="s">
        <v>6</v>
      </c>
      <c r="D4" s="5" t="s">
        <v>3</v>
      </c>
      <c r="E4" s="5" t="s">
        <v>3</v>
      </c>
      <c r="F4" s="5" t="s">
        <v>3</v>
      </c>
      <c r="G4" s="5" t="s">
        <v>3</v>
      </c>
      <c r="H4" s="5" t="s">
        <v>3</v>
      </c>
      <c r="I4" s="24" t="s">
        <v>3</v>
      </c>
      <c r="J4" s="5" t="s">
        <v>3</v>
      </c>
      <c r="K4" s="31" t="s">
        <v>4</v>
      </c>
      <c r="L4" s="23" t="s">
        <v>4</v>
      </c>
      <c r="M4" s="38" t="s">
        <v>4</v>
      </c>
      <c r="N4" s="31" t="s">
        <v>4</v>
      </c>
      <c r="O4" s="6" t="s">
        <v>4</v>
      </c>
      <c r="P4" s="6" t="s">
        <v>4</v>
      </c>
      <c r="Q4" s="6" t="s">
        <v>4</v>
      </c>
      <c r="R4" s="6" t="s">
        <v>4</v>
      </c>
      <c r="S4" s="6" t="s">
        <v>4</v>
      </c>
      <c r="T4" s="7" t="s">
        <v>8</v>
      </c>
      <c r="U4" s="5" t="s">
        <v>3</v>
      </c>
      <c r="V4" s="5" t="s">
        <v>3</v>
      </c>
      <c r="W4" s="5" t="s">
        <v>3</v>
      </c>
      <c r="X4" s="5" t="s">
        <v>3</v>
      </c>
      <c r="Y4" s="5" t="s">
        <v>3</v>
      </c>
      <c r="Z4" s="5" t="s">
        <v>3</v>
      </c>
      <c r="AA4" s="5" t="s">
        <v>3</v>
      </c>
      <c r="AB4" s="5" t="s">
        <v>3</v>
      </c>
      <c r="AC4" s="5" t="s">
        <v>3</v>
      </c>
      <c r="AD4" s="5" t="s">
        <v>3</v>
      </c>
      <c r="AE4" s="5" t="s">
        <v>3</v>
      </c>
      <c r="AF4" s="5" t="s">
        <v>3</v>
      </c>
      <c r="AG4" s="5" t="s">
        <v>3</v>
      </c>
      <c r="AH4" s="5" t="s">
        <v>3</v>
      </c>
      <c r="AI4" s="5" t="s">
        <v>3</v>
      </c>
      <c r="AJ4" s="5" t="s">
        <v>3</v>
      </c>
      <c r="AK4" s="5" t="s">
        <v>3</v>
      </c>
      <c r="AL4" s="5" t="s">
        <v>3</v>
      </c>
      <c r="AM4" s="7" t="s">
        <v>41</v>
      </c>
      <c r="AN4" s="60">
        <f t="shared" ref="AN4:AN30" si="0">IFERROR(MATCH("X",D4:AF4,0)-1,$AM$1)</f>
        <v>7</v>
      </c>
      <c r="AO4" s="2"/>
      <c r="AP4" s="60">
        <v>15</v>
      </c>
      <c r="AQ4" s="20">
        <v>15</v>
      </c>
      <c r="AR4" s="22"/>
    </row>
    <row r="5" spans="1:44">
      <c r="A5" s="19">
        <v>41052</v>
      </c>
      <c r="B5" s="3" t="s">
        <v>51</v>
      </c>
      <c r="C5" s="4" t="s">
        <v>7</v>
      </c>
      <c r="D5" s="5" t="s">
        <v>3</v>
      </c>
      <c r="E5" s="5" t="s">
        <v>3</v>
      </c>
      <c r="F5" s="5" t="s">
        <v>3</v>
      </c>
      <c r="G5" s="5" t="s">
        <v>3</v>
      </c>
      <c r="H5" s="5" t="s">
        <v>3</v>
      </c>
      <c r="I5" s="24" t="s">
        <v>3</v>
      </c>
      <c r="J5" s="6" t="s">
        <v>4</v>
      </c>
      <c r="K5" s="30" t="s">
        <v>3</v>
      </c>
      <c r="L5" s="23" t="s">
        <v>4</v>
      </c>
      <c r="M5" s="38" t="s">
        <v>4</v>
      </c>
      <c r="N5" s="31" t="s">
        <v>4</v>
      </c>
      <c r="O5" s="6" t="s">
        <v>4</v>
      </c>
      <c r="P5" s="6" t="s">
        <v>4</v>
      </c>
      <c r="Q5" s="6" t="s">
        <v>4</v>
      </c>
      <c r="R5" s="6" t="s">
        <v>4</v>
      </c>
      <c r="S5" s="6" t="s">
        <v>4</v>
      </c>
      <c r="T5" s="7" t="s">
        <v>5</v>
      </c>
      <c r="U5" s="5" t="s">
        <v>3</v>
      </c>
      <c r="V5" s="5" t="s">
        <v>3</v>
      </c>
      <c r="W5" s="5" t="s">
        <v>3</v>
      </c>
      <c r="X5" s="5" t="s">
        <v>3</v>
      </c>
      <c r="Y5" s="5" t="s">
        <v>3</v>
      </c>
      <c r="Z5" s="5" t="s">
        <v>3</v>
      </c>
      <c r="AA5" s="5" t="s">
        <v>3</v>
      </c>
      <c r="AB5" s="5" t="s">
        <v>3</v>
      </c>
      <c r="AC5" s="5" t="s">
        <v>3</v>
      </c>
      <c r="AD5" s="5" t="s">
        <v>3</v>
      </c>
      <c r="AE5" s="5" t="s">
        <v>3</v>
      </c>
      <c r="AF5" s="5" t="s">
        <v>3</v>
      </c>
      <c r="AG5" s="5" t="s">
        <v>3</v>
      </c>
      <c r="AH5" s="5" t="s">
        <v>3</v>
      </c>
      <c r="AI5" s="5" t="s">
        <v>3</v>
      </c>
      <c r="AJ5" s="5" t="s">
        <v>3</v>
      </c>
      <c r="AK5" s="5" t="s">
        <v>3</v>
      </c>
      <c r="AL5" s="7" t="s">
        <v>40</v>
      </c>
      <c r="AM5" s="7"/>
      <c r="AN5" s="60">
        <f t="shared" si="0"/>
        <v>6</v>
      </c>
      <c r="AO5" s="2"/>
      <c r="AP5" s="60">
        <f>SEARCH("O",CONCATENATE(L5,M5,N5,O5,P5,Q5,R5,S5,T5,U5,V5,W5,X5,Y5,Z5,AA5,AB5,AC5,AD5,AE5,AF5,AG5,AH5,AI5,AJ5,AK5))+6</f>
        <v>16</v>
      </c>
      <c r="AQ5" s="20">
        <v>16</v>
      </c>
      <c r="AR5" s="22"/>
    </row>
    <row r="6" spans="1:44">
      <c r="A6" s="19">
        <v>41052</v>
      </c>
      <c r="B6" s="3" t="s">
        <v>51</v>
      </c>
      <c r="C6" s="4" t="s">
        <v>9</v>
      </c>
      <c r="D6" s="5" t="s">
        <v>3</v>
      </c>
      <c r="E6" s="5" t="s">
        <v>3</v>
      </c>
      <c r="F6" s="5" t="s">
        <v>3</v>
      </c>
      <c r="G6" s="5" t="s">
        <v>3</v>
      </c>
      <c r="H6" s="5" t="s">
        <v>3</v>
      </c>
      <c r="I6" s="24" t="s">
        <v>3</v>
      </c>
      <c r="J6" s="6" t="s">
        <v>4</v>
      </c>
      <c r="K6" s="31" t="s">
        <v>4</v>
      </c>
      <c r="L6" s="24" t="s">
        <v>3</v>
      </c>
      <c r="M6" s="39" t="s">
        <v>3</v>
      </c>
      <c r="N6" s="30" t="s">
        <v>3</v>
      </c>
      <c r="O6" s="6" t="s">
        <v>4</v>
      </c>
      <c r="P6" s="6" t="s">
        <v>4</v>
      </c>
      <c r="Q6" s="6" t="s">
        <v>4</v>
      </c>
      <c r="R6" s="6" t="s">
        <v>4</v>
      </c>
      <c r="S6" s="6" t="s">
        <v>4</v>
      </c>
      <c r="T6" s="7" t="s">
        <v>8</v>
      </c>
      <c r="U6" s="5" t="s">
        <v>3</v>
      </c>
      <c r="V6" s="5" t="s">
        <v>3</v>
      </c>
      <c r="W6" s="5" t="s">
        <v>3</v>
      </c>
      <c r="X6" s="5" t="s">
        <v>3</v>
      </c>
      <c r="Y6" s="5" t="s">
        <v>3</v>
      </c>
      <c r="Z6" s="5" t="s">
        <v>3</v>
      </c>
      <c r="AA6" s="5" t="s">
        <v>3</v>
      </c>
      <c r="AB6" s="5" t="s">
        <v>3</v>
      </c>
      <c r="AC6" s="5" t="s">
        <v>3</v>
      </c>
      <c r="AD6" s="5" t="s">
        <v>3</v>
      </c>
      <c r="AE6" s="5" t="s">
        <v>3</v>
      </c>
      <c r="AF6" s="5" t="s">
        <v>3</v>
      </c>
      <c r="AG6" s="5" t="s">
        <v>3</v>
      </c>
      <c r="AH6" s="5" t="s">
        <v>3</v>
      </c>
      <c r="AI6" s="5" t="s">
        <v>3</v>
      </c>
      <c r="AJ6" s="5" t="s">
        <v>3</v>
      </c>
      <c r="AK6" s="5" t="s">
        <v>3</v>
      </c>
      <c r="AL6" s="7" t="s">
        <v>40</v>
      </c>
      <c r="AM6" s="7"/>
      <c r="AN6" s="60">
        <f t="shared" si="0"/>
        <v>6</v>
      </c>
      <c r="AO6" s="2"/>
      <c r="AP6" s="60">
        <v>15</v>
      </c>
      <c r="AQ6" s="20">
        <v>15</v>
      </c>
      <c r="AR6" s="22"/>
    </row>
    <row r="7" spans="1:44">
      <c r="A7" s="19">
        <v>41052</v>
      </c>
      <c r="B7" s="3" t="s">
        <v>51</v>
      </c>
      <c r="C7" s="4" t="s">
        <v>10</v>
      </c>
      <c r="D7" s="5" t="s">
        <v>3</v>
      </c>
      <c r="E7" s="5" t="s">
        <v>3</v>
      </c>
      <c r="F7" s="5" t="s">
        <v>3</v>
      </c>
      <c r="G7" s="5" t="s">
        <v>3</v>
      </c>
      <c r="H7" s="5" t="s">
        <v>3</v>
      </c>
      <c r="I7" s="23" t="s">
        <v>4</v>
      </c>
      <c r="J7" s="5" t="s">
        <v>3</v>
      </c>
      <c r="K7" s="31" t="s">
        <v>4</v>
      </c>
      <c r="L7" s="23" t="s">
        <v>4</v>
      </c>
      <c r="M7" s="38" t="s">
        <v>4</v>
      </c>
      <c r="N7" s="31" t="s">
        <v>4</v>
      </c>
      <c r="O7" s="6" t="s">
        <v>4</v>
      </c>
      <c r="P7" s="6" t="s">
        <v>4</v>
      </c>
      <c r="Q7" s="6" t="s">
        <v>4</v>
      </c>
      <c r="R7" s="6" t="s">
        <v>4</v>
      </c>
      <c r="S7" s="6" t="s">
        <v>4</v>
      </c>
      <c r="T7" s="7" t="s">
        <v>5</v>
      </c>
      <c r="U7" s="6" t="s">
        <v>4</v>
      </c>
      <c r="V7" s="5" t="s">
        <v>3</v>
      </c>
      <c r="W7" s="6" t="s">
        <v>4</v>
      </c>
      <c r="X7" s="6" t="s">
        <v>4</v>
      </c>
      <c r="Y7" s="6" t="s">
        <v>4</v>
      </c>
      <c r="Z7" s="6" t="s">
        <v>4</v>
      </c>
      <c r="AA7" s="6" t="s">
        <v>4</v>
      </c>
      <c r="AB7" s="5" t="s">
        <v>3</v>
      </c>
      <c r="AC7" s="5" t="s">
        <v>3</v>
      </c>
      <c r="AD7" s="5" t="s">
        <v>3</v>
      </c>
      <c r="AE7" s="5" t="s">
        <v>3</v>
      </c>
      <c r="AF7" s="5" t="s">
        <v>3</v>
      </c>
      <c r="AG7" s="5" t="s">
        <v>3</v>
      </c>
      <c r="AH7" s="5" t="s">
        <v>3</v>
      </c>
      <c r="AI7" s="5" t="s">
        <v>3</v>
      </c>
      <c r="AJ7" s="5" t="s">
        <v>3</v>
      </c>
      <c r="AK7" s="7" t="s">
        <v>40</v>
      </c>
      <c r="AL7" s="7"/>
      <c r="AM7" s="7"/>
      <c r="AN7" s="60">
        <f t="shared" si="0"/>
        <v>5</v>
      </c>
      <c r="AO7" s="2"/>
      <c r="AP7" s="60">
        <f t="shared" ref="AP7:AP30" si="1">SEARCH("O",CONCATENATE(L7,M7,N7,O7,P7,Q7,R7,S7,T7,U7,V7,W7,X7,Y7,Z7,AA7,AB7,AC7,AD7,AE7,AF7,AG7,AH7,AI7,AJ7,AK7))+6</f>
        <v>17</v>
      </c>
      <c r="AQ7" s="20">
        <v>23</v>
      </c>
      <c r="AR7" s="22"/>
    </row>
    <row r="8" spans="1:44">
      <c r="A8" s="19">
        <v>41052</v>
      </c>
      <c r="B8" s="3" t="s">
        <v>51</v>
      </c>
      <c r="C8" s="4" t="s">
        <v>11</v>
      </c>
      <c r="D8" s="6" t="s">
        <v>4</v>
      </c>
      <c r="E8" s="5" t="s">
        <v>3</v>
      </c>
      <c r="F8" s="5" t="s">
        <v>3</v>
      </c>
      <c r="G8" s="5" t="s">
        <v>3</v>
      </c>
      <c r="H8" s="5" t="s">
        <v>3</v>
      </c>
      <c r="I8" s="24" t="s">
        <v>3</v>
      </c>
      <c r="J8" s="5" t="s">
        <v>3</v>
      </c>
      <c r="K8" s="30" t="s">
        <v>3</v>
      </c>
      <c r="L8" s="23" t="s">
        <v>4</v>
      </c>
      <c r="M8" s="38" t="s">
        <v>4</v>
      </c>
      <c r="N8" s="31" t="s">
        <v>4</v>
      </c>
      <c r="O8" s="6" t="s">
        <v>4</v>
      </c>
      <c r="P8" s="6" t="s">
        <v>4</v>
      </c>
      <c r="Q8" s="6" t="s">
        <v>4</v>
      </c>
      <c r="R8" s="6" t="s">
        <v>4</v>
      </c>
      <c r="S8" s="6" t="s">
        <v>4</v>
      </c>
      <c r="T8" s="7" t="s">
        <v>5</v>
      </c>
      <c r="U8" s="6" t="s">
        <v>4</v>
      </c>
      <c r="V8" s="5" t="s">
        <v>3</v>
      </c>
      <c r="W8" s="5" t="s">
        <v>3</v>
      </c>
      <c r="X8" s="5" t="s">
        <v>3</v>
      </c>
      <c r="Y8" s="5" t="s">
        <v>3</v>
      </c>
      <c r="Z8" s="5" t="s">
        <v>3</v>
      </c>
      <c r="AA8" s="5" t="s">
        <v>3</v>
      </c>
      <c r="AB8" s="5" t="s">
        <v>3</v>
      </c>
      <c r="AC8" s="5" t="s">
        <v>3</v>
      </c>
      <c r="AD8" s="5" t="s">
        <v>3</v>
      </c>
      <c r="AE8" s="5" t="s">
        <v>3</v>
      </c>
      <c r="AF8" s="5" t="s">
        <v>3</v>
      </c>
      <c r="AG8" s="5" t="s">
        <v>3</v>
      </c>
      <c r="AH8" s="5" t="s">
        <v>3</v>
      </c>
      <c r="AI8" s="5" t="s">
        <v>3</v>
      </c>
      <c r="AJ8" s="5" t="s">
        <v>3</v>
      </c>
      <c r="AK8" s="7" t="s">
        <v>40</v>
      </c>
      <c r="AL8" s="7"/>
      <c r="AM8" s="7"/>
      <c r="AN8" s="60">
        <v>8</v>
      </c>
      <c r="AO8" s="2"/>
      <c r="AP8" s="60">
        <f t="shared" si="1"/>
        <v>17</v>
      </c>
      <c r="AQ8" s="20">
        <v>17</v>
      </c>
      <c r="AR8" s="22"/>
    </row>
    <row r="9" spans="1:44">
      <c r="A9" s="19">
        <v>41052</v>
      </c>
      <c r="B9" s="3" t="s">
        <v>51</v>
      </c>
      <c r="C9" s="4" t="s">
        <v>12</v>
      </c>
      <c r="D9" s="5" t="s">
        <v>3</v>
      </c>
      <c r="E9" s="5" t="s">
        <v>3</v>
      </c>
      <c r="F9" s="5" t="s">
        <v>3</v>
      </c>
      <c r="G9" s="5" t="s">
        <v>3</v>
      </c>
      <c r="H9" s="5" t="s">
        <v>3</v>
      </c>
      <c r="I9" s="24" t="s">
        <v>3</v>
      </c>
      <c r="J9" s="6" t="s">
        <v>4</v>
      </c>
      <c r="K9" s="31" t="s">
        <v>4</v>
      </c>
      <c r="L9" s="23" t="s">
        <v>4</v>
      </c>
      <c r="M9" s="38" t="s">
        <v>4</v>
      </c>
      <c r="N9" s="31" t="s">
        <v>4</v>
      </c>
      <c r="O9" s="6" t="s">
        <v>4</v>
      </c>
      <c r="P9" s="6" t="s">
        <v>4</v>
      </c>
      <c r="Q9" s="6" t="s">
        <v>4</v>
      </c>
      <c r="R9" s="6" t="s">
        <v>4</v>
      </c>
      <c r="S9" s="6" t="s">
        <v>4</v>
      </c>
      <c r="T9" s="7" t="s">
        <v>5</v>
      </c>
      <c r="U9" s="5" t="s">
        <v>3</v>
      </c>
      <c r="V9" s="5" t="s">
        <v>3</v>
      </c>
      <c r="W9" s="5" t="s">
        <v>3</v>
      </c>
      <c r="X9" s="5" t="s">
        <v>3</v>
      </c>
      <c r="Y9" s="5" t="s">
        <v>3</v>
      </c>
      <c r="Z9" s="5" t="s">
        <v>3</v>
      </c>
      <c r="AA9" s="5" t="s">
        <v>3</v>
      </c>
      <c r="AB9" s="5" t="s">
        <v>3</v>
      </c>
      <c r="AC9" s="5" t="s">
        <v>3</v>
      </c>
      <c r="AD9" s="5" t="s">
        <v>3</v>
      </c>
      <c r="AE9" s="5" t="s">
        <v>3</v>
      </c>
      <c r="AF9" s="5" t="s">
        <v>3</v>
      </c>
      <c r="AG9" s="5" t="s">
        <v>3</v>
      </c>
      <c r="AH9" s="5" t="s">
        <v>3</v>
      </c>
      <c r="AI9" s="5" t="s">
        <v>3</v>
      </c>
      <c r="AJ9" s="5" t="s">
        <v>3</v>
      </c>
      <c r="AK9" s="5" t="s">
        <v>3</v>
      </c>
      <c r="AL9" s="7" t="s">
        <v>41</v>
      </c>
      <c r="AM9" s="7"/>
      <c r="AN9" s="60">
        <f t="shared" si="0"/>
        <v>6</v>
      </c>
      <c r="AO9" s="2"/>
      <c r="AP9" s="60">
        <f t="shared" si="1"/>
        <v>16</v>
      </c>
      <c r="AQ9" s="20">
        <v>16</v>
      </c>
      <c r="AR9" s="22"/>
    </row>
    <row r="10" spans="1:44">
      <c r="A10" s="19">
        <v>41052</v>
      </c>
      <c r="B10" s="3" t="s">
        <v>51</v>
      </c>
      <c r="C10" s="4" t="s">
        <v>13</v>
      </c>
      <c r="D10" s="5" t="s">
        <v>3</v>
      </c>
      <c r="E10" s="5" t="s">
        <v>3</v>
      </c>
      <c r="F10" s="5" t="s">
        <v>3</v>
      </c>
      <c r="G10" s="5" t="s">
        <v>3</v>
      </c>
      <c r="H10" s="5" t="s">
        <v>3</v>
      </c>
      <c r="I10" s="23" t="s">
        <v>4</v>
      </c>
      <c r="J10" s="6" t="s">
        <v>4</v>
      </c>
      <c r="K10" s="31" t="s">
        <v>4</v>
      </c>
      <c r="L10" s="23" t="s">
        <v>4</v>
      </c>
      <c r="M10" s="38" t="s">
        <v>4</v>
      </c>
      <c r="N10" s="31" t="s">
        <v>4</v>
      </c>
      <c r="O10" s="6" t="s">
        <v>4</v>
      </c>
      <c r="P10" s="6" t="s">
        <v>4</v>
      </c>
      <c r="Q10" s="6" t="s">
        <v>4</v>
      </c>
      <c r="R10" s="6" t="s">
        <v>4</v>
      </c>
      <c r="S10" s="6" t="s">
        <v>4</v>
      </c>
      <c r="T10" s="7" t="s">
        <v>8</v>
      </c>
      <c r="U10" s="5" t="s">
        <v>3</v>
      </c>
      <c r="V10" s="5" t="s">
        <v>3</v>
      </c>
      <c r="W10" s="5" t="s">
        <v>3</v>
      </c>
      <c r="X10" s="5" t="s">
        <v>3</v>
      </c>
      <c r="Y10" s="5" t="s">
        <v>3</v>
      </c>
      <c r="Z10" s="5" t="s">
        <v>3</v>
      </c>
      <c r="AA10" s="5" t="s">
        <v>3</v>
      </c>
      <c r="AB10" s="5" t="s">
        <v>3</v>
      </c>
      <c r="AC10" s="5" t="s">
        <v>3</v>
      </c>
      <c r="AD10" s="5" t="s">
        <v>3</v>
      </c>
      <c r="AE10" s="5" t="s">
        <v>3</v>
      </c>
      <c r="AF10" s="5" t="s">
        <v>3</v>
      </c>
      <c r="AG10" s="5" t="s">
        <v>3</v>
      </c>
      <c r="AH10" s="5" t="s">
        <v>3</v>
      </c>
      <c r="AI10" s="5" t="s">
        <v>3</v>
      </c>
      <c r="AJ10" s="5" t="s">
        <v>3</v>
      </c>
      <c r="AK10" s="5" t="s">
        <v>3</v>
      </c>
      <c r="AL10" s="7" t="s">
        <v>41</v>
      </c>
      <c r="AM10" s="7"/>
      <c r="AN10" s="60">
        <f t="shared" si="0"/>
        <v>5</v>
      </c>
      <c r="AO10" s="2"/>
      <c r="AP10" s="60">
        <v>15</v>
      </c>
      <c r="AQ10" s="20">
        <v>15</v>
      </c>
      <c r="AR10" s="22"/>
    </row>
    <row r="11" spans="1:44">
      <c r="A11" s="19">
        <v>41052</v>
      </c>
      <c r="B11" s="3" t="s">
        <v>51</v>
      </c>
      <c r="C11" s="4" t="s">
        <v>14</v>
      </c>
      <c r="D11" s="5" t="s">
        <v>3</v>
      </c>
      <c r="E11" s="5" t="s">
        <v>3</v>
      </c>
      <c r="F11" s="5" t="s">
        <v>3</v>
      </c>
      <c r="G11" s="5" t="s">
        <v>3</v>
      </c>
      <c r="H11" s="5" t="s">
        <v>3</v>
      </c>
      <c r="I11" s="23" t="s">
        <v>4</v>
      </c>
      <c r="J11" s="6" t="s">
        <v>4</v>
      </c>
      <c r="K11" s="31" t="s">
        <v>4</v>
      </c>
      <c r="L11" s="23" t="s">
        <v>4</v>
      </c>
      <c r="M11" s="38" t="s">
        <v>4</v>
      </c>
      <c r="N11" s="31" t="s">
        <v>4</v>
      </c>
      <c r="O11" s="6" t="s">
        <v>4</v>
      </c>
      <c r="P11" s="6" t="s">
        <v>4</v>
      </c>
      <c r="Q11" s="6" t="s">
        <v>4</v>
      </c>
      <c r="R11" s="6" t="s">
        <v>4</v>
      </c>
      <c r="S11" s="6" t="s">
        <v>4</v>
      </c>
      <c r="T11" s="7" t="s">
        <v>5</v>
      </c>
      <c r="U11" s="5" t="s">
        <v>3</v>
      </c>
      <c r="V11" s="5" t="s">
        <v>3</v>
      </c>
      <c r="W11" s="5" t="s">
        <v>3</v>
      </c>
      <c r="X11" s="5" t="s">
        <v>3</v>
      </c>
      <c r="Y11" s="5" t="s">
        <v>3</v>
      </c>
      <c r="Z11" s="5" t="s">
        <v>3</v>
      </c>
      <c r="AA11" s="5" t="s">
        <v>3</v>
      </c>
      <c r="AB11" s="5" t="s">
        <v>3</v>
      </c>
      <c r="AC11" s="5" t="s">
        <v>3</v>
      </c>
      <c r="AD11" s="5" t="s">
        <v>3</v>
      </c>
      <c r="AE11" s="5" t="s">
        <v>3</v>
      </c>
      <c r="AF11" s="5" t="s">
        <v>3</v>
      </c>
      <c r="AG11" s="5" t="s">
        <v>3</v>
      </c>
      <c r="AH11" s="5" t="s">
        <v>3</v>
      </c>
      <c r="AI11" s="5" t="s">
        <v>3</v>
      </c>
      <c r="AJ11" s="5" t="s">
        <v>3</v>
      </c>
      <c r="AK11" s="5" t="s">
        <v>3</v>
      </c>
      <c r="AL11" s="5" t="s">
        <v>3</v>
      </c>
      <c r="AM11" s="7" t="s">
        <v>41</v>
      </c>
      <c r="AN11" s="60">
        <f t="shared" si="0"/>
        <v>5</v>
      </c>
      <c r="AO11" s="2"/>
      <c r="AP11" s="60">
        <f t="shared" si="1"/>
        <v>16</v>
      </c>
      <c r="AQ11" s="20">
        <v>16</v>
      </c>
      <c r="AR11" s="22"/>
    </row>
    <row r="12" spans="1:44">
      <c r="A12" s="19">
        <v>41052</v>
      </c>
      <c r="B12" s="3" t="s">
        <v>51</v>
      </c>
      <c r="C12" s="4" t="s">
        <v>15</v>
      </c>
      <c r="D12" s="5" t="s">
        <v>3</v>
      </c>
      <c r="E12" s="5" t="s">
        <v>3</v>
      </c>
      <c r="F12" s="5" t="s">
        <v>3</v>
      </c>
      <c r="G12" s="5" t="s">
        <v>3</v>
      </c>
      <c r="H12" s="5" t="s">
        <v>3</v>
      </c>
      <c r="I12" s="24" t="s">
        <v>3</v>
      </c>
      <c r="J12" s="5" t="s">
        <v>3</v>
      </c>
      <c r="K12" s="31" t="s">
        <v>4</v>
      </c>
      <c r="L12" s="23" t="s">
        <v>4</v>
      </c>
      <c r="M12" s="38" t="s">
        <v>4</v>
      </c>
      <c r="N12" s="31" t="s">
        <v>4</v>
      </c>
      <c r="O12" s="5" t="s">
        <v>3</v>
      </c>
      <c r="P12" s="6" t="s">
        <v>4</v>
      </c>
      <c r="Q12" s="6" t="s">
        <v>4</v>
      </c>
      <c r="R12" s="6" t="s">
        <v>4</v>
      </c>
      <c r="S12" s="6" t="s">
        <v>4</v>
      </c>
      <c r="T12" s="7" t="s">
        <v>8</v>
      </c>
      <c r="U12" s="5" t="s">
        <v>3</v>
      </c>
      <c r="V12" s="5" t="s">
        <v>3</v>
      </c>
      <c r="W12" s="5" t="s">
        <v>3</v>
      </c>
      <c r="X12" s="5" t="s">
        <v>3</v>
      </c>
      <c r="Y12" s="5" t="s">
        <v>3</v>
      </c>
      <c r="Z12" s="5" t="s">
        <v>3</v>
      </c>
      <c r="AA12" s="5" t="s">
        <v>3</v>
      </c>
      <c r="AB12" s="5" t="s">
        <v>3</v>
      </c>
      <c r="AC12" s="5" t="s">
        <v>3</v>
      </c>
      <c r="AD12" s="5" t="s">
        <v>3</v>
      </c>
      <c r="AE12" s="5" t="s">
        <v>3</v>
      </c>
      <c r="AF12" s="5" t="s">
        <v>3</v>
      </c>
      <c r="AG12" s="5" t="s">
        <v>3</v>
      </c>
      <c r="AH12" s="5" t="s">
        <v>3</v>
      </c>
      <c r="AI12" s="5" t="s">
        <v>3</v>
      </c>
      <c r="AJ12" s="5" t="s">
        <v>3</v>
      </c>
      <c r="AK12" s="7" t="s">
        <v>40</v>
      </c>
      <c r="AL12" s="7"/>
      <c r="AM12" s="7"/>
      <c r="AN12" s="60">
        <f t="shared" si="0"/>
        <v>7</v>
      </c>
      <c r="AO12" s="2"/>
      <c r="AP12" s="60">
        <f t="shared" si="1"/>
        <v>10</v>
      </c>
      <c r="AQ12" s="20">
        <v>15</v>
      </c>
      <c r="AR12" s="22"/>
    </row>
    <row r="13" spans="1:44">
      <c r="A13" s="19">
        <v>41052</v>
      </c>
      <c r="B13" s="3" t="s">
        <v>51</v>
      </c>
      <c r="C13" s="4" t="s">
        <v>16</v>
      </c>
      <c r="D13" s="5" t="s">
        <v>3</v>
      </c>
      <c r="E13" s="5" t="s">
        <v>3</v>
      </c>
      <c r="F13" s="5" t="s">
        <v>3</v>
      </c>
      <c r="G13" s="5" t="s">
        <v>3</v>
      </c>
      <c r="H13" s="5" t="s">
        <v>3</v>
      </c>
      <c r="I13" s="24" t="s">
        <v>3</v>
      </c>
      <c r="J13" s="6" t="s">
        <v>4</v>
      </c>
      <c r="K13" s="31" t="s">
        <v>4</v>
      </c>
      <c r="L13" s="23" t="s">
        <v>4</v>
      </c>
      <c r="M13" s="38" t="s">
        <v>4</v>
      </c>
      <c r="N13" s="31" t="s">
        <v>4</v>
      </c>
      <c r="O13" s="6" t="s">
        <v>4</v>
      </c>
      <c r="P13" s="6" t="s">
        <v>4</v>
      </c>
      <c r="Q13" s="6" t="s">
        <v>4</v>
      </c>
      <c r="R13" s="6" t="s">
        <v>4</v>
      </c>
      <c r="S13" s="6" t="s">
        <v>4</v>
      </c>
      <c r="T13" s="7" t="s">
        <v>5</v>
      </c>
      <c r="U13" s="6" t="s">
        <v>4</v>
      </c>
      <c r="V13" s="5" t="s">
        <v>3</v>
      </c>
      <c r="W13" s="5" t="s">
        <v>3</v>
      </c>
      <c r="X13" s="5" t="s">
        <v>3</v>
      </c>
      <c r="Y13" s="5" t="s">
        <v>3</v>
      </c>
      <c r="Z13" s="5" t="s">
        <v>3</v>
      </c>
      <c r="AA13" s="5" t="s">
        <v>3</v>
      </c>
      <c r="AB13" s="5" t="s">
        <v>3</v>
      </c>
      <c r="AC13" s="5" t="s">
        <v>3</v>
      </c>
      <c r="AD13" s="5" t="s">
        <v>3</v>
      </c>
      <c r="AE13" s="5" t="s">
        <v>3</v>
      </c>
      <c r="AF13" s="5" t="s">
        <v>3</v>
      </c>
      <c r="AG13" s="5" t="s">
        <v>3</v>
      </c>
      <c r="AH13" s="5" t="s">
        <v>3</v>
      </c>
      <c r="AI13" s="5" t="s">
        <v>3</v>
      </c>
      <c r="AJ13" s="5" t="s">
        <v>3</v>
      </c>
      <c r="AK13" s="5" t="s">
        <v>3</v>
      </c>
      <c r="AL13" s="5" t="s">
        <v>3</v>
      </c>
      <c r="AM13" s="7" t="s">
        <v>41</v>
      </c>
      <c r="AN13" s="60">
        <f t="shared" si="0"/>
        <v>6</v>
      </c>
      <c r="AO13" s="2"/>
      <c r="AP13" s="60">
        <f t="shared" si="1"/>
        <v>17</v>
      </c>
      <c r="AQ13" s="20">
        <v>17</v>
      </c>
      <c r="AR13" s="22"/>
    </row>
    <row r="14" spans="1:44">
      <c r="A14" s="19">
        <v>41052</v>
      </c>
      <c r="B14" s="3" t="s">
        <v>51</v>
      </c>
      <c r="C14" s="4" t="s">
        <v>17</v>
      </c>
      <c r="D14" s="5" t="s">
        <v>3</v>
      </c>
      <c r="E14" s="5" t="s">
        <v>3</v>
      </c>
      <c r="F14" s="6" t="s">
        <v>4</v>
      </c>
      <c r="G14" s="5" t="s">
        <v>3</v>
      </c>
      <c r="H14" s="5" t="s">
        <v>3</v>
      </c>
      <c r="I14" s="24" t="s">
        <v>3</v>
      </c>
      <c r="J14" s="6" t="s">
        <v>4</v>
      </c>
      <c r="K14" s="31" t="s">
        <v>4</v>
      </c>
      <c r="L14" s="23" t="s">
        <v>4</v>
      </c>
      <c r="M14" s="38" t="s">
        <v>4</v>
      </c>
      <c r="N14" s="31" t="s">
        <v>4</v>
      </c>
      <c r="O14" s="6" t="s">
        <v>4</v>
      </c>
      <c r="P14" s="6" t="s">
        <v>4</v>
      </c>
      <c r="Q14" s="6" t="s">
        <v>4</v>
      </c>
      <c r="R14" s="6" t="s">
        <v>4</v>
      </c>
      <c r="S14" s="6" t="s">
        <v>4</v>
      </c>
      <c r="T14" s="7" t="s">
        <v>5</v>
      </c>
      <c r="U14" s="6" t="s">
        <v>4</v>
      </c>
      <c r="V14" s="6" t="s">
        <v>4</v>
      </c>
      <c r="W14" s="5" t="s">
        <v>3</v>
      </c>
      <c r="X14" s="5" t="s">
        <v>3</v>
      </c>
      <c r="Y14" s="5" t="s">
        <v>3</v>
      </c>
      <c r="Z14" s="5" t="s">
        <v>3</v>
      </c>
      <c r="AA14" s="5" t="s">
        <v>3</v>
      </c>
      <c r="AB14" s="5" t="s">
        <v>3</v>
      </c>
      <c r="AC14" s="5" t="s">
        <v>3</v>
      </c>
      <c r="AD14" s="5" t="s">
        <v>3</v>
      </c>
      <c r="AE14" s="5" t="s">
        <v>3</v>
      </c>
      <c r="AF14" s="5" t="s">
        <v>3</v>
      </c>
      <c r="AG14" s="5" t="s">
        <v>3</v>
      </c>
      <c r="AH14" s="5" t="s">
        <v>3</v>
      </c>
      <c r="AI14" s="5" t="s">
        <v>3</v>
      </c>
      <c r="AJ14" s="5" t="s">
        <v>3</v>
      </c>
      <c r="AK14" s="7" t="s">
        <v>41</v>
      </c>
      <c r="AL14" s="7"/>
      <c r="AM14" s="7"/>
      <c r="AN14" s="60">
        <f t="shared" si="0"/>
        <v>2</v>
      </c>
      <c r="AO14" s="2"/>
      <c r="AP14" s="60">
        <f t="shared" si="1"/>
        <v>18</v>
      </c>
      <c r="AQ14" s="20">
        <v>18</v>
      </c>
      <c r="AR14" s="22"/>
    </row>
    <row r="15" spans="1:44">
      <c r="A15" s="19">
        <v>41052</v>
      </c>
      <c r="B15" s="3" t="s">
        <v>51</v>
      </c>
      <c r="C15" s="4" t="s">
        <v>18</v>
      </c>
      <c r="D15" s="5" t="s">
        <v>3</v>
      </c>
      <c r="E15" s="5" t="s">
        <v>3</v>
      </c>
      <c r="F15" s="5" t="s">
        <v>3</v>
      </c>
      <c r="G15" s="5" t="s">
        <v>3</v>
      </c>
      <c r="H15" s="5" t="s">
        <v>3</v>
      </c>
      <c r="I15" s="24" t="s">
        <v>3</v>
      </c>
      <c r="J15" s="6" t="s">
        <v>4</v>
      </c>
      <c r="K15" s="31" t="s">
        <v>4</v>
      </c>
      <c r="L15" s="23" t="s">
        <v>4</v>
      </c>
      <c r="M15" s="38" t="s">
        <v>4</v>
      </c>
      <c r="N15" s="31" t="s">
        <v>4</v>
      </c>
      <c r="O15" s="6" t="s">
        <v>4</v>
      </c>
      <c r="P15" s="6" t="s">
        <v>4</v>
      </c>
      <c r="Q15" s="6" t="s">
        <v>4</v>
      </c>
      <c r="R15" s="6" t="s">
        <v>4</v>
      </c>
      <c r="S15" s="6" t="s">
        <v>4</v>
      </c>
      <c r="T15" s="7" t="s">
        <v>5</v>
      </c>
      <c r="U15" s="5" t="s">
        <v>3</v>
      </c>
      <c r="V15" s="5" t="s">
        <v>3</v>
      </c>
      <c r="W15" s="5" t="s">
        <v>3</v>
      </c>
      <c r="X15" s="5" t="s">
        <v>3</v>
      </c>
      <c r="Y15" s="5" t="s">
        <v>3</v>
      </c>
      <c r="Z15" s="5" t="s">
        <v>3</v>
      </c>
      <c r="AA15" s="5" t="s">
        <v>3</v>
      </c>
      <c r="AB15" s="5" t="s">
        <v>3</v>
      </c>
      <c r="AC15" s="5" t="s">
        <v>3</v>
      </c>
      <c r="AD15" s="5" t="s">
        <v>3</v>
      </c>
      <c r="AE15" s="5" t="s">
        <v>3</v>
      </c>
      <c r="AF15" s="5" t="s">
        <v>3</v>
      </c>
      <c r="AG15" s="5" t="s">
        <v>3</v>
      </c>
      <c r="AH15" s="5" t="s">
        <v>3</v>
      </c>
      <c r="AI15" s="5" t="s">
        <v>3</v>
      </c>
      <c r="AJ15" s="5" t="s">
        <v>3</v>
      </c>
      <c r="AK15" s="7" t="s">
        <v>40</v>
      </c>
      <c r="AL15" s="7"/>
      <c r="AM15" s="7"/>
      <c r="AN15" s="60">
        <f t="shared" si="0"/>
        <v>6</v>
      </c>
      <c r="AO15" s="2"/>
      <c r="AP15" s="60">
        <f t="shared" si="1"/>
        <v>16</v>
      </c>
      <c r="AQ15" s="20">
        <v>16</v>
      </c>
      <c r="AR15" s="22"/>
    </row>
    <row r="16" spans="1:44">
      <c r="A16" s="19">
        <v>41052</v>
      </c>
      <c r="B16" s="3" t="s">
        <v>51</v>
      </c>
      <c r="C16" s="4" t="s">
        <v>19</v>
      </c>
      <c r="D16" s="5" t="s">
        <v>3</v>
      </c>
      <c r="E16" s="5" t="s">
        <v>3</v>
      </c>
      <c r="F16" s="5" t="s">
        <v>3</v>
      </c>
      <c r="G16" s="5" t="s">
        <v>3</v>
      </c>
      <c r="H16" s="5" t="s">
        <v>3</v>
      </c>
      <c r="I16" s="23" t="s">
        <v>4</v>
      </c>
      <c r="J16" s="5" t="s">
        <v>3</v>
      </c>
      <c r="K16" s="30" t="s">
        <v>3</v>
      </c>
      <c r="L16" s="23" t="s">
        <v>4</v>
      </c>
      <c r="M16" s="38" t="s">
        <v>4</v>
      </c>
      <c r="N16" s="31" t="s">
        <v>4</v>
      </c>
      <c r="O16" s="5" t="s">
        <v>3</v>
      </c>
      <c r="P16" s="6" t="s">
        <v>4</v>
      </c>
      <c r="Q16" s="6" t="s">
        <v>4</v>
      </c>
      <c r="R16" s="6" t="s">
        <v>4</v>
      </c>
      <c r="S16" s="6" t="s">
        <v>4</v>
      </c>
      <c r="T16" s="7" t="s">
        <v>5</v>
      </c>
      <c r="U16" s="6" t="s">
        <v>4</v>
      </c>
      <c r="V16" s="5" t="s">
        <v>3</v>
      </c>
      <c r="W16" s="5" t="s">
        <v>3</v>
      </c>
      <c r="X16" s="5" t="s">
        <v>3</v>
      </c>
      <c r="Y16" s="5" t="s">
        <v>3</v>
      </c>
      <c r="Z16" s="5" t="s">
        <v>3</v>
      </c>
      <c r="AA16" s="5" t="s">
        <v>3</v>
      </c>
      <c r="AB16" s="5" t="s">
        <v>3</v>
      </c>
      <c r="AC16" s="5" t="s">
        <v>3</v>
      </c>
      <c r="AD16" s="5" t="s">
        <v>3</v>
      </c>
      <c r="AE16" s="5" t="s">
        <v>3</v>
      </c>
      <c r="AF16" s="5" t="s">
        <v>3</v>
      </c>
      <c r="AG16" s="5" t="s">
        <v>3</v>
      </c>
      <c r="AH16" s="5" t="s">
        <v>3</v>
      </c>
      <c r="AI16" s="5" t="s">
        <v>3</v>
      </c>
      <c r="AJ16" s="5" t="s">
        <v>3</v>
      </c>
      <c r="AK16" s="7" t="s">
        <v>40</v>
      </c>
      <c r="AL16" s="7"/>
      <c r="AM16" s="7"/>
      <c r="AN16" s="60">
        <f t="shared" si="0"/>
        <v>5</v>
      </c>
      <c r="AO16" s="2"/>
      <c r="AP16" s="60">
        <f t="shared" si="1"/>
        <v>10</v>
      </c>
      <c r="AQ16" s="20">
        <v>17</v>
      </c>
      <c r="AR16" s="22"/>
    </row>
    <row r="17" spans="1:44">
      <c r="A17" s="19">
        <v>41052</v>
      </c>
      <c r="B17" s="3" t="s">
        <v>51</v>
      </c>
      <c r="C17" s="4" t="s">
        <v>20</v>
      </c>
      <c r="D17" s="5" t="s">
        <v>3</v>
      </c>
      <c r="E17" s="5" t="s">
        <v>3</v>
      </c>
      <c r="F17" s="5" t="s">
        <v>3</v>
      </c>
      <c r="G17" s="5" t="s">
        <v>3</v>
      </c>
      <c r="H17" s="6" t="s">
        <v>4</v>
      </c>
      <c r="I17" s="23" t="s">
        <v>4</v>
      </c>
      <c r="J17" s="6" t="s">
        <v>4</v>
      </c>
      <c r="K17" s="31" t="s">
        <v>4</v>
      </c>
      <c r="L17" s="23" t="s">
        <v>4</v>
      </c>
      <c r="M17" s="38" t="s">
        <v>4</v>
      </c>
      <c r="N17" s="31" t="s">
        <v>4</v>
      </c>
      <c r="O17" s="6" t="s">
        <v>4</v>
      </c>
      <c r="P17" s="6" t="s">
        <v>4</v>
      </c>
      <c r="Q17" s="6" t="s">
        <v>4</v>
      </c>
      <c r="R17" s="6" t="s">
        <v>4</v>
      </c>
      <c r="S17" s="6" t="s">
        <v>4</v>
      </c>
      <c r="T17" s="7" t="s">
        <v>5</v>
      </c>
      <c r="U17" s="5" t="s">
        <v>3</v>
      </c>
      <c r="V17" s="5" t="s">
        <v>3</v>
      </c>
      <c r="W17" s="5" t="s">
        <v>3</v>
      </c>
      <c r="X17" s="5" t="s">
        <v>3</v>
      </c>
      <c r="Y17" s="5" t="s">
        <v>3</v>
      </c>
      <c r="Z17" s="5" t="s">
        <v>3</v>
      </c>
      <c r="AA17" s="5" t="s">
        <v>3</v>
      </c>
      <c r="AB17" s="5" t="s">
        <v>3</v>
      </c>
      <c r="AC17" s="5" t="s">
        <v>3</v>
      </c>
      <c r="AD17" s="5" t="s">
        <v>3</v>
      </c>
      <c r="AE17" s="5" t="s">
        <v>3</v>
      </c>
      <c r="AF17" s="5" t="s">
        <v>3</v>
      </c>
      <c r="AG17" s="5" t="s">
        <v>3</v>
      </c>
      <c r="AH17" s="5" t="s">
        <v>3</v>
      </c>
      <c r="AI17" s="5" t="s">
        <v>3</v>
      </c>
      <c r="AJ17" s="5" t="s">
        <v>3</v>
      </c>
      <c r="AK17" s="7" t="s">
        <v>41</v>
      </c>
      <c r="AL17" s="7"/>
      <c r="AM17" s="7"/>
      <c r="AN17" s="60">
        <f t="shared" si="0"/>
        <v>4</v>
      </c>
      <c r="AO17" s="2"/>
      <c r="AP17" s="60">
        <f t="shared" si="1"/>
        <v>16</v>
      </c>
      <c r="AQ17" s="20">
        <v>16</v>
      </c>
      <c r="AR17" s="22"/>
    </row>
    <row r="18" spans="1:44">
      <c r="A18" s="19">
        <v>41052</v>
      </c>
      <c r="B18" s="3" t="s">
        <v>51</v>
      </c>
      <c r="C18" s="4" t="s">
        <v>21</v>
      </c>
      <c r="D18" s="5" t="s">
        <v>3</v>
      </c>
      <c r="E18" s="5" t="s">
        <v>3</v>
      </c>
      <c r="F18" s="5" t="s">
        <v>3</v>
      </c>
      <c r="G18" s="5" t="s">
        <v>3</v>
      </c>
      <c r="H18" s="5" t="s">
        <v>3</v>
      </c>
      <c r="I18" s="24" t="s">
        <v>3</v>
      </c>
      <c r="J18" s="6" t="s">
        <v>4</v>
      </c>
      <c r="K18" s="31" t="s">
        <v>4</v>
      </c>
      <c r="L18" s="23" t="s">
        <v>4</v>
      </c>
      <c r="M18" s="38" t="s">
        <v>4</v>
      </c>
      <c r="N18" s="31" t="s">
        <v>4</v>
      </c>
      <c r="O18" s="6" t="s">
        <v>4</v>
      </c>
      <c r="P18" s="6" t="s">
        <v>4</v>
      </c>
      <c r="Q18" s="6" t="s">
        <v>4</v>
      </c>
      <c r="R18" s="6" t="s">
        <v>4</v>
      </c>
      <c r="S18" s="6" t="s">
        <v>4</v>
      </c>
      <c r="T18" s="7" t="s">
        <v>5</v>
      </c>
      <c r="U18" s="5" t="s">
        <v>3</v>
      </c>
      <c r="V18" s="5" t="s">
        <v>3</v>
      </c>
      <c r="W18" s="5" t="s">
        <v>3</v>
      </c>
      <c r="X18" s="5" t="s">
        <v>3</v>
      </c>
      <c r="Y18" s="5" t="s">
        <v>3</v>
      </c>
      <c r="Z18" s="5" t="s">
        <v>3</v>
      </c>
      <c r="AA18" s="5" t="s">
        <v>3</v>
      </c>
      <c r="AB18" s="5" t="s">
        <v>3</v>
      </c>
      <c r="AC18" s="5" t="s">
        <v>3</v>
      </c>
      <c r="AD18" s="5" t="s">
        <v>3</v>
      </c>
      <c r="AE18" s="5" t="s">
        <v>3</v>
      </c>
      <c r="AF18" s="5" t="s">
        <v>3</v>
      </c>
      <c r="AG18" s="5" t="s">
        <v>3</v>
      </c>
      <c r="AH18" s="5" t="s">
        <v>3</v>
      </c>
      <c r="AI18" s="5" t="s">
        <v>3</v>
      </c>
      <c r="AJ18" s="5" t="s">
        <v>3</v>
      </c>
      <c r="AK18" s="7" t="s">
        <v>40</v>
      </c>
      <c r="AL18" s="7"/>
      <c r="AM18" s="7"/>
      <c r="AN18" s="60">
        <f t="shared" si="0"/>
        <v>6</v>
      </c>
      <c r="AO18" s="2"/>
      <c r="AP18" s="60">
        <f t="shared" si="1"/>
        <v>16</v>
      </c>
      <c r="AQ18" s="20">
        <v>16</v>
      </c>
      <c r="AR18" s="22"/>
    </row>
    <row r="19" spans="1:44">
      <c r="A19" s="19">
        <v>41052</v>
      </c>
      <c r="B19" s="3" t="s">
        <v>51</v>
      </c>
      <c r="C19" s="4" t="s">
        <v>22</v>
      </c>
      <c r="D19" s="5" t="s">
        <v>3</v>
      </c>
      <c r="E19" s="5" t="s">
        <v>3</v>
      </c>
      <c r="F19" s="5" t="s">
        <v>3</v>
      </c>
      <c r="G19" s="5" t="s">
        <v>3</v>
      </c>
      <c r="H19" s="5" t="s">
        <v>3</v>
      </c>
      <c r="I19" s="23" t="s">
        <v>4</v>
      </c>
      <c r="J19" s="6" t="s">
        <v>4</v>
      </c>
      <c r="K19" s="31" t="s">
        <v>4</v>
      </c>
      <c r="L19" s="23" t="s">
        <v>4</v>
      </c>
      <c r="M19" s="38" t="s">
        <v>4</v>
      </c>
      <c r="N19" s="31" t="s">
        <v>4</v>
      </c>
      <c r="O19" s="6" t="s">
        <v>4</v>
      </c>
      <c r="P19" s="6" t="s">
        <v>4</v>
      </c>
      <c r="Q19" s="6" t="s">
        <v>4</v>
      </c>
      <c r="R19" s="6" t="s">
        <v>4</v>
      </c>
      <c r="S19" s="6" t="s">
        <v>4</v>
      </c>
      <c r="T19" s="7" t="s">
        <v>5</v>
      </c>
      <c r="U19" s="5" t="s">
        <v>3</v>
      </c>
      <c r="V19" s="6" t="s">
        <v>4</v>
      </c>
      <c r="W19" s="6" t="s">
        <v>4</v>
      </c>
      <c r="X19" s="6" t="s">
        <v>4</v>
      </c>
      <c r="Y19" s="6" t="s">
        <v>4</v>
      </c>
      <c r="Z19" s="5" t="s">
        <v>3</v>
      </c>
      <c r="AA19" s="5" t="s">
        <v>3</v>
      </c>
      <c r="AB19" s="5" t="s">
        <v>3</v>
      </c>
      <c r="AC19" s="5" t="s">
        <v>3</v>
      </c>
      <c r="AD19" s="5" t="s">
        <v>3</v>
      </c>
      <c r="AE19" s="5" t="s">
        <v>3</v>
      </c>
      <c r="AF19" s="5" t="s">
        <v>3</v>
      </c>
      <c r="AG19" s="5" t="s">
        <v>3</v>
      </c>
      <c r="AH19" s="5" t="s">
        <v>3</v>
      </c>
      <c r="AI19" s="5" t="s">
        <v>3</v>
      </c>
      <c r="AJ19" s="7" t="s">
        <v>40</v>
      </c>
      <c r="AK19" s="7"/>
      <c r="AL19" s="7"/>
      <c r="AM19" s="7"/>
      <c r="AN19" s="60">
        <f t="shared" si="0"/>
        <v>5</v>
      </c>
      <c r="AO19" s="2"/>
      <c r="AP19" s="60">
        <f t="shared" si="1"/>
        <v>16</v>
      </c>
      <c r="AQ19" s="20">
        <v>21</v>
      </c>
      <c r="AR19" s="22"/>
    </row>
    <row r="20" spans="1:44">
      <c r="A20" s="19">
        <v>41052</v>
      </c>
      <c r="B20" s="3" t="s">
        <v>51</v>
      </c>
      <c r="C20" s="4" t="s">
        <v>23</v>
      </c>
      <c r="D20" s="5" t="s">
        <v>3</v>
      </c>
      <c r="E20" s="5" t="s">
        <v>3</v>
      </c>
      <c r="F20" s="5" t="s">
        <v>3</v>
      </c>
      <c r="G20" s="5" t="s">
        <v>3</v>
      </c>
      <c r="H20" s="5" t="s">
        <v>3</v>
      </c>
      <c r="I20" s="23" t="s">
        <v>4</v>
      </c>
      <c r="J20" s="5" t="s">
        <v>3</v>
      </c>
      <c r="K20" s="31" t="s">
        <v>4</v>
      </c>
      <c r="L20" s="23" t="s">
        <v>4</v>
      </c>
      <c r="M20" s="38" t="s">
        <v>4</v>
      </c>
      <c r="N20" s="31" t="s">
        <v>4</v>
      </c>
      <c r="O20" s="6" t="s">
        <v>4</v>
      </c>
      <c r="P20" s="6" t="s">
        <v>4</v>
      </c>
      <c r="Q20" s="6" t="s">
        <v>4</v>
      </c>
      <c r="R20" s="6" t="s">
        <v>4</v>
      </c>
      <c r="S20" s="6" t="s">
        <v>4</v>
      </c>
      <c r="T20" s="7" t="s">
        <v>5</v>
      </c>
      <c r="U20" s="5" t="s">
        <v>3</v>
      </c>
      <c r="V20" s="6" t="s">
        <v>4</v>
      </c>
      <c r="W20" s="5" t="s">
        <v>3</v>
      </c>
      <c r="X20" s="6" t="s">
        <v>4</v>
      </c>
      <c r="Y20" s="5" t="s">
        <v>3</v>
      </c>
      <c r="Z20" s="5" t="s">
        <v>3</v>
      </c>
      <c r="AA20" s="5" t="s">
        <v>3</v>
      </c>
      <c r="AB20" s="5" t="s">
        <v>3</v>
      </c>
      <c r="AC20" s="5" t="s">
        <v>3</v>
      </c>
      <c r="AD20" s="5" t="s">
        <v>3</v>
      </c>
      <c r="AE20" s="5" t="s">
        <v>3</v>
      </c>
      <c r="AF20" s="5" t="s">
        <v>3</v>
      </c>
      <c r="AG20" s="5" t="s">
        <v>3</v>
      </c>
      <c r="AH20" s="5" t="s">
        <v>3</v>
      </c>
      <c r="AI20" s="5" t="s">
        <v>3</v>
      </c>
      <c r="AJ20" s="7" t="s">
        <v>40</v>
      </c>
      <c r="AK20" s="7"/>
      <c r="AL20" s="7"/>
      <c r="AM20" s="7"/>
      <c r="AN20" s="60">
        <f t="shared" si="0"/>
        <v>5</v>
      </c>
      <c r="AO20" s="2"/>
      <c r="AP20" s="60">
        <f t="shared" si="1"/>
        <v>16</v>
      </c>
      <c r="AQ20" s="20">
        <v>20</v>
      </c>
      <c r="AR20" s="22"/>
    </row>
    <row r="21" spans="1:44">
      <c r="A21" s="19">
        <v>41052</v>
      </c>
      <c r="B21" s="3" t="s">
        <v>51</v>
      </c>
      <c r="C21" s="4" t="s">
        <v>24</v>
      </c>
      <c r="D21" s="5" t="s">
        <v>3</v>
      </c>
      <c r="E21" s="5" t="s">
        <v>3</v>
      </c>
      <c r="F21" s="5" t="s">
        <v>3</v>
      </c>
      <c r="G21" s="5" t="s">
        <v>3</v>
      </c>
      <c r="H21" s="5" t="s">
        <v>3</v>
      </c>
      <c r="I21" s="24" t="s">
        <v>3</v>
      </c>
      <c r="J21" s="5" t="s">
        <v>3</v>
      </c>
      <c r="K21" s="31" t="s">
        <v>4</v>
      </c>
      <c r="L21" s="23" t="s">
        <v>4</v>
      </c>
      <c r="M21" s="38" t="s">
        <v>4</v>
      </c>
      <c r="N21" s="31" t="s">
        <v>4</v>
      </c>
      <c r="O21" s="6" t="s">
        <v>4</v>
      </c>
      <c r="P21" s="6" t="s">
        <v>4</v>
      </c>
      <c r="Q21" s="6" t="s">
        <v>4</v>
      </c>
      <c r="R21" s="6" t="s">
        <v>4</v>
      </c>
      <c r="S21" s="6" t="s">
        <v>4</v>
      </c>
      <c r="T21" s="7" t="s">
        <v>5</v>
      </c>
      <c r="U21" s="6" t="s">
        <v>4</v>
      </c>
      <c r="V21" s="6" t="s">
        <v>4</v>
      </c>
      <c r="W21" s="5" t="s">
        <v>3</v>
      </c>
      <c r="X21" s="5" t="s">
        <v>3</v>
      </c>
      <c r="Y21" s="5" t="s">
        <v>3</v>
      </c>
      <c r="Z21" s="5" t="s">
        <v>3</v>
      </c>
      <c r="AA21" s="5" t="s">
        <v>3</v>
      </c>
      <c r="AB21" s="5" t="s">
        <v>3</v>
      </c>
      <c r="AC21" s="5" t="s">
        <v>3</v>
      </c>
      <c r="AD21" s="5" t="s">
        <v>3</v>
      </c>
      <c r="AE21" s="5" t="s">
        <v>3</v>
      </c>
      <c r="AF21" s="5" t="s">
        <v>3</v>
      </c>
      <c r="AG21" s="5" t="s">
        <v>3</v>
      </c>
      <c r="AH21" s="5" t="s">
        <v>3</v>
      </c>
      <c r="AI21" s="5" t="s">
        <v>3</v>
      </c>
      <c r="AJ21" s="5" t="s">
        <v>3</v>
      </c>
      <c r="AK21" s="5" t="s">
        <v>3</v>
      </c>
      <c r="AL21" s="7" t="s">
        <v>41</v>
      </c>
      <c r="AM21" s="7"/>
      <c r="AN21" s="60">
        <f t="shared" si="0"/>
        <v>7</v>
      </c>
      <c r="AO21" s="2"/>
      <c r="AP21" s="60">
        <f t="shared" si="1"/>
        <v>18</v>
      </c>
      <c r="AQ21" s="20">
        <v>18</v>
      </c>
      <c r="AR21" s="22"/>
    </row>
    <row r="22" spans="1:44">
      <c r="A22" s="19">
        <v>41052</v>
      </c>
      <c r="B22" s="3" t="s">
        <v>51</v>
      </c>
      <c r="C22" s="4" t="s">
        <v>25</v>
      </c>
      <c r="D22" s="5" t="s">
        <v>3</v>
      </c>
      <c r="E22" s="5" t="s">
        <v>3</v>
      </c>
      <c r="F22" s="6" t="s">
        <v>4</v>
      </c>
      <c r="G22" s="5" t="s">
        <v>3</v>
      </c>
      <c r="H22" s="5" t="s">
        <v>3</v>
      </c>
      <c r="I22" s="24" t="s">
        <v>3</v>
      </c>
      <c r="J22" s="5" t="s">
        <v>3</v>
      </c>
      <c r="K22" s="31" t="s">
        <v>4</v>
      </c>
      <c r="L22" s="23" t="s">
        <v>4</v>
      </c>
      <c r="M22" s="38" t="s">
        <v>4</v>
      </c>
      <c r="N22" s="31" t="s">
        <v>4</v>
      </c>
      <c r="O22" s="6" t="s">
        <v>4</v>
      </c>
      <c r="P22" s="6" t="s">
        <v>4</v>
      </c>
      <c r="Q22" s="6" t="s">
        <v>4</v>
      </c>
      <c r="R22" s="6" t="s">
        <v>4</v>
      </c>
      <c r="S22" s="6" t="s">
        <v>4</v>
      </c>
      <c r="T22" s="7" t="s">
        <v>5</v>
      </c>
      <c r="U22" s="6" t="s">
        <v>4</v>
      </c>
      <c r="V22" s="5" t="s">
        <v>3</v>
      </c>
      <c r="W22" s="6" t="s">
        <v>4</v>
      </c>
      <c r="X22" s="6" t="s">
        <v>4</v>
      </c>
      <c r="Y22" s="5" t="s">
        <v>3</v>
      </c>
      <c r="Z22" s="5" t="s">
        <v>3</v>
      </c>
      <c r="AA22" s="5" t="s">
        <v>3</v>
      </c>
      <c r="AB22" s="5" t="s">
        <v>3</v>
      </c>
      <c r="AC22" s="5" t="s">
        <v>3</v>
      </c>
      <c r="AD22" s="5" t="s">
        <v>3</v>
      </c>
      <c r="AE22" s="5" t="s">
        <v>3</v>
      </c>
      <c r="AF22" s="5" t="s">
        <v>3</v>
      </c>
      <c r="AG22" s="5" t="s">
        <v>3</v>
      </c>
      <c r="AH22" s="5" t="s">
        <v>3</v>
      </c>
      <c r="AI22" s="5" t="s">
        <v>3</v>
      </c>
      <c r="AJ22" s="5" t="s">
        <v>3</v>
      </c>
      <c r="AK22" s="5" t="s">
        <v>3</v>
      </c>
      <c r="AL22" s="7" t="s">
        <v>41</v>
      </c>
      <c r="AM22" s="7"/>
      <c r="AN22" s="60">
        <f t="shared" si="0"/>
        <v>2</v>
      </c>
      <c r="AO22" s="2"/>
      <c r="AP22" s="60">
        <f t="shared" si="1"/>
        <v>17</v>
      </c>
      <c r="AQ22" s="20">
        <v>20</v>
      </c>
      <c r="AR22" s="22"/>
    </row>
    <row r="23" spans="1:44">
      <c r="A23" s="19">
        <v>41052</v>
      </c>
      <c r="B23" s="3" t="s">
        <v>51</v>
      </c>
      <c r="C23" s="4" t="s">
        <v>26</v>
      </c>
      <c r="D23" s="5" t="s">
        <v>3</v>
      </c>
      <c r="E23" s="5" t="s">
        <v>3</v>
      </c>
      <c r="F23" s="5" t="s">
        <v>3</v>
      </c>
      <c r="G23" s="5" t="s">
        <v>3</v>
      </c>
      <c r="H23" s="5" t="s">
        <v>3</v>
      </c>
      <c r="I23" s="24" t="s">
        <v>3</v>
      </c>
      <c r="J23" s="6" t="s">
        <v>4</v>
      </c>
      <c r="K23" s="31" t="s">
        <v>4</v>
      </c>
      <c r="L23" s="23" t="s">
        <v>4</v>
      </c>
      <c r="M23" s="38" t="s">
        <v>4</v>
      </c>
      <c r="N23" s="31" t="s">
        <v>4</v>
      </c>
      <c r="O23" s="6" t="s">
        <v>4</v>
      </c>
      <c r="P23" s="6" t="s">
        <v>4</v>
      </c>
      <c r="Q23" s="6" t="s">
        <v>4</v>
      </c>
      <c r="R23" s="6" t="s">
        <v>4</v>
      </c>
      <c r="S23" s="7" t="s">
        <v>5</v>
      </c>
      <c r="T23" s="6" t="s">
        <v>4</v>
      </c>
      <c r="U23" s="5" t="s">
        <v>3</v>
      </c>
      <c r="V23" s="5" t="s">
        <v>3</v>
      </c>
      <c r="W23" s="5" t="s">
        <v>3</v>
      </c>
      <c r="X23" s="5" t="s">
        <v>3</v>
      </c>
      <c r="Y23" s="5" t="s">
        <v>3</v>
      </c>
      <c r="Z23" s="5" t="s">
        <v>3</v>
      </c>
      <c r="AA23" s="5" t="s">
        <v>3</v>
      </c>
      <c r="AB23" s="5" t="s">
        <v>3</v>
      </c>
      <c r="AC23" s="5" t="s">
        <v>3</v>
      </c>
      <c r="AD23" s="5" t="s">
        <v>3</v>
      </c>
      <c r="AE23" s="5" t="s">
        <v>3</v>
      </c>
      <c r="AF23" s="5" t="s">
        <v>3</v>
      </c>
      <c r="AG23" s="5" t="s">
        <v>3</v>
      </c>
      <c r="AH23" s="5" t="s">
        <v>3</v>
      </c>
      <c r="AI23" s="5" t="s">
        <v>3</v>
      </c>
      <c r="AJ23" s="5" t="s">
        <v>3</v>
      </c>
      <c r="AK23" s="5" t="s">
        <v>3</v>
      </c>
      <c r="AL23" s="7" t="s">
        <v>41</v>
      </c>
      <c r="AM23" s="7"/>
      <c r="AN23" s="60">
        <f t="shared" si="0"/>
        <v>6</v>
      </c>
      <c r="AO23" s="2"/>
      <c r="AP23" s="60">
        <f t="shared" si="1"/>
        <v>16</v>
      </c>
      <c r="AQ23" s="20">
        <v>16</v>
      </c>
      <c r="AR23" s="22"/>
    </row>
    <row r="24" spans="1:44">
      <c r="A24" s="19">
        <v>41052</v>
      </c>
      <c r="B24" s="3" t="s">
        <v>51</v>
      </c>
      <c r="C24" s="4" t="s">
        <v>27</v>
      </c>
      <c r="D24" s="5" t="s">
        <v>3</v>
      </c>
      <c r="E24" s="5" t="s">
        <v>3</v>
      </c>
      <c r="F24" s="5" t="s">
        <v>3</v>
      </c>
      <c r="G24" s="6" t="s">
        <v>4</v>
      </c>
      <c r="H24" s="5" t="s">
        <v>3</v>
      </c>
      <c r="I24" s="24" t="s">
        <v>3</v>
      </c>
      <c r="J24" s="5" t="s">
        <v>3</v>
      </c>
      <c r="K24" s="31" t="s">
        <v>4</v>
      </c>
      <c r="L24" s="23" t="s">
        <v>4</v>
      </c>
      <c r="M24" s="38" t="s">
        <v>4</v>
      </c>
      <c r="N24" s="31" t="s">
        <v>4</v>
      </c>
      <c r="O24" s="6" t="s">
        <v>4</v>
      </c>
      <c r="P24" s="6" t="s">
        <v>4</v>
      </c>
      <c r="Q24" s="6" t="s">
        <v>4</v>
      </c>
      <c r="R24" s="6" t="s">
        <v>4</v>
      </c>
      <c r="S24" s="6" t="s">
        <v>4</v>
      </c>
      <c r="T24" s="7" t="s">
        <v>8</v>
      </c>
      <c r="U24" s="5" t="s">
        <v>3</v>
      </c>
      <c r="V24" s="5" t="s">
        <v>3</v>
      </c>
      <c r="W24" s="5" t="s">
        <v>3</v>
      </c>
      <c r="X24" s="5" t="s">
        <v>3</v>
      </c>
      <c r="Y24" s="5" t="s">
        <v>3</v>
      </c>
      <c r="Z24" s="5" t="s">
        <v>3</v>
      </c>
      <c r="AA24" s="5" t="s">
        <v>3</v>
      </c>
      <c r="AB24" s="5" t="s">
        <v>3</v>
      </c>
      <c r="AC24" s="5" t="s">
        <v>3</v>
      </c>
      <c r="AD24" s="5" t="s">
        <v>3</v>
      </c>
      <c r="AE24" s="5" t="s">
        <v>3</v>
      </c>
      <c r="AF24" s="5" t="s">
        <v>3</v>
      </c>
      <c r="AG24" s="5" t="s">
        <v>3</v>
      </c>
      <c r="AH24" s="5" t="s">
        <v>3</v>
      </c>
      <c r="AI24" s="5" t="s">
        <v>3</v>
      </c>
      <c r="AJ24" s="5" t="s">
        <v>3</v>
      </c>
      <c r="AK24" s="5" t="s">
        <v>3</v>
      </c>
      <c r="AL24" s="5" t="s">
        <v>3</v>
      </c>
      <c r="AM24" s="7" t="s">
        <v>41</v>
      </c>
      <c r="AN24" s="60">
        <f t="shared" si="0"/>
        <v>3</v>
      </c>
      <c r="AO24" s="2"/>
      <c r="AP24" s="60">
        <v>15</v>
      </c>
      <c r="AQ24" s="20">
        <v>15</v>
      </c>
      <c r="AR24" s="22"/>
    </row>
    <row r="25" spans="1:44">
      <c r="A25" s="19">
        <v>41052</v>
      </c>
      <c r="B25" s="3" t="s">
        <v>51</v>
      </c>
      <c r="C25" s="4" t="s">
        <v>28</v>
      </c>
      <c r="D25" s="5" t="s">
        <v>3</v>
      </c>
      <c r="E25" s="5" t="s">
        <v>3</v>
      </c>
      <c r="F25" s="5" t="s">
        <v>3</v>
      </c>
      <c r="G25" s="5" t="s">
        <v>3</v>
      </c>
      <c r="H25" s="6" t="s">
        <v>4</v>
      </c>
      <c r="I25" s="23" t="s">
        <v>4</v>
      </c>
      <c r="J25" s="6" t="s">
        <v>4</v>
      </c>
      <c r="K25" s="31" t="s">
        <v>4</v>
      </c>
      <c r="L25" s="23" t="s">
        <v>4</v>
      </c>
      <c r="M25" s="38" t="s">
        <v>4</v>
      </c>
      <c r="N25" s="31" t="s">
        <v>4</v>
      </c>
      <c r="O25" s="6" t="s">
        <v>4</v>
      </c>
      <c r="P25" s="6" t="s">
        <v>4</v>
      </c>
      <c r="Q25" s="6" t="s">
        <v>4</v>
      </c>
      <c r="R25" s="6" t="s">
        <v>4</v>
      </c>
      <c r="S25" s="5" t="s">
        <v>3</v>
      </c>
      <c r="T25" s="7" t="s">
        <v>8</v>
      </c>
      <c r="U25" s="5" t="s">
        <v>3</v>
      </c>
      <c r="V25" s="5" t="s">
        <v>3</v>
      </c>
      <c r="W25" s="5" t="s">
        <v>3</v>
      </c>
      <c r="X25" s="5" t="s">
        <v>3</v>
      </c>
      <c r="Y25" s="5" t="s">
        <v>3</v>
      </c>
      <c r="Z25" s="5" t="s">
        <v>3</v>
      </c>
      <c r="AA25" s="5" t="s">
        <v>3</v>
      </c>
      <c r="AB25" s="5" t="s">
        <v>3</v>
      </c>
      <c r="AC25" s="5" t="s">
        <v>3</v>
      </c>
      <c r="AD25" s="5" t="s">
        <v>3</v>
      </c>
      <c r="AE25" s="5" t="s">
        <v>3</v>
      </c>
      <c r="AF25" s="5" t="s">
        <v>3</v>
      </c>
      <c r="AG25" s="5" t="s">
        <v>3</v>
      </c>
      <c r="AH25" s="5" t="s">
        <v>3</v>
      </c>
      <c r="AI25" s="5" t="s">
        <v>3</v>
      </c>
      <c r="AJ25" s="5" t="s">
        <v>3</v>
      </c>
      <c r="AK25" s="7" t="s">
        <v>40</v>
      </c>
      <c r="AL25" s="7"/>
      <c r="AM25" s="7"/>
      <c r="AN25" s="60">
        <f t="shared" si="0"/>
        <v>4</v>
      </c>
      <c r="AO25" s="2"/>
      <c r="AP25" s="60">
        <f t="shared" si="1"/>
        <v>14</v>
      </c>
      <c r="AQ25" s="20">
        <v>14</v>
      </c>
      <c r="AR25" s="22"/>
    </row>
    <row r="26" spans="1:44">
      <c r="A26" s="19">
        <v>41052</v>
      </c>
      <c r="B26" s="3" t="s">
        <v>51</v>
      </c>
      <c r="C26" s="4" t="s">
        <v>29</v>
      </c>
      <c r="D26" s="5" t="s">
        <v>3</v>
      </c>
      <c r="E26" s="5" t="s">
        <v>3</v>
      </c>
      <c r="F26" s="5" t="s">
        <v>3</v>
      </c>
      <c r="G26" s="5" t="s">
        <v>3</v>
      </c>
      <c r="H26" s="5" t="s">
        <v>3</v>
      </c>
      <c r="I26" s="24" t="s">
        <v>3</v>
      </c>
      <c r="J26" s="5" t="s">
        <v>3</v>
      </c>
      <c r="K26" s="31" t="s">
        <v>4</v>
      </c>
      <c r="L26" s="23" t="s">
        <v>4</v>
      </c>
      <c r="M26" s="38" t="s">
        <v>4</v>
      </c>
      <c r="N26" s="31" t="s">
        <v>4</v>
      </c>
      <c r="O26" s="5" t="s">
        <v>3</v>
      </c>
      <c r="P26" s="5" t="s">
        <v>3</v>
      </c>
      <c r="Q26" s="5" t="s">
        <v>3</v>
      </c>
      <c r="R26" s="6" t="s">
        <v>4</v>
      </c>
      <c r="S26" s="6" t="s">
        <v>4</v>
      </c>
      <c r="T26" s="7" t="s">
        <v>5</v>
      </c>
      <c r="U26" s="5" t="s">
        <v>3</v>
      </c>
      <c r="V26" s="5" t="s">
        <v>3</v>
      </c>
      <c r="W26" s="5" t="s">
        <v>3</v>
      </c>
      <c r="X26" s="5" t="s">
        <v>3</v>
      </c>
      <c r="Y26" s="5" t="s">
        <v>3</v>
      </c>
      <c r="Z26" s="5" t="s">
        <v>3</v>
      </c>
      <c r="AA26" s="5" t="s">
        <v>3</v>
      </c>
      <c r="AB26" s="5" t="s">
        <v>3</v>
      </c>
      <c r="AC26" s="5" t="s">
        <v>3</v>
      </c>
      <c r="AD26" s="5" t="s">
        <v>3</v>
      </c>
      <c r="AE26" s="5" t="s">
        <v>3</v>
      </c>
      <c r="AF26" s="5" t="s">
        <v>3</v>
      </c>
      <c r="AG26" s="5" t="s">
        <v>3</v>
      </c>
      <c r="AH26" s="5" t="s">
        <v>3</v>
      </c>
      <c r="AI26" s="5" t="s">
        <v>3</v>
      </c>
      <c r="AJ26" s="5" t="s">
        <v>3</v>
      </c>
      <c r="AK26" s="5" t="s">
        <v>3</v>
      </c>
      <c r="AL26" s="7" t="s">
        <v>40</v>
      </c>
      <c r="AM26" s="7"/>
      <c r="AN26" s="60">
        <f t="shared" si="0"/>
        <v>7</v>
      </c>
      <c r="AO26" s="2"/>
      <c r="AP26" s="60">
        <f t="shared" si="1"/>
        <v>10</v>
      </c>
      <c r="AQ26" s="20">
        <v>16</v>
      </c>
      <c r="AR26" s="22"/>
    </row>
    <row r="27" spans="1:44">
      <c r="A27" s="19">
        <v>41052</v>
      </c>
      <c r="B27" s="3" t="s">
        <v>51</v>
      </c>
      <c r="C27" s="4" t="s">
        <v>30</v>
      </c>
      <c r="D27" s="6" t="s">
        <v>4</v>
      </c>
      <c r="E27" s="5" t="s">
        <v>3</v>
      </c>
      <c r="F27" s="5" t="s">
        <v>3</v>
      </c>
      <c r="G27" s="5" t="s">
        <v>3</v>
      </c>
      <c r="H27" s="5" t="s">
        <v>3</v>
      </c>
      <c r="I27" s="24" t="s">
        <v>3</v>
      </c>
      <c r="J27" s="6" t="s">
        <v>4</v>
      </c>
      <c r="K27" s="30" t="s">
        <v>3</v>
      </c>
      <c r="L27" s="23" t="s">
        <v>4</v>
      </c>
      <c r="M27" s="38" t="s">
        <v>4</v>
      </c>
      <c r="N27" s="31" t="s">
        <v>4</v>
      </c>
      <c r="O27" s="6" t="s">
        <v>4</v>
      </c>
      <c r="P27" s="6" t="s">
        <v>4</v>
      </c>
      <c r="Q27" s="6" t="s">
        <v>4</v>
      </c>
      <c r="R27" s="6" t="s">
        <v>4</v>
      </c>
      <c r="S27" s="6" t="s">
        <v>4</v>
      </c>
      <c r="T27" s="7" t="s">
        <v>5</v>
      </c>
      <c r="U27" s="5" t="s">
        <v>3</v>
      </c>
      <c r="V27" s="5" t="s">
        <v>3</v>
      </c>
      <c r="W27" s="5" t="s">
        <v>3</v>
      </c>
      <c r="X27" s="5" t="s">
        <v>3</v>
      </c>
      <c r="Y27" s="5" t="s">
        <v>3</v>
      </c>
      <c r="Z27" s="5" t="s">
        <v>3</v>
      </c>
      <c r="AA27" s="5" t="s">
        <v>3</v>
      </c>
      <c r="AB27" s="5" t="s">
        <v>3</v>
      </c>
      <c r="AC27" s="5" t="s">
        <v>3</v>
      </c>
      <c r="AD27" s="5" t="s">
        <v>3</v>
      </c>
      <c r="AE27" s="5" t="s">
        <v>3</v>
      </c>
      <c r="AF27" s="5" t="s">
        <v>3</v>
      </c>
      <c r="AG27" s="5" t="s">
        <v>3</v>
      </c>
      <c r="AH27" s="5" t="s">
        <v>3</v>
      </c>
      <c r="AI27" s="5" t="s">
        <v>3</v>
      </c>
      <c r="AJ27" s="5" t="s">
        <v>3</v>
      </c>
      <c r="AK27" s="5" t="s">
        <v>3</v>
      </c>
      <c r="AL27" s="7" t="s">
        <v>41</v>
      </c>
      <c r="AM27" s="7"/>
      <c r="AN27" s="60">
        <v>6</v>
      </c>
      <c r="AO27" s="2"/>
      <c r="AP27" s="60">
        <f t="shared" si="1"/>
        <v>16</v>
      </c>
      <c r="AQ27" s="20">
        <v>16</v>
      </c>
      <c r="AR27" s="22"/>
    </row>
    <row r="28" spans="1:44">
      <c r="A28" s="19">
        <v>41052</v>
      </c>
      <c r="B28" s="3" t="s">
        <v>51</v>
      </c>
      <c r="C28" s="4" t="s">
        <v>31</v>
      </c>
      <c r="D28" s="5" t="s">
        <v>3</v>
      </c>
      <c r="E28" s="5" t="s">
        <v>3</v>
      </c>
      <c r="F28" s="5" t="s">
        <v>3</v>
      </c>
      <c r="G28" s="6" t="s">
        <v>4</v>
      </c>
      <c r="H28" s="5" t="s">
        <v>3</v>
      </c>
      <c r="I28" s="23" t="s">
        <v>4</v>
      </c>
      <c r="J28" s="6" t="s">
        <v>4</v>
      </c>
      <c r="K28" s="31" t="s">
        <v>4</v>
      </c>
      <c r="L28" s="23" t="s">
        <v>4</v>
      </c>
      <c r="M28" s="38" t="s">
        <v>4</v>
      </c>
      <c r="N28" s="31" t="s">
        <v>4</v>
      </c>
      <c r="O28" s="6" t="s">
        <v>4</v>
      </c>
      <c r="P28" s="6" t="s">
        <v>4</v>
      </c>
      <c r="Q28" s="6" t="s">
        <v>4</v>
      </c>
      <c r="R28" s="6" t="s">
        <v>4</v>
      </c>
      <c r="S28" s="5" t="s">
        <v>3</v>
      </c>
      <c r="T28" s="7" t="s">
        <v>8</v>
      </c>
      <c r="U28" s="5" t="s">
        <v>3</v>
      </c>
      <c r="V28" s="5" t="s">
        <v>3</v>
      </c>
      <c r="W28" s="5" t="s">
        <v>3</v>
      </c>
      <c r="X28" s="5" t="s">
        <v>3</v>
      </c>
      <c r="Y28" s="5" t="s">
        <v>3</v>
      </c>
      <c r="Z28" s="5" t="s">
        <v>3</v>
      </c>
      <c r="AA28" s="5" t="s">
        <v>3</v>
      </c>
      <c r="AB28" s="5" t="s">
        <v>3</v>
      </c>
      <c r="AC28" s="5" t="s">
        <v>3</v>
      </c>
      <c r="AD28" s="5" t="s">
        <v>3</v>
      </c>
      <c r="AE28" s="5" t="s">
        <v>3</v>
      </c>
      <c r="AF28" s="5" t="s">
        <v>3</v>
      </c>
      <c r="AG28" s="5" t="s">
        <v>3</v>
      </c>
      <c r="AH28" s="5" t="s">
        <v>3</v>
      </c>
      <c r="AI28" s="5" t="s">
        <v>3</v>
      </c>
      <c r="AJ28" s="5" t="s">
        <v>3</v>
      </c>
      <c r="AK28" s="5" t="s">
        <v>3</v>
      </c>
      <c r="AL28" s="7" t="s">
        <v>41</v>
      </c>
      <c r="AM28" s="7"/>
      <c r="AN28" s="60">
        <f t="shared" si="0"/>
        <v>3</v>
      </c>
      <c r="AO28" s="2"/>
      <c r="AP28" s="60">
        <f t="shared" si="1"/>
        <v>14</v>
      </c>
      <c r="AQ28" s="20">
        <v>14</v>
      </c>
      <c r="AR28" s="22"/>
    </row>
    <row r="29" spans="1:44">
      <c r="A29" s="19">
        <v>41052</v>
      </c>
      <c r="B29" s="3" t="s">
        <v>51</v>
      </c>
      <c r="C29" s="4" t="s">
        <v>32</v>
      </c>
      <c r="D29" s="5" t="s">
        <v>3</v>
      </c>
      <c r="E29" s="5" t="s">
        <v>3</v>
      </c>
      <c r="F29" s="6" t="s">
        <v>4</v>
      </c>
      <c r="G29" s="5" t="s">
        <v>3</v>
      </c>
      <c r="H29" s="5" t="s">
        <v>3</v>
      </c>
      <c r="I29" s="23" t="s">
        <v>4</v>
      </c>
      <c r="J29" s="5" t="s">
        <v>3</v>
      </c>
      <c r="K29" s="30" t="s">
        <v>3</v>
      </c>
      <c r="L29" s="23" t="s">
        <v>4</v>
      </c>
      <c r="M29" s="38" t="s">
        <v>4</v>
      </c>
      <c r="N29" s="31" t="s">
        <v>4</v>
      </c>
      <c r="O29" s="6" t="s">
        <v>4</v>
      </c>
      <c r="P29" s="6" t="s">
        <v>4</v>
      </c>
      <c r="Q29" s="6" t="s">
        <v>4</v>
      </c>
      <c r="R29" s="6" t="s">
        <v>4</v>
      </c>
      <c r="S29" s="6" t="s">
        <v>4</v>
      </c>
      <c r="T29" s="7" t="s">
        <v>5</v>
      </c>
      <c r="U29" s="5" t="s">
        <v>3</v>
      </c>
      <c r="V29" s="5" t="s">
        <v>3</v>
      </c>
      <c r="W29" s="5" t="s">
        <v>3</v>
      </c>
      <c r="X29" s="5" t="s">
        <v>3</v>
      </c>
      <c r="Y29" s="5" t="s">
        <v>3</v>
      </c>
      <c r="Z29" s="5" t="s">
        <v>3</v>
      </c>
      <c r="AA29" s="5" t="s">
        <v>3</v>
      </c>
      <c r="AB29" s="5" t="s">
        <v>3</v>
      </c>
      <c r="AC29" s="5" t="s">
        <v>3</v>
      </c>
      <c r="AD29" s="5" t="s">
        <v>3</v>
      </c>
      <c r="AE29" s="5" t="s">
        <v>3</v>
      </c>
      <c r="AF29" s="5" t="s">
        <v>3</v>
      </c>
      <c r="AG29" s="5" t="s">
        <v>3</v>
      </c>
      <c r="AH29" s="5" t="s">
        <v>3</v>
      </c>
      <c r="AI29" s="5" t="s">
        <v>3</v>
      </c>
      <c r="AJ29" s="5" t="s">
        <v>3</v>
      </c>
      <c r="AK29" s="5" t="s">
        <v>3</v>
      </c>
      <c r="AL29" s="7" t="s">
        <v>41</v>
      </c>
      <c r="AM29" s="7"/>
      <c r="AN29" s="60">
        <f t="shared" si="0"/>
        <v>2</v>
      </c>
      <c r="AO29" s="2"/>
      <c r="AP29" s="60">
        <f t="shared" si="1"/>
        <v>16</v>
      </c>
      <c r="AQ29" s="20">
        <v>16</v>
      </c>
      <c r="AR29" s="22"/>
    </row>
    <row r="30" spans="1:44">
      <c r="A30" s="19">
        <v>41052</v>
      </c>
      <c r="B30" s="3" t="s">
        <v>51</v>
      </c>
      <c r="C30" s="4" t="s">
        <v>33</v>
      </c>
      <c r="D30" s="5" t="s">
        <v>3</v>
      </c>
      <c r="E30" s="5" t="s">
        <v>3</v>
      </c>
      <c r="F30" s="5" t="s">
        <v>3</v>
      </c>
      <c r="G30" s="5" t="s">
        <v>3</v>
      </c>
      <c r="H30" s="5" t="s">
        <v>3</v>
      </c>
      <c r="I30" s="24" t="s">
        <v>3</v>
      </c>
      <c r="J30" s="6" t="s">
        <v>4</v>
      </c>
      <c r="K30" s="31" t="s">
        <v>4</v>
      </c>
      <c r="L30" s="23" t="s">
        <v>4</v>
      </c>
      <c r="M30" s="38" t="s">
        <v>4</v>
      </c>
      <c r="N30" s="31" t="s">
        <v>4</v>
      </c>
      <c r="O30" s="6" t="s">
        <v>4</v>
      </c>
      <c r="P30" s="6" t="s">
        <v>4</v>
      </c>
      <c r="Q30" s="6" t="s">
        <v>4</v>
      </c>
      <c r="R30" s="6" t="s">
        <v>4</v>
      </c>
      <c r="S30" s="6" t="s">
        <v>4</v>
      </c>
      <c r="T30" s="7" t="s">
        <v>5</v>
      </c>
      <c r="U30" s="5" t="s">
        <v>3</v>
      </c>
      <c r="V30" s="5" t="s">
        <v>3</v>
      </c>
      <c r="W30" s="5" t="s">
        <v>3</v>
      </c>
      <c r="X30" s="5" t="s">
        <v>3</v>
      </c>
      <c r="Y30" s="5" t="s">
        <v>3</v>
      </c>
      <c r="Z30" s="5" t="s">
        <v>3</v>
      </c>
      <c r="AA30" s="5" t="s">
        <v>3</v>
      </c>
      <c r="AB30" s="5" t="s">
        <v>3</v>
      </c>
      <c r="AC30" s="5" t="s">
        <v>3</v>
      </c>
      <c r="AD30" s="5" t="s">
        <v>3</v>
      </c>
      <c r="AE30" s="5" t="s">
        <v>3</v>
      </c>
      <c r="AF30" s="5" t="s">
        <v>3</v>
      </c>
      <c r="AG30" s="5" t="s">
        <v>3</v>
      </c>
      <c r="AH30" s="5" t="s">
        <v>3</v>
      </c>
      <c r="AI30" s="5" t="s">
        <v>3</v>
      </c>
      <c r="AJ30" s="5" t="s">
        <v>3</v>
      </c>
      <c r="AK30" s="5" t="s">
        <v>3</v>
      </c>
      <c r="AL30" s="7" t="s">
        <v>41</v>
      </c>
      <c r="AM30" s="7"/>
      <c r="AN30" s="60">
        <f t="shared" si="0"/>
        <v>6</v>
      </c>
      <c r="AO30" s="2"/>
      <c r="AP30" s="60">
        <f t="shared" si="1"/>
        <v>16</v>
      </c>
      <c r="AQ30" s="20">
        <v>16</v>
      </c>
      <c r="AR30" s="22"/>
    </row>
    <row r="31" spans="1:44">
      <c r="A31" s="19"/>
      <c r="B31" s="3"/>
      <c r="C31" s="4"/>
      <c r="D31" s="8">
        <v>0</v>
      </c>
      <c r="E31" s="8">
        <v>1</v>
      </c>
      <c r="F31" s="8">
        <v>2</v>
      </c>
      <c r="G31" s="8">
        <v>3</v>
      </c>
      <c r="H31" s="8">
        <v>4</v>
      </c>
      <c r="I31" s="25">
        <v>5</v>
      </c>
      <c r="J31" s="8">
        <v>6</v>
      </c>
      <c r="K31" s="32">
        <v>7</v>
      </c>
      <c r="L31" s="25">
        <v>8</v>
      </c>
      <c r="M31" s="40">
        <v>9</v>
      </c>
      <c r="N31" s="32">
        <v>10</v>
      </c>
      <c r="O31" s="8">
        <v>11</v>
      </c>
      <c r="P31" s="8">
        <v>12</v>
      </c>
      <c r="Q31" s="8">
        <v>13</v>
      </c>
      <c r="R31" s="8">
        <v>14</v>
      </c>
      <c r="S31" s="8">
        <v>15</v>
      </c>
      <c r="T31" s="8">
        <v>16</v>
      </c>
      <c r="U31" s="8">
        <v>17</v>
      </c>
      <c r="V31" s="8">
        <v>18</v>
      </c>
      <c r="W31" s="8">
        <v>19</v>
      </c>
      <c r="X31" s="8">
        <v>20</v>
      </c>
      <c r="Y31" s="8">
        <v>21</v>
      </c>
      <c r="Z31" s="8">
        <v>22</v>
      </c>
      <c r="AA31" s="8">
        <v>23</v>
      </c>
      <c r="AB31" s="8">
        <v>24</v>
      </c>
      <c r="AC31" s="8">
        <v>25</v>
      </c>
      <c r="AD31" s="8">
        <v>26</v>
      </c>
      <c r="AE31" s="8">
        <v>27</v>
      </c>
      <c r="AF31" s="8">
        <v>28</v>
      </c>
      <c r="AG31" s="8">
        <v>29</v>
      </c>
      <c r="AH31" s="8">
        <v>30</v>
      </c>
      <c r="AI31" s="8">
        <v>31</v>
      </c>
      <c r="AJ31" s="8">
        <v>32</v>
      </c>
      <c r="AK31" s="8">
        <v>33</v>
      </c>
      <c r="AL31" s="8">
        <v>34</v>
      </c>
      <c r="AM31" s="7"/>
      <c r="AN31" s="20"/>
      <c r="AO31" s="2"/>
      <c r="AP31" s="2"/>
      <c r="AQ31" s="2"/>
      <c r="AR31" s="2"/>
    </row>
    <row r="32" spans="1:44">
      <c r="A32" s="19"/>
      <c r="B32" s="3"/>
      <c r="C32" s="4"/>
      <c r="D32" s="9">
        <f t="shared" ref="D32:AL32" ca="1" si="2">(COUNTIF(OFFSET(D32,-$C30-1,0,$C30),"O")+SUMPRODUCT(--(EXACT(OFFSET(D32,-$C30-1,0,$C30),"A"))))/COUNTA(OFFSET(D32,-$C30-1,0,$C30))*100</f>
        <v>92.857142857142861</v>
      </c>
      <c r="E32" s="9">
        <f t="shared" ca="1" si="2"/>
        <v>100</v>
      </c>
      <c r="F32" s="9">
        <f t="shared" ca="1" si="2"/>
        <v>89.285714285714292</v>
      </c>
      <c r="G32" s="9">
        <f t="shared" ca="1" si="2"/>
        <v>92.857142857142861</v>
      </c>
      <c r="H32" s="9">
        <f t="shared" ca="1" si="2"/>
        <v>92.857142857142861</v>
      </c>
      <c r="I32" s="26">
        <f t="shared" ca="1" si="2"/>
        <v>64.285714285714292</v>
      </c>
      <c r="J32" s="9">
        <f t="shared" ca="1" si="2"/>
        <v>42.857142857142854</v>
      </c>
      <c r="K32" s="33">
        <f t="shared" ca="1" si="2"/>
        <v>17.857142857142858</v>
      </c>
      <c r="L32" s="26">
        <f t="shared" ca="1" si="2"/>
        <v>3.5714285714285712</v>
      </c>
      <c r="M32" s="41">
        <f t="shared" ca="1" si="2"/>
        <v>3.5714285714285712</v>
      </c>
      <c r="N32" s="33">
        <f t="shared" ca="1" si="2"/>
        <v>3.5714285714285712</v>
      </c>
      <c r="O32" s="9">
        <f t="shared" ca="1" si="2"/>
        <v>10.714285714285714</v>
      </c>
      <c r="P32" s="9">
        <f t="shared" ca="1" si="2"/>
        <v>3.5714285714285712</v>
      </c>
      <c r="Q32" s="9">
        <f t="shared" ca="1" si="2"/>
        <v>3.5714285714285712</v>
      </c>
      <c r="R32" s="9">
        <f t="shared" ca="1" si="2"/>
        <v>0</v>
      </c>
      <c r="S32" s="9">
        <f t="shared" ca="1" si="2"/>
        <v>7.1428571428571423</v>
      </c>
      <c r="T32" s="9">
        <f t="shared" ca="1" si="2"/>
        <v>25</v>
      </c>
      <c r="U32" s="9">
        <f t="shared" ca="1" si="2"/>
        <v>71.428571428571431</v>
      </c>
      <c r="V32" s="9">
        <f t="shared" ca="1" si="2"/>
        <v>85.714285714285708</v>
      </c>
      <c r="W32" s="9">
        <f t="shared" ca="1" si="2"/>
        <v>89.285714285714292</v>
      </c>
      <c r="X32" s="9">
        <f t="shared" ca="1" si="2"/>
        <v>85.714285714285708</v>
      </c>
      <c r="Y32" s="9">
        <f t="shared" ca="1" si="2"/>
        <v>92.857142857142861</v>
      </c>
      <c r="Z32" s="9">
        <f t="shared" ca="1" si="2"/>
        <v>96.428571428571431</v>
      </c>
      <c r="AA32" s="9">
        <f t="shared" ca="1" si="2"/>
        <v>96.428571428571431</v>
      </c>
      <c r="AB32" s="9">
        <f t="shared" ca="1" si="2"/>
        <v>100</v>
      </c>
      <c r="AC32" s="9">
        <f t="shared" ca="1" si="2"/>
        <v>100</v>
      </c>
      <c r="AD32" s="9">
        <f t="shared" ca="1" si="2"/>
        <v>100</v>
      </c>
      <c r="AE32" s="9">
        <f t="shared" ca="1" si="2"/>
        <v>100</v>
      </c>
      <c r="AF32" s="9">
        <f t="shared" ca="1" si="2"/>
        <v>100</v>
      </c>
      <c r="AG32" s="9">
        <f t="shared" ca="1" si="2"/>
        <v>100</v>
      </c>
      <c r="AH32" s="9">
        <f t="shared" ca="1" si="2"/>
        <v>100</v>
      </c>
      <c r="AI32" s="9">
        <f t="shared" ca="1" si="2"/>
        <v>100</v>
      </c>
      <c r="AJ32" s="9">
        <f t="shared" ca="1" si="2"/>
        <v>92.857142857142861</v>
      </c>
      <c r="AK32" s="9">
        <f t="shared" ca="1" si="2"/>
        <v>65.384615384615387</v>
      </c>
      <c r="AL32" s="9">
        <f t="shared" ca="1" si="2"/>
        <v>29.411764705882355</v>
      </c>
      <c r="AM32" s="7"/>
      <c r="AN32" s="21">
        <f ca="1">MEDIAN(OFFSET(AN32,-$C30-1,0,$C30))</f>
        <v>6</v>
      </c>
      <c r="AO32" s="1" t="s">
        <v>42</v>
      </c>
      <c r="AP32" s="20">
        <f ca="1">MEDIAN(OFFSET(AP32,-$C30-1,0,$C30))</f>
        <v>16</v>
      </c>
      <c r="AQ32" s="20">
        <f ca="1">MEDIAN(OFFSET(AQ32,-$C30-1,0,$C30))</f>
        <v>16</v>
      </c>
      <c r="AR32" s="1" t="s">
        <v>62</v>
      </c>
    </row>
    <row r="33" spans="1:44">
      <c r="A33" s="19"/>
      <c r="B33" s="3"/>
      <c r="C33" s="4"/>
      <c r="D33" s="10">
        <v>0</v>
      </c>
      <c r="E33" s="10">
        <f ca="1">IF($AJ32=100,D32-E32,(D32-E32)*100/(100-$AJ32))</f>
        <v>-100</v>
      </c>
      <c r="F33" s="10">
        <f t="shared" ref="F33:AL33" ca="1" si="3">IF($AJ32=100,E32-F32,(E32-F32)*100/(100-$AJ32))</f>
        <v>150</v>
      </c>
      <c r="G33" s="10">
        <f t="shared" ca="1" si="3"/>
        <v>-50</v>
      </c>
      <c r="H33" s="10">
        <f t="shared" ca="1" si="3"/>
        <v>0</v>
      </c>
      <c r="I33" s="27">
        <f t="shared" ca="1" si="3"/>
        <v>400.00000000000017</v>
      </c>
      <c r="J33" s="10">
        <f t="shared" ca="1" si="3"/>
        <v>300.00000000000028</v>
      </c>
      <c r="K33" s="34">
        <f t="shared" ca="1" si="3"/>
        <v>350.00000000000011</v>
      </c>
      <c r="L33" s="27">
        <f t="shared" ca="1" si="3"/>
        <v>200.00000000000011</v>
      </c>
      <c r="M33" s="42">
        <f t="shared" ca="1" si="3"/>
        <v>0</v>
      </c>
      <c r="N33" s="34">
        <f t="shared" ca="1" si="3"/>
        <v>0</v>
      </c>
      <c r="O33" s="10">
        <f t="shared" ca="1" si="3"/>
        <v>-100.00000000000004</v>
      </c>
      <c r="P33" s="10">
        <f t="shared" ca="1" si="3"/>
        <v>100.00000000000004</v>
      </c>
      <c r="Q33" s="10">
        <f t="shared" ca="1" si="3"/>
        <v>0</v>
      </c>
      <c r="R33" s="10">
        <f t="shared" ca="1" si="3"/>
        <v>50.000000000000021</v>
      </c>
      <c r="S33" s="10">
        <f t="shared" ca="1" si="3"/>
        <v>-100.00000000000004</v>
      </c>
      <c r="T33" s="10">
        <f t="shared" ca="1" si="3"/>
        <v>-250.00000000000014</v>
      </c>
      <c r="U33" s="10">
        <f t="shared" ca="1" si="3"/>
        <v>-650.00000000000045</v>
      </c>
      <c r="V33" s="10">
        <f t="shared" ca="1" si="3"/>
        <v>-200</v>
      </c>
      <c r="W33" s="10">
        <f t="shared" ca="1" si="3"/>
        <v>-50.000000000000199</v>
      </c>
      <c r="X33" s="10">
        <f t="shared" ca="1" si="3"/>
        <v>50.000000000000199</v>
      </c>
      <c r="Y33" s="10">
        <f t="shared" ca="1" si="3"/>
        <v>-100.00000000000021</v>
      </c>
      <c r="Z33" s="10">
        <f t="shared" ca="1" si="3"/>
        <v>-50</v>
      </c>
      <c r="AA33" s="10">
        <f t="shared" ca="1" si="3"/>
        <v>0</v>
      </c>
      <c r="AB33" s="10">
        <f t="shared" ca="1" si="3"/>
        <v>-50</v>
      </c>
      <c r="AC33" s="10">
        <f t="shared" ca="1" si="3"/>
        <v>0</v>
      </c>
      <c r="AD33" s="10">
        <f t="shared" ca="1" si="3"/>
        <v>0</v>
      </c>
      <c r="AE33" s="10">
        <f t="shared" ca="1" si="3"/>
        <v>0</v>
      </c>
      <c r="AF33" s="10">
        <f t="shared" ca="1" si="3"/>
        <v>0</v>
      </c>
      <c r="AG33" s="10">
        <f t="shared" ca="1" si="3"/>
        <v>0</v>
      </c>
      <c r="AH33" s="10">
        <f t="shared" ca="1" si="3"/>
        <v>0</v>
      </c>
      <c r="AI33" s="10">
        <f t="shared" ca="1" si="3"/>
        <v>0</v>
      </c>
      <c r="AJ33" s="10">
        <f t="shared" ca="1" si="3"/>
        <v>100</v>
      </c>
      <c r="AK33" s="10">
        <f t="shared" ca="1" si="3"/>
        <v>384.61538461538481</v>
      </c>
      <c r="AL33" s="10">
        <f t="shared" ca="1" si="3"/>
        <v>503.61990950226271</v>
      </c>
      <c r="AM33" s="7"/>
      <c r="AN33" s="21">
        <f ca="1">AVERAGE(OFFSET(AN33,-$C30-2,0,$C30))</f>
        <v>5.25</v>
      </c>
      <c r="AO33" s="1" t="s">
        <v>44</v>
      </c>
      <c r="AP33" s="20">
        <f ca="1">AVERAGE(OFFSET(AP33,-$C30-2,0,$C30))</f>
        <v>15.392857142857142</v>
      </c>
      <c r="AQ33" s="20">
        <f ca="1">AVERAGE(OFFSET(AQ33,-$C30-2,0,$C30))</f>
        <v>16.678571428571427</v>
      </c>
      <c r="AR33" s="1" t="s">
        <v>63</v>
      </c>
    </row>
    <row r="34" spans="1:44" ht="21" thickBot="1">
      <c r="A34" s="2"/>
      <c r="B34" s="2"/>
      <c r="C34" s="11" t="s">
        <v>34</v>
      </c>
      <c r="D34" s="12">
        <f t="shared" ref="D34:L34" ca="1" si="4">(SUMPRODUCT(--(EXACT(OFFSET(D32,-$C30-1,0,$C30),"A")),--(MOD(ROW(OFFSET(D32,-$C30-1,0,$C30))-ROW(OFFSET(D32,-$C30-1,0,1)),2)=0))+SUMPRODUCT(--(EXACT(OFFSET(D32,-$C30-1,0,$C30),"O")),--(MOD(ROW(OFFSET(D32,-$C30-1,0,$C30))-ROW(OFFSET(D32,-$C30-1,0,1)),2)=0)))/SUMPRODUCT(--(MOD(ROW(OFFSET(D32,-$C30-1,0,$C30))-ROW(OFFSET(D32,-$C30-1,0,1)),2)=0))*100</f>
        <v>92.857142857142861</v>
      </c>
      <c r="E34" s="12">
        <f t="shared" ca="1" si="4"/>
        <v>100</v>
      </c>
      <c r="F34" s="12">
        <f t="shared" ca="1" si="4"/>
        <v>92.857142857142861</v>
      </c>
      <c r="G34" s="12">
        <f t="shared" ca="1" si="4"/>
        <v>100</v>
      </c>
      <c r="H34" s="12">
        <f t="shared" ca="1" si="4"/>
        <v>85.714285714285708</v>
      </c>
      <c r="I34" s="28">
        <f t="shared" ca="1" si="4"/>
        <v>57.142857142857139</v>
      </c>
      <c r="J34" s="12">
        <f t="shared" ca="1" si="4"/>
        <v>28.571428571428569</v>
      </c>
      <c r="K34" s="35">
        <f t="shared" ca="1" si="4"/>
        <v>21.428571428571427</v>
      </c>
      <c r="L34" s="28">
        <f t="shared" ca="1" si="4"/>
        <v>0</v>
      </c>
      <c r="M34" s="49">
        <f ca="1">(SUMPRODUCT(--(EXACT(OFFSET(M32,-$C30-1,0,$C30),"A")),--(MOD(ROW(OFFSET(M32,-$C30-1,0,$C30))-ROW(OFFSET(M32,-$C30-1,0,1)),2)=0))+SUMPRODUCT(--(EXACT(OFFSET(M32,-$C30-1,0,$C30),"O")),--(MOD(ROW(OFFSET(M32,-$C30-1,0,$C30))-ROW(OFFSET(M32,-$C30-1,0,1)),2)=0)))/SUMPRODUCT(--(MOD(ROW(OFFSET(M32,-$C30-1,0,$C30))-ROW(OFFSET(M32,-$C30-1,0,1)),2)=0))*100</f>
        <v>0</v>
      </c>
      <c r="N34" s="35">
        <f t="shared" ref="N34:AH34" ca="1" si="5">(SUMPRODUCT(--(EXACT(OFFSET(N32,-$C30-1,0,$C30),"A")),--(MOD(ROW(OFFSET(N32,-$C30-1,0,$C30))-ROW(OFFSET(N32,-$C30-1,0,1)),2)=0))+SUMPRODUCT(--(EXACT(OFFSET(N32,-$C30-1,0,$C30),"O")),--(MOD(ROW(OFFSET(N32,-$C30-1,0,$C30))-ROW(OFFSET(N32,-$C30-1,0,1)),2)=0)))/SUMPRODUCT(--(MOD(ROW(OFFSET(N32,-$C30-1,0,$C30))-ROW(OFFSET(N32,-$C30-1,0,1)),2)=0))*100</f>
        <v>0</v>
      </c>
      <c r="O34" s="12">
        <f t="shared" ca="1" si="5"/>
        <v>0</v>
      </c>
      <c r="P34" s="12">
        <f t="shared" ca="1" si="5"/>
        <v>0</v>
      </c>
      <c r="Q34" s="12">
        <f t="shared" ca="1" si="5"/>
        <v>0</v>
      </c>
      <c r="R34" s="12">
        <f t="shared" ca="1" si="5"/>
        <v>0</v>
      </c>
      <c r="S34" s="12">
        <f t="shared" ca="1" si="5"/>
        <v>7.1428571428571423</v>
      </c>
      <c r="T34" s="12">
        <f t="shared" ca="1" si="5"/>
        <v>7.1428571428571423</v>
      </c>
      <c r="U34" s="12">
        <f t="shared" ca="1" si="5"/>
        <v>71.428571428571431</v>
      </c>
      <c r="V34" s="12">
        <f t="shared" ca="1" si="5"/>
        <v>85.714285714285708</v>
      </c>
      <c r="W34" s="12">
        <f t="shared" ca="1" si="5"/>
        <v>85.714285714285708</v>
      </c>
      <c r="X34" s="12">
        <f t="shared" ca="1" si="5"/>
        <v>85.714285714285708</v>
      </c>
      <c r="Y34" s="12">
        <f t="shared" ca="1" si="5"/>
        <v>85.714285714285708</v>
      </c>
      <c r="Z34" s="12">
        <f t="shared" ca="1" si="5"/>
        <v>92.857142857142861</v>
      </c>
      <c r="AA34" s="12">
        <f t="shared" ca="1" si="5"/>
        <v>92.857142857142861</v>
      </c>
      <c r="AB34" s="12">
        <f t="shared" ca="1" si="5"/>
        <v>100</v>
      </c>
      <c r="AC34" s="12">
        <f t="shared" ca="1" si="5"/>
        <v>100</v>
      </c>
      <c r="AD34" s="12">
        <f t="shared" ca="1" si="5"/>
        <v>100</v>
      </c>
      <c r="AE34" s="12">
        <f t="shared" ca="1" si="5"/>
        <v>100</v>
      </c>
      <c r="AF34" s="12">
        <f t="shared" ca="1" si="5"/>
        <v>100</v>
      </c>
      <c r="AG34" s="12">
        <f t="shared" ca="1" si="5"/>
        <v>100</v>
      </c>
      <c r="AH34" s="12">
        <f t="shared" ca="1" si="5"/>
        <v>100</v>
      </c>
      <c r="AI34" s="12"/>
      <c r="AJ34" s="12"/>
      <c r="AK34" s="12"/>
      <c r="AL34" s="12">
        <f ca="1">AVERAGE(E34:AH34)</f>
        <v>60</v>
      </c>
      <c r="AM34" s="2"/>
      <c r="AN34" s="20">
        <f ca="1">STDEV(OFFSET(AN34,-$C30-3,0,$C30))</f>
        <v>1.6471074533748438</v>
      </c>
      <c r="AO34" s="1" t="s">
        <v>46</v>
      </c>
      <c r="AP34" s="20">
        <f ca="1">STDEV(OFFSET(AP34,-$C30-3,0,$C30))</f>
        <v>2.1315841042874193</v>
      </c>
      <c r="AQ34" s="20">
        <f ca="1">STDEV(OFFSET(AQ34,-$C30-3,0,$C30))</f>
        <v>2.0914919613373208</v>
      </c>
      <c r="AR34" s="1" t="s">
        <v>46</v>
      </c>
    </row>
    <row r="35" spans="1:44">
      <c r="AQ35" s="50">
        <f ca="1">AQ33-AP33</f>
        <v>1.2857142857142847</v>
      </c>
      <c r="AR35" s="45" t="s">
        <v>49</v>
      </c>
    </row>
  </sheetData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28216-021C-DB4F-8320-0031FF898CAA}">
  <dimension ref="A1:AR37"/>
  <sheetViews>
    <sheetView topLeftCell="Z1" zoomScale="93" workbookViewId="0">
      <pane ySplit="1" topLeftCell="A2" activePane="bottomLeft" state="frozen"/>
      <selection pane="bottomLeft" activeCell="AO28" sqref="AO28"/>
    </sheetView>
  </sheetViews>
  <sheetFormatPr baseColWidth="10" defaultRowHeight="20"/>
  <cols>
    <col min="1" max="1" width="10.28515625" bestFit="1" customWidth="1"/>
    <col min="2" max="2" width="44.28515625" bestFit="1" customWidth="1"/>
    <col min="3" max="3" width="6.7109375" bestFit="1" customWidth="1"/>
    <col min="4" max="39" width="4.7109375" customWidth="1"/>
    <col min="40" max="40" width="12" bestFit="1" customWidth="1"/>
    <col min="41" max="41" width="12.42578125" bestFit="1" customWidth="1"/>
    <col min="42" max="43" width="12.85546875" bestFit="1" customWidth="1"/>
    <col min="44" max="44" width="12.42578125" bestFit="1" customWidth="1"/>
  </cols>
  <sheetData>
    <row r="1" spans="1:44" s="2" customFormat="1" ht="16">
      <c r="A1" s="8" t="s">
        <v>36</v>
      </c>
      <c r="B1" s="16" t="s">
        <v>37</v>
      </c>
      <c r="C1" s="17" t="s">
        <v>38</v>
      </c>
      <c r="D1" s="8">
        <v>0</v>
      </c>
      <c r="E1" s="8">
        <v>1</v>
      </c>
      <c r="F1" s="8">
        <v>2</v>
      </c>
      <c r="G1" s="8">
        <v>3</v>
      </c>
      <c r="H1" s="8">
        <v>4</v>
      </c>
      <c r="I1" s="8">
        <v>5</v>
      </c>
      <c r="J1" s="8">
        <v>6</v>
      </c>
      <c r="K1" s="8">
        <v>7</v>
      </c>
      <c r="L1" s="8">
        <v>8</v>
      </c>
      <c r="M1" s="8">
        <v>9</v>
      </c>
      <c r="N1" s="8">
        <v>10</v>
      </c>
      <c r="O1" s="8">
        <v>11</v>
      </c>
      <c r="P1" s="8">
        <v>12</v>
      </c>
      <c r="Q1" s="8">
        <v>13</v>
      </c>
      <c r="R1" s="8">
        <v>14</v>
      </c>
      <c r="S1" s="8">
        <v>15</v>
      </c>
      <c r="T1" s="8">
        <v>16</v>
      </c>
      <c r="U1" s="8">
        <v>17</v>
      </c>
      <c r="V1" s="8">
        <v>18</v>
      </c>
      <c r="W1" s="8">
        <v>19</v>
      </c>
      <c r="X1" s="8">
        <v>20</v>
      </c>
      <c r="Y1" s="8">
        <v>21</v>
      </c>
      <c r="Z1" s="8">
        <v>22</v>
      </c>
      <c r="AA1" s="8">
        <v>23</v>
      </c>
      <c r="AB1" s="8">
        <v>24</v>
      </c>
      <c r="AC1" s="8">
        <v>25</v>
      </c>
      <c r="AD1" s="8">
        <v>26</v>
      </c>
      <c r="AE1" s="8">
        <v>27</v>
      </c>
      <c r="AF1" s="8">
        <v>28</v>
      </c>
      <c r="AG1" s="8">
        <v>29</v>
      </c>
      <c r="AH1" s="8">
        <v>30</v>
      </c>
      <c r="AI1" s="8">
        <v>31</v>
      </c>
      <c r="AJ1" s="8">
        <v>32</v>
      </c>
      <c r="AK1" s="8">
        <v>33</v>
      </c>
      <c r="AL1" s="8">
        <v>34</v>
      </c>
      <c r="AM1" s="18">
        <v>30</v>
      </c>
      <c r="AN1" s="16" t="str">
        <f>"=ALD fix"</f>
        <v>=ALD fix</v>
      </c>
      <c r="AO1" s="8"/>
      <c r="AP1" s="8" t="s">
        <v>60</v>
      </c>
      <c r="AQ1" s="8" t="s">
        <v>39</v>
      </c>
      <c r="AR1" s="59"/>
    </row>
    <row r="2" spans="1:44" ht="21" thickBot="1">
      <c r="A2" s="2"/>
      <c r="B2" s="1" t="s">
        <v>52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</row>
    <row r="3" spans="1:44">
      <c r="A3" s="19">
        <v>41052</v>
      </c>
      <c r="B3" s="3" t="s">
        <v>53</v>
      </c>
      <c r="C3" s="4" t="s">
        <v>2</v>
      </c>
      <c r="D3" s="5" t="s">
        <v>3</v>
      </c>
      <c r="E3" s="5" t="s">
        <v>3</v>
      </c>
      <c r="F3" s="5" t="s">
        <v>3</v>
      </c>
      <c r="G3" s="5" t="s">
        <v>3</v>
      </c>
      <c r="H3" s="5" t="s">
        <v>3</v>
      </c>
      <c r="I3" s="6" t="s">
        <v>4</v>
      </c>
      <c r="J3" s="5" t="s">
        <v>3</v>
      </c>
      <c r="K3" s="5" t="s">
        <v>3</v>
      </c>
      <c r="L3" s="23" t="s">
        <v>4</v>
      </c>
      <c r="M3" s="37" t="s">
        <v>4</v>
      </c>
      <c r="N3" s="31" t="s">
        <v>4</v>
      </c>
      <c r="O3" s="6" t="s">
        <v>4</v>
      </c>
      <c r="P3" s="6" t="s">
        <v>4</v>
      </c>
      <c r="Q3" s="6" t="s">
        <v>4</v>
      </c>
      <c r="R3" s="6" t="s">
        <v>4</v>
      </c>
      <c r="S3" s="6" t="s">
        <v>4</v>
      </c>
      <c r="T3" s="6" t="s">
        <v>4</v>
      </c>
      <c r="U3" s="7" t="s">
        <v>5</v>
      </c>
      <c r="V3" s="6" t="s">
        <v>4</v>
      </c>
      <c r="W3" s="6" t="s">
        <v>4</v>
      </c>
      <c r="X3" s="6" t="s">
        <v>4</v>
      </c>
      <c r="Y3" s="5" t="s">
        <v>3</v>
      </c>
      <c r="Z3" s="5" t="s">
        <v>3</v>
      </c>
      <c r="AA3" s="5" t="s">
        <v>3</v>
      </c>
      <c r="AB3" s="5" t="s">
        <v>3</v>
      </c>
      <c r="AC3" s="5" t="s">
        <v>3</v>
      </c>
      <c r="AD3" s="5" t="s">
        <v>3</v>
      </c>
      <c r="AE3" s="5" t="s">
        <v>3</v>
      </c>
      <c r="AF3" s="5" t="s">
        <v>3</v>
      </c>
      <c r="AG3" s="5" t="s">
        <v>3</v>
      </c>
      <c r="AH3" s="5" t="s">
        <v>3</v>
      </c>
      <c r="AI3" s="5" t="s">
        <v>3</v>
      </c>
      <c r="AJ3" s="5" t="s">
        <v>3</v>
      </c>
      <c r="AK3" s="5" t="s">
        <v>3</v>
      </c>
      <c r="AL3" s="5" t="s">
        <v>3</v>
      </c>
      <c r="AM3" s="7" t="s">
        <v>41</v>
      </c>
      <c r="AN3" s="60">
        <f>IFERROR(MATCH("X",D3:AF3,0)-1,$AM$1)</f>
        <v>5</v>
      </c>
      <c r="AO3" s="2"/>
      <c r="AP3" s="60">
        <f>SEARCH("O",CONCATENATE(L3,M3,N3,O3,P3,Q3,R3,S3,T3,U3,V3,W3,X3,Y3,Z3,AA3,AB3,AC3,AD3,AE3,AF3,AG3,AH3,AI3,AJ3,AK3))+6</f>
        <v>20</v>
      </c>
      <c r="AQ3" s="20">
        <v>20</v>
      </c>
      <c r="AR3" s="22"/>
    </row>
    <row r="4" spans="1:44">
      <c r="A4" s="19">
        <v>41052</v>
      </c>
      <c r="B4" s="3" t="s">
        <v>53</v>
      </c>
      <c r="C4" s="4" t="s">
        <v>6</v>
      </c>
      <c r="D4" s="5" t="s">
        <v>3</v>
      </c>
      <c r="E4" s="5" t="s">
        <v>3</v>
      </c>
      <c r="F4" s="6" t="s">
        <v>4</v>
      </c>
      <c r="G4" s="6" t="s">
        <v>4</v>
      </c>
      <c r="H4" s="5" t="s">
        <v>3</v>
      </c>
      <c r="I4" s="5" t="s">
        <v>3</v>
      </c>
      <c r="J4" s="5" t="s">
        <v>3</v>
      </c>
      <c r="K4" s="6" t="s">
        <v>4</v>
      </c>
      <c r="L4" s="23" t="s">
        <v>4</v>
      </c>
      <c r="M4" s="38" t="s">
        <v>4</v>
      </c>
      <c r="N4" s="31" t="s">
        <v>4</v>
      </c>
      <c r="O4" s="6" t="s">
        <v>4</v>
      </c>
      <c r="P4" s="6" t="s">
        <v>4</v>
      </c>
      <c r="Q4" s="6" t="s">
        <v>4</v>
      </c>
      <c r="R4" s="6" t="s">
        <v>4</v>
      </c>
      <c r="S4" s="6" t="s">
        <v>4</v>
      </c>
      <c r="T4" s="6" t="s">
        <v>4</v>
      </c>
      <c r="U4" s="7" t="s">
        <v>5</v>
      </c>
      <c r="V4" s="6" t="s">
        <v>4</v>
      </c>
      <c r="W4" s="6" t="s">
        <v>4</v>
      </c>
      <c r="X4" s="5" t="s">
        <v>3</v>
      </c>
      <c r="Y4" s="5" t="s">
        <v>3</v>
      </c>
      <c r="Z4" s="5" t="s">
        <v>3</v>
      </c>
      <c r="AA4" s="5" t="s">
        <v>3</v>
      </c>
      <c r="AB4" s="5" t="s">
        <v>3</v>
      </c>
      <c r="AC4" s="5" t="s">
        <v>3</v>
      </c>
      <c r="AD4" s="5" t="s">
        <v>3</v>
      </c>
      <c r="AE4" s="5" t="s">
        <v>3</v>
      </c>
      <c r="AF4" s="5" t="s">
        <v>3</v>
      </c>
      <c r="AG4" s="5" t="s">
        <v>3</v>
      </c>
      <c r="AH4" s="5" t="s">
        <v>3</v>
      </c>
      <c r="AI4" s="5" t="s">
        <v>3</v>
      </c>
      <c r="AJ4" s="5" t="s">
        <v>3</v>
      </c>
      <c r="AK4" s="5" t="s">
        <v>3</v>
      </c>
      <c r="AL4" s="5" t="s">
        <v>3</v>
      </c>
      <c r="AM4" s="7" t="s">
        <v>41</v>
      </c>
      <c r="AN4" s="60">
        <f t="shared" ref="AN4:AN32" si="0">IFERROR(MATCH("X",D4:AF4,0)-1,$AM$1)</f>
        <v>2</v>
      </c>
      <c r="AO4" s="2"/>
      <c r="AP4" s="60">
        <f t="shared" ref="AP4:AP32" si="1">SEARCH("O",CONCATENATE(L4,M4,N4,O4,P4,Q4,R4,S4,T4,U4,V4,W4,X4,Y4,Z4,AA4,AB4,AC4,AD4,AE4,AF4,AG4,AH4,AI4,AJ4,AK4))+6</f>
        <v>19</v>
      </c>
      <c r="AQ4" s="20">
        <v>19</v>
      </c>
      <c r="AR4" s="22"/>
    </row>
    <row r="5" spans="1:44">
      <c r="A5" s="19">
        <v>41052</v>
      </c>
      <c r="B5" s="3" t="s">
        <v>53</v>
      </c>
      <c r="C5" s="4" t="s">
        <v>7</v>
      </c>
      <c r="D5" s="5" t="s">
        <v>3</v>
      </c>
      <c r="E5" s="5" t="s">
        <v>3</v>
      </c>
      <c r="F5" s="5" t="s">
        <v>3</v>
      </c>
      <c r="G5" s="5" t="s">
        <v>3</v>
      </c>
      <c r="H5" s="5" t="s">
        <v>3</v>
      </c>
      <c r="I5" s="5" t="s">
        <v>3</v>
      </c>
      <c r="J5" s="5" t="s">
        <v>3</v>
      </c>
      <c r="K5" s="5" t="s">
        <v>3</v>
      </c>
      <c r="L5" s="23" t="s">
        <v>4</v>
      </c>
      <c r="M5" s="38" t="s">
        <v>4</v>
      </c>
      <c r="N5" s="31" t="s">
        <v>4</v>
      </c>
      <c r="O5" s="6" t="s">
        <v>4</v>
      </c>
      <c r="P5" s="6" t="s">
        <v>4</v>
      </c>
      <c r="Q5" s="6" t="s">
        <v>4</v>
      </c>
      <c r="R5" s="6" t="s">
        <v>4</v>
      </c>
      <c r="S5" s="6" t="s">
        <v>4</v>
      </c>
      <c r="T5" s="7" t="s">
        <v>5</v>
      </c>
      <c r="U5" s="6" t="s">
        <v>4</v>
      </c>
      <c r="V5" s="5" t="s">
        <v>3</v>
      </c>
      <c r="W5" s="6" t="s">
        <v>4</v>
      </c>
      <c r="X5" s="5" t="s">
        <v>3</v>
      </c>
      <c r="Y5" s="5" t="s">
        <v>3</v>
      </c>
      <c r="Z5" s="5" t="s">
        <v>3</v>
      </c>
      <c r="AA5" s="5" t="s">
        <v>3</v>
      </c>
      <c r="AB5" s="5" t="s">
        <v>3</v>
      </c>
      <c r="AC5" s="5" t="s">
        <v>3</v>
      </c>
      <c r="AD5" s="5" t="s">
        <v>3</v>
      </c>
      <c r="AE5" s="5" t="s">
        <v>3</v>
      </c>
      <c r="AF5" s="5" t="s">
        <v>3</v>
      </c>
      <c r="AG5" s="5" t="s">
        <v>3</v>
      </c>
      <c r="AH5" s="5" t="s">
        <v>3</v>
      </c>
      <c r="AI5" s="5" t="s">
        <v>3</v>
      </c>
      <c r="AJ5" s="5" t="s">
        <v>3</v>
      </c>
      <c r="AK5" s="7" t="s">
        <v>41</v>
      </c>
      <c r="AL5" s="7"/>
      <c r="AM5" s="7"/>
      <c r="AN5" s="60">
        <f t="shared" si="0"/>
        <v>8</v>
      </c>
      <c r="AO5" s="2"/>
      <c r="AP5" s="60">
        <f t="shared" si="1"/>
        <v>17</v>
      </c>
      <c r="AQ5" s="20">
        <v>19</v>
      </c>
      <c r="AR5" s="22"/>
    </row>
    <row r="6" spans="1:44">
      <c r="A6" s="19">
        <v>41052</v>
      </c>
      <c r="B6" s="3" t="s">
        <v>53</v>
      </c>
      <c r="C6" s="4" t="s">
        <v>9</v>
      </c>
      <c r="D6" s="5" t="s">
        <v>3</v>
      </c>
      <c r="E6" s="5" t="s">
        <v>3</v>
      </c>
      <c r="F6" s="5" t="s">
        <v>3</v>
      </c>
      <c r="G6" s="5" t="s">
        <v>3</v>
      </c>
      <c r="H6" s="5" t="s">
        <v>3</v>
      </c>
      <c r="I6" s="6" t="s">
        <v>4</v>
      </c>
      <c r="J6" s="6" t="s">
        <v>4</v>
      </c>
      <c r="K6" s="6" t="s">
        <v>4</v>
      </c>
      <c r="L6" s="24" t="s">
        <v>3</v>
      </c>
      <c r="M6" s="38" t="s">
        <v>4</v>
      </c>
      <c r="N6" s="31" t="s">
        <v>4</v>
      </c>
      <c r="O6" s="6" t="s">
        <v>4</v>
      </c>
      <c r="P6" s="6" t="s">
        <v>4</v>
      </c>
      <c r="Q6" s="6" t="s">
        <v>4</v>
      </c>
      <c r="R6" s="6" t="s">
        <v>4</v>
      </c>
      <c r="S6" s="6" t="s">
        <v>4</v>
      </c>
      <c r="T6" s="7" t="s">
        <v>5</v>
      </c>
      <c r="U6" s="6" t="s">
        <v>4</v>
      </c>
      <c r="V6" s="5" t="s">
        <v>3</v>
      </c>
      <c r="W6" s="5" t="s">
        <v>3</v>
      </c>
      <c r="X6" s="5" t="s">
        <v>3</v>
      </c>
      <c r="Y6" s="5" t="s">
        <v>3</v>
      </c>
      <c r="Z6" s="5" t="s">
        <v>3</v>
      </c>
      <c r="AA6" s="5" t="s">
        <v>3</v>
      </c>
      <c r="AB6" s="5" t="s">
        <v>3</v>
      </c>
      <c r="AC6" s="5" t="s">
        <v>3</v>
      </c>
      <c r="AD6" s="5" t="s">
        <v>3</v>
      </c>
      <c r="AE6" s="5" t="s">
        <v>3</v>
      </c>
      <c r="AF6" s="5" t="s">
        <v>3</v>
      </c>
      <c r="AG6" s="5" t="s">
        <v>3</v>
      </c>
      <c r="AH6" s="5" t="s">
        <v>3</v>
      </c>
      <c r="AI6" s="5" t="s">
        <v>3</v>
      </c>
      <c r="AJ6" s="5" t="s">
        <v>3</v>
      </c>
      <c r="AK6" s="7" t="s">
        <v>41</v>
      </c>
      <c r="AL6" s="7"/>
      <c r="AM6" s="7"/>
      <c r="AN6" s="60">
        <f t="shared" si="0"/>
        <v>5</v>
      </c>
      <c r="AO6" s="2"/>
      <c r="AP6" s="60">
        <v>17</v>
      </c>
      <c r="AQ6" s="20">
        <v>17</v>
      </c>
      <c r="AR6" s="22"/>
    </row>
    <row r="7" spans="1:44">
      <c r="A7" s="19">
        <v>41052</v>
      </c>
      <c r="B7" s="3" t="s">
        <v>53</v>
      </c>
      <c r="C7" s="4" t="s">
        <v>10</v>
      </c>
      <c r="D7" s="5" t="s">
        <v>3</v>
      </c>
      <c r="E7" s="5" t="s">
        <v>3</v>
      </c>
      <c r="F7" s="5" t="s">
        <v>3</v>
      </c>
      <c r="G7" s="5" t="s">
        <v>3</v>
      </c>
      <c r="H7" s="5" t="s">
        <v>3</v>
      </c>
      <c r="I7" s="5" t="s">
        <v>3</v>
      </c>
      <c r="J7" s="5" t="s">
        <v>3</v>
      </c>
      <c r="K7" s="6" t="s">
        <v>4</v>
      </c>
      <c r="L7" s="23" t="s">
        <v>4</v>
      </c>
      <c r="M7" s="38" t="s">
        <v>4</v>
      </c>
      <c r="N7" s="31" t="s">
        <v>4</v>
      </c>
      <c r="O7" s="6" t="s">
        <v>4</v>
      </c>
      <c r="P7" s="6" t="s">
        <v>4</v>
      </c>
      <c r="Q7" s="6" t="s">
        <v>4</v>
      </c>
      <c r="R7" s="6" t="s">
        <v>4</v>
      </c>
      <c r="S7" s="6" t="s">
        <v>4</v>
      </c>
      <c r="T7" s="7" t="s">
        <v>5</v>
      </c>
      <c r="U7" s="5" t="s">
        <v>3</v>
      </c>
      <c r="V7" s="6" t="s">
        <v>4</v>
      </c>
      <c r="W7" s="5" t="s">
        <v>3</v>
      </c>
      <c r="X7" s="5" t="s">
        <v>3</v>
      </c>
      <c r="Y7" s="5" t="s">
        <v>3</v>
      </c>
      <c r="Z7" s="5" t="s">
        <v>3</v>
      </c>
      <c r="AA7" s="5" t="s">
        <v>3</v>
      </c>
      <c r="AB7" s="5" t="s">
        <v>3</v>
      </c>
      <c r="AC7" s="5" t="s">
        <v>3</v>
      </c>
      <c r="AD7" s="5" t="s">
        <v>3</v>
      </c>
      <c r="AE7" s="5" t="s">
        <v>3</v>
      </c>
      <c r="AF7" s="5" t="s">
        <v>3</v>
      </c>
      <c r="AG7" s="5" t="s">
        <v>3</v>
      </c>
      <c r="AH7" s="5" t="s">
        <v>3</v>
      </c>
      <c r="AI7" s="5" t="s">
        <v>3</v>
      </c>
      <c r="AJ7" s="5" t="s">
        <v>3</v>
      </c>
      <c r="AK7" s="5" t="s">
        <v>3</v>
      </c>
      <c r="AL7" s="7" t="s">
        <v>41</v>
      </c>
      <c r="AM7" s="7"/>
      <c r="AN7" s="60">
        <f t="shared" si="0"/>
        <v>7</v>
      </c>
      <c r="AO7" s="2"/>
      <c r="AP7" s="60">
        <f t="shared" si="1"/>
        <v>16</v>
      </c>
      <c r="AQ7" s="20">
        <v>18</v>
      </c>
      <c r="AR7" s="22"/>
    </row>
    <row r="8" spans="1:44">
      <c r="A8" s="19">
        <v>41052</v>
      </c>
      <c r="B8" s="3" t="s">
        <v>53</v>
      </c>
      <c r="C8" s="4" t="s">
        <v>11</v>
      </c>
      <c r="D8" s="5" t="s">
        <v>3</v>
      </c>
      <c r="E8" s="5" t="s">
        <v>3</v>
      </c>
      <c r="F8" s="5" t="s">
        <v>3</v>
      </c>
      <c r="G8" s="5" t="s">
        <v>3</v>
      </c>
      <c r="H8" s="5" t="s">
        <v>3</v>
      </c>
      <c r="I8" s="5" t="s">
        <v>3</v>
      </c>
      <c r="J8" s="5" t="s">
        <v>3</v>
      </c>
      <c r="K8" s="5" t="s">
        <v>3</v>
      </c>
      <c r="L8" s="23" t="s">
        <v>4</v>
      </c>
      <c r="M8" s="38" t="s">
        <v>4</v>
      </c>
      <c r="N8" s="31" t="s">
        <v>4</v>
      </c>
      <c r="O8" s="6" t="s">
        <v>4</v>
      </c>
      <c r="P8" s="6" t="s">
        <v>4</v>
      </c>
      <c r="Q8" s="6" t="s">
        <v>4</v>
      </c>
      <c r="R8" s="6" t="s">
        <v>4</v>
      </c>
      <c r="S8" s="6" t="s">
        <v>4</v>
      </c>
      <c r="T8" s="7" t="s">
        <v>5</v>
      </c>
      <c r="U8" s="6" t="s">
        <v>4</v>
      </c>
      <c r="V8" s="6" t="s">
        <v>4</v>
      </c>
      <c r="W8" s="5" t="s">
        <v>3</v>
      </c>
      <c r="X8" s="5" t="s">
        <v>3</v>
      </c>
      <c r="Y8" s="5" t="s">
        <v>3</v>
      </c>
      <c r="Z8" s="5" t="s">
        <v>3</v>
      </c>
      <c r="AA8" s="5" t="s">
        <v>3</v>
      </c>
      <c r="AB8" s="5" t="s">
        <v>3</v>
      </c>
      <c r="AC8" s="5" t="s">
        <v>3</v>
      </c>
      <c r="AD8" s="5" t="s">
        <v>3</v>
      </c>
      <c r="AE8" s="5" t="s">
        <v>3</v>
      </c>
      <c r="AF8" s="5" t="s">
        <v>3</v>
      </c>
      <c r="AG8" s="5" t="s">
        <v>3</v>
      </c>
      <c r="AH8" s="5" t="s">
        <v>3</v>
      </c>
      <c r="AI8" s="5" t="s">
        <v>3</v>
      </c>
      <c r="AJ8" s="5" t="s">
        <v>3</v>
      </c>
      <c r="AK8" s="5" t="s">
        <v>3</v>
      </c>
      <c r="AL8" s="7" t="s">
        <v>41</v>
      </c>
      <c r="AM8" s="7"/>
      <c r="AN8" s="60">
        <f t="shared" si="0"/>
        <v>8</v>
      </c>
      <c r="AO8" s="2"/>
      <c r="AP8" s="60">
        <f t="shared" si="1"/>
        <v>18</v>
      </c>
      <c r="AQ8" s="20">
        <v>18</v>
      </c>
      <c r="AR8" s="22"/>
    </row>
    <row r="9" spans="1:44">
      <c r="A9" s="19">
        <v>41052</v>
      </c>
      <c r="B9" s="3" t="s">
        <v>53</v>
      </c>
      <c r="C9" s="4" t="s">
        <v>12</v>
      </c>
      <c r="D9" s="5" t="s">
        <v>3</v>
      </c>
      <c r="E9" s="5" t="s">
        <v>3</v>
      </c>
      <c r="F9" s="5" t="s">
        <v>3</v>
      </c>
      <c r="G9" s="5" t="s">
        <v>3</v>
      </c>
      <c r="H9" s="5" t="s">
        <v>3</v>
      </c>
      <c r="I9" s="5" t="s">
        <v>3</v>
      </c>
      <c r="J9" s="6" t="s">
        <v>4</v>
      </c>
      <c r="K9" s="6" t="s">
        <v>4</v>
      </c>
      <c r="L9" s="23" t="s">
        <v>4</v>
      </c>
      <c r="M9" s="38" t="s">
        <v>4</v>
      </c>
      <c r="N9" s="31" t="s">
        <v>4</v>
      </c>
      <c r="O9" s="6" t="s">
        <v>4</v>
      </c>
      <c r="P9" s="6" t="s">
        <v>4</v>
      </c>
      <c r="Q9" s="6" t="s">
        <v>4</v>
      </c>
      <c r="R9" s="6" t="s">
        <v>4</v>
      </c>
      <c r="S9" s="6" t="s">
        <v>4</v>
      </c>
      <c r="T9" s="6" t="s">
        <v>4</v>
      </c>
      <c r="U9" s="7" t="s">
        <v>5</v>
      </c>
      <c r="V9" s="5" t="s">
        <v>3</v>
      </c>
      <c r="W9" s="6" t="s">
        <v>4</v>
      </c>
      <c r="X9" s="5" t="s">
        <v>3</v>
      </c>
      <c r="Y9" s="5" t="s">
        <v>3</v>
      </c>
      <c r="Z9" s="5" t="s">
        <v>3</v>
      </c>
      <c r="AA9" s="5" t="s">
        <v>3</v>
      </c>
      <c r="AB9" s="5" t="s">
        <v>3</v>
      </c>
      <c r="AC9" s="5" t="s">
        <v>3</v>
      </c>
      <c r="AD9" s="5" t="s">
        <v>3</v>
      </c>
      <c r="AE9" s="5" t="s">
        <v>3</v>
      </c>
      <c r="AF9" s="5" t="s">
        <v>3</v>
      </c>
      <c r="AG9" s="5" t="s">
        <v>3</v>
      </c>
      <c r="AH9" s="5" t="s">
        <v>3</v>
      </c>
      <c r="AI9" s="5" t="s">
        <v>3</v>
      </c>
      <c r="AJ9" s="5" t="s">
        <v>3</v>
      </c>
      <c r="AK9" s="5" t="s">
        <v>3</v>
      </c>
      <c r="AL9" s="7" t="s">
        <v>40</v>
      </c>
      <c r="AM9" s="7"/>
      <c r="AN9" s="60">
        <f t="shared" si="0"/>
        <v>6</v>
      </c>
      <c r="AO9" s="2"/>
      <c r="AP9" s="60">
        <f t="shared" si="1"/>
        <v>17</v>
      </c>
      <c r="AQ9" s="20">
        <v>19</v>
      </c>
      <c r="AR9" s="22"/>
    </row>
    <row r="10" spans="1:44">
      <c r="A10" s="19">
        <v>41052</v>
      </c>
      <c r="B10" s="3" t="s">
        <v>53</v>
      </c>
      <c r="C10" s="4" t="s">
        <v>13</v>
      </c>
      <c r="D10" s="5" t="s">
        <v>3</v>
      </c>
      <c r="E10" s="5" t="s">
        <v>3</v>
      </c>
      <c r="F10" s="5" t="s">
        <v>3</v>
      </c>
      <c r="G10" s="5" t="s">
        <v>3</v>
      </c>
      <c r="H10" s="5" t="s">
        <v>3</v>
      </c>
      <c r="I10" s="6" t="s">
        <v>4</v>
      </c>
      <c r="J10" s="6" t="s">
        <v>4</v>
      </c>
      <c r="K10" s="5" t="s">
        <v>3</v>
      </c>
      <c r="L10" s="23" t="s">
        <v>4</v>
      </c>
      <c r="M10" s="38" t="s">
        <v>4</v>
      </c>
      <c r="N10" s="31" t="s">
        <v>4</v>
      </c>
      <c r="O10" s="6" t="s">
        <v>4</v>
      </c>
      <c r="P10" s="6" t="s">
        <v>4</v>
      </c>
      <c r="Q10" s="6" t="s">
        <v>4</v>
      </c>
      <c r="R10" s="6" t="s">
        <v>4</v>
      </c>
      <c r="S10" s="6" t="s">
        <v>4</v>
      </c>
      <c r="T10" s="6" t="s">
        <v>4</v>
      </c>
      <c r="U10" s="7" t="s">
        <v>5</v>
      </c>
      <c r="V10" s="6" t="s">
        <v>4</v>
      </c>
      <c r="W10" s="5" t="s">
        <v>3</v>
      </c>
      <c r="X10" s="5" t="s">
        <v>3</v>
      </c>
      <c r="Y10" s="5" t="s">
        <v>3</v>
      </c>
      <c r="Z10" s="5" t="s">
        <v>3</v>
      </c>
      <c r="AA10" s="5" t="s">
        <v>3</v>
      </c>
      <c r="AB10" s="5" t="s">
        <v>3</v>
      </c>
      <c r="AC10" s="5" t="s">
        <v>3</v>
      </c>
      <c r="AD10" s="5" t="s">
        <v>3</v>
      </c>
      <c r="AE10" s="5" t="s">
        <v>3</v>
      </c>
      <c r="AF10" s="5" t="s">
        <v>3</v>
      </c>
      <c r="AG10" s="5" t="s">
        <v>3</v>
      </c>
      <c r="AH10" s="5" t="s">
        <v>3</v>
      </c>
      <c r="AI10" s="5" t="s">
        <v>3</v>
      </c>
      <c r="AJ10" s="5" t="s">
        <v>3</v>
      </c>
      <c r="AK10" s="5" t="s">
        <v>3</v>
      </c>
      <c r="AL10" s="5" t="s">
        <v>3</v>
      </c>
      <c r="AM10" s="7" t="s">
        <v>41</v>
      </c>
      <c r="AN10" s="60">
        <f t="shared" si="0"/>
        <v>5</v>
      </c>
      <c r="AO10" s="2"/>
      <c r="AP10" s="60">
        <f t="shared" si="1"/>
        <v>18</v>
      </c>
      <c r="AQ10" s="20">
        <v>18</v>
      </c>
      <c r="AR10" s="22"/>
    </row>
    <row r="11" spans="1:44">
      <c r="A11" s="19">
        <v>41052</v>
      </c>
      <c r="B11" s="3" t="s">
        <v>53</v>
      </c>
      <c r="C11" s="4" t="s">
        <v>14</v>
      </c>
      <c r="D11" s="5" t="s">
        <v>3</v>
      </c>
      <c r="E11" s="5" t="s">
        <v>3</v>
      </c>
      <c r="F11" s="5" t="s">
        <v>3</v>
      </c>
      <c r="G11" s="5" t="s">
        <v>3</v>
      </c>
      <c r="H11" s="5" t="s">
        <v>3</v>
      </c>
      <c r="I11" s="6" t="s">
        <v>4</v>
      </c>
      <c r="J11" s="6" t="s">
        <v>4</v>
      </c>
      <c r="K11" s="6" t="s">
        <v>4</v>
      </c>
      <c r="L11" s="23" t="s">
        <v>4</v>
      </c>
      <c r="M11" s="38" t="s">
        <v>4</v>
      </c>
      <c r="N11" s="31" t="s">
        <v>4</v>
      </c>
      <c r="O11" s="6" t="s">
        <v>4</v>
      </c>
      <c r="P11" s="6" t="s">
        <v>4</v>
      </c>
      <c r="Q11" s="6" t="s">
        <v>4</v>
      </c>
      <c r="R11" s="6" t="s">
        <v>4</v>
      </c>
      <c r="S11" s="7" t="s">
        <v>5</v>
      </c>
      <c r="T11" s="6" t="s">
        <v>4</v>
      </c>
      <c r="U11" s="6" t="s">
        <v>4</v>
      </c>
      <c r="V11" s="6" t="s">
        <v>4</v>
      </c>
      <c r="W11" s="6" t="s">
        <v>4</v>
      </c>
      <c r="X11" s="5" t="s">
        <v>3</v>
      </c>
      <c r="Y11" s="5" t="s">
        <v>3</v>
      </c>
      <c r="Z11" s="5" t="s">
        <v>3</v>
      </c>
      <c r="AA11" s="5" t="s">
        <v>3</v>
      </c>
      <c r="AB11" s="5" t="s">
        <v>3</v>
      </c>
      <c r="AC11" s="5" t="s">
        <v>3</v>
      </c>
      <c r="AD11" s="5" t="s">
        <v>3</v>
      </c>
      <c r="AE11" s="5" t="s">
        <v>3</v>
      </c>
      <c r="AF11" s="5" t="s">
        <v>3</v>
      </c>
      <c r="AG11" s="5" t="s">
        <v>3</v>
      </c>
      <c r="AH11" s="5" t="s">
        <v>3</v>
      </c>
      <c r="AI11" s="5" t="s">
        <v>3</v>
      </c>
      <c r="AJ11" s="5" t="s">
        <v>3</v>
      </c>
      <c r="AK11" s="5" t="s">
        <v>3</v>
      </c>
      <c r="AL11" s="7" t="s">
        <v>41</v>
      </c>
      <c r="AM11" s="7"/>
      <c r="AN11" s="60">
        <f t="shared" si="0"/>
        <v>5</v>
      </c>
      <c r="AO11" s="2"/>
      <c r="AP11" s="60">
        <f t="shared" si="1"/>
        <v>19</v>
      </c>
      <c r="AQ11" s="20">
        <v>19</v>
      </c>
      <c r="AR11" s="22"/>
    </row>
    <row r="12" spans="1:44">
      <c r="A12" s="19">
        <v>41052</v>
      </c>
      <c r="B12" s="3" t="s">
        <v>53</v>
      </c>
      <c r="C12" s="4" t="s">
        <v>15</v>
      </c>
      <c r="D12" s="5" t="s">
        <v>3</v>
      </c>
      <c r="E12" s="5" t="s">
        <v>3</v>
      </c>
      <c r="F12" s="5" t="s">
        <v>3</v>
      </c>
      <c r="G12" s="5" t="s">
        <v>3</v>
      </c>
      <c r="H12" s="5" t="s">
        <v>3</v>
      </c>
      <c r="I12" s="5" t="s">
        <v>3</v>
      </c>
      <c r="J12" s="6" t="s">
        <v>4</v>
      </c>
      <c r="K12" s="6" t="s">
        <v>4</v>
      </c>
      <c r="L12" s="23" t="s">
        <v>4</v>
      </c>
      <c r="M12" s="38" t="s">
        <v>4</v>
      </c>
      <c r="N12" s="31" t="s">
        <v>4</v>
      </c>
      <c r="O12" s="6" t="s">
        <v>4</v>
      </c>
      <c r="P12" s="6" t="s">
        <v>4</v>
      </c>
      <c r="Q12" s="6" t="s">
        <v>4</v>
      </c>
      <c r="R12" s="6" t="s">
        <v>4</v>
      </c>
      <c r="S12" s="6" t="s">
        <v>4</v>
      </c>
      <c r="T12" s="7" t="s">
        <v>5</v>
      </c>
      <c r="U12" s="6" t="s">
        <v>4</v>
      </c>
      <c r="V12" s="6" t="s">
        <v>4</v>
      </c>
      <c r="W12" s="6" t="s">
        <v>4</v>
      </c>
      <c r="X12" s="5" t="s">
        <v>3</v>
      </c>
      <c r="Y12" s="5" t="s">
        <v>3</v>
      </c>
      <c r="Z12" s="5" t="s">
        <v>3</v>
      </c>
      <c r="AA12" s="5" t="s">
        <v>3</v>
      </c>
      <c r="AB12" s="5" t="s">
        <v>3</v>
      </c>
      <c r="AC12" s="5" t="s">
        <v>3</v>
      </c>
      <c r="AD12" s="5" t="s">
        <v>3</v>
      </c>
      <c r="AE12" s="5" t="s">
        <v>3</v>
      </c>
      <c r="AF12" s="5" t="s">
        <v>3</v>
      </c>
      <c r="AG12" s="5" t="s">
        <v>3</v>
      </c>
      <c r="AH12" s="5" t="s">
        <v>3</v>
      </c>
      <c r="AI12" s="5" t="s">
        <v>3</v>
      </c>
      <c r="AJ12" s="5" t="s">
        <v>3</v>
      </c>
      <c r="AK12" s="5" t="s">
        <v>3</v>
      </c>
      <c r="AL12" s="5" t="s">
        <v>3</v>
      </c>
      <c r="AM12" s="7" t="s">
        <v>41</v>
      </c>
      <c r="AN12" s="60">
        <f t="shared" si="0"/>
        <v>6</v>
      </c>
      <c r="AO12" s="2"/>
      <c r="AP12" s="60">
        <f t="shared" si="1"/>
        <v>19</v>
      </c>
      <c r="AQ12" s="20">
        <v>19</v>
      </c>
      <c r="AR12" s="22"/>
    </row>
    <row r="13" spans="1:44">
      <c r="A13" s="19">
        <v>41052</v>
      </c>
      <c r="B13" s="3" t="s">
        <v>53</v>
      </c>
      <c r="C13" s="4" t="s">
        <v>16</v>
      </c>
      <c r="D13" s="5" t="s">
        <v>3</v>
      </c>
      <c r="E13" s="5" t="s">
        <v>3</v>
      </c>
      <c r="F13" s="5" t="s">
        <v>3</v>
      </c>
      <c r="G13" s="5" t="s">
        <v>3</v>
      </c>
      <c r="H13" s="5" t="s">
        <v>3</v>
      </c>
      <c r="I13" s="5" t="s">
        <v>3</v>
      </c>
      <c r="J13" s="6" t="s">
        <v>4</v>
      </c>
      <c r="K13" s="6" t="s">
        <v>4</v>
      </c>
      <c r="L13" s="23" t="s">
        <v>4</v>
      </c>
      <c r="M13" s="38" t="s">
        <v>4</v>
      </c>
      <c r="N13" s="31" t="s">
        <v>4</v>
      </c>
      <c r="O13" s="6" t="s">
        <v>4</v>
      </c>
      <c r="P13" s="6" t="s">
        <v>4</v>
      </c>
      <c r="Q13" s="6" t="s">
        <v>4</v>
      </c>
      <c r="R13" s="6" t="s">
        <v>4</v>
      </c>
      <c r="S13" s="6" t="s">
        <v>4</v>
      </c>
      <c r="T13" s="7" t="s">
        <v>5</v>
      </c>
      <c r="U13" s="6" t="s">
        <v>4</v>
      </c>
      <c r="V13" s="5" t="s">
        <v>3</v>
      </c>
      <c r="W13" s="6" t="s">
        <v>4</v>
      </c>
      <c r="X13" s="5" t="s">
        <v>3</v>
      </c>
      <c r="Y13" s="5" t="s">
        <v>3</v>
      </c>
      <c r="Z13" s="5" t="s">
        <v>3</v>
      </c>
      <c r="AA13" s="5" t="s">
        <v>3</v>
      </c>
      <c r="AB13" s="5" t="s">
        <v>3</v>
      </c>
      <c r="AC13" s="5" t="s">
        <v>3</v>
      </c>
      <c r="AD13" s="5" t="s">
        <v>3</v>
      </c>
      <c r="AE13" s="5" t="s">
        <v>3</v>
      </c>
      <c r="AF13" s="5" t="s">
        <v>3</v>
      </c>
      <c r="AG13" s="5" t="s">
        <v>3</v>
      </c>
      <c r="AH13" s="5" t="s">
        <v>3</v>
      </c>
      <c r="AI13" s="5" t="s">
        <v>3</v>
      </c>
      <c r="AJ13" s="7" t="s">
        <v>40</v>
      </c>
      <c r="AK13" s="7"/>
      <c r="AL13" s="7"/>
      <c r="AM13" s="7"/>
      <c r="AN13" s="60">
        <f t="shared" si="0"/>
        <v>6</v>
      </c>
      <c r="AO13" s="2"/>
      <c r="AP13" s="60">
        <f t="shared" si="1"/>
        <v>17</v>
      </c>
      <c r="AQ13" s="20">
        <v>19</v>
      </c>
      <c r="AR13" s="22"/>
    </row>
    <row r="14" spans="1:44">
      <c r="A14" s="19">
        <v>41052</v>
      </c>
      <c r="B14" s="3" t="s">
        <v>53</v>
      </c>
      <c r="C14" s="4" t="s">
        <v>17</v>
      </c>
      <c r="D14" s="5" t="s">
        <v>3</v>
      </c>
      <c r="E14" s="5" t="s">
        <v>3</v>
      </c>
      <c r="F14" s="5" t="s">
        <v>3</v>
      </c>
      <c r="G14" s="5" t="s">
        <v>3</v>
      </c>
      <c r="H14" s="5" t="s">
        <v>3</v>
      </c>
      <c r="I14" s="5" t="s">
        <v>3</v>
      </c>
      <c r="J14" s="6" t="s">
        <v>4</v>
      </c>
      <c r="K14" s="6" t="s">
        <v>4</v>
      </c>
      <c r="L14" s="23" t="s">
        <v>4</v>
      </c>
      <c r="M14" s="38" t="s">
        <v>4</v>
      </c>
      <c r="N14" s="31" t="s">
        <v>4</v>
      </c>
      <c r="O14" s="6" t="s">
        <v>4</v>
      </c>
      <c r="P14" s="6" t="s">
        <v>4</v>
      </c>
      <c r="Q14" s="6" t="s">
        <v>4</v>
      </c>
      <c r="R14" s="6" t="s">
        <v>4</v>
      </c>
      <c r="S14" s="6" t="s">
        <v>4</v>
      </c>
      <c r="T14" s="7" t="s">
        <v>5</v>
      </c>
      <c r="U14" s="6" t="s">
        <v>4</v>
      </c>
      <c r="V14" s="6" t="s">
        <v>4</v>
      </c>
      <c r="W14" s="5" t="s">
        <v>3</v>
      </c>
      <c r="X14" s="5" t="s">
        <v>3</v>
      </c>
      <c r="Y14" s="5" t="s">
        <v>3</v>
      </c>
      <c r="Z14" s="5" t="s">
        <v>3</v>
      </c>
      <c r="AA14" s="5" t="s">
        <v>3</v>
      </c>
      <c r="AB14" s="5" t="s">
        <v>3</v>
      </c>
      <c r="AC14" s="5" t="s">
        <v>3</v>
      </c>
      <c r="AD14" s="5" t="s">
        <v>3</v>
      </c>
      <c r="AE14" s="5" t="s">
        <v>3</v>
      </c>
      <c r="AF14" s="5" t="s">
        <v>3</v>
      </c>
      <c r="AG14" s="5" t="s">
        <v>3</v>
      </c>
      <c r="AH14" s="5" t="s">
        <v>3</v>
      </c>
      <c r="AI14" s="5" t="s">
        <v>3</v>
      </c>
      <c r="AJ14" s="5" t="s">
        <v>3</v>
      </c>
      <c r="AK14" s="7" t="s">
        <v>41</v>
      </c>
      <c r="AL14" s="7"/>
      <c r="AM14" s="7"/>
      <c r="AN14" s="60">
        <f t="shared" si="0"/>
        <v>6</v>
      </c>
      <c r="AO14" s="2"/>
      <c r="AP14" s="60">
        <f t="shared" si="1"/>
        <v>18</v>
      </c>
      <c r="AQ14" s="20">
        <v>18</v>
      </c>
      <c r="AR14" s="22"/>
    </row>
    <row r="15" spans="1:44">
      <c r="A15" s="19">
        <v>41052</v>
      </c>
      <c r="B15" s="3" t="s">
        <v>53</v>
      </c>
      <c r="C15" s="4" t="s">
        <v>18</v>
      </c>
      <c r="D15" s="6" t="s">
        <v>4</v>
      </c>
      <c r="E15" s="6" t="s">
        <v>4</v>
      </c>
      <c r="F15" s="5" t="s">
        <v>3</v>
      </c>
      <c r="G15" s="6" t="s">
        <v>4</v>
      </c>
      <c r="H15" s="5" t="s">
        <v>3</v>
      </c>
      <c r="I15" s="5" t="s">
        <v>3</v>
      </c>
      <c r="J15" s="6" t="s">
        <v>4</v>
      </c>
      <c r="K15" s="6" t="s">
        <v>4</v>
      </c>
      <c r="L15" s="23" t="s">
        <v>4</v>
      </c>
      <c r="M15" s="38" t="s">
        <v>4</v>
      </c>
      <c r="N15" s="31" t="s">
        <v>4</v>
      </c>
      <c r="O15" s="6" t="s">
        <v>4</v>
      </c>
      <c r="P15" s="6" t="s">
        <v>4</v>
      </c>
      <c r="Q15" s="6" t="s">
        <v>4</v>
      </c>
      <c r="R15" s="6" t="s">
        <v>4</v>
      </c>
      <c r="S15" s="6" t="s">
        <v>4</v>
      </c>
      <c r="T15" s="7" t="s">
        <v>5</v>
      </c>
      <c r="U15" s="5" t="s">
        <v>3</v>
      </c>
      <c r="V15" s="6" t="s">
        <v>4</v>
      </c>
      <c r="W15" s="5" t="s">
        <v>3</v>
      </c>
      <c r="X15" s="5" t="s">
        <v>3</v>
      </c>
      <c r="Y15" s="5" t="s">
        <v>3</v>
      </c>
      <c r="Z15" s="5" t="s">
        <v>3</v>
      </c>
      <c r="AA15" s="5" t="s">
        <v>3</v>
      </c>
      <c r="AB15" s="5" t="s">
        <v>3</v>
      </c>
      <c r="AC15" s="5" t="s">
        <v>3</v>
      </c>
      <c r="AD15" s="5" t="s">
        <v>3</v>
      </c>
      <c r="AE15" s="5" t="s">
        <v>3</v>
      </c>
      <c r="AF15" s="5" t="s">
        <v>3</v>
      </c>
      <c r="AG15" s="5" t="s">
        <v>3</v>
      </c>
      <c r="AH15" s="5" t="s">
        <v>3</v>
      </c>
      <c r="AI15" s="5" t="s">
        <v>3</v>
      </c>
      <c r="AJ15" s="5" t="s">
        <v>3</v>
      </c>
      <c r="AK15" s="7" t="s">
        <v>41</v>
      </c>
      <c r="AL15" s="7"/>
      <c r="AM15" s="7"/>
      <c r="AN15" s="60">
        <v>3</v>
      </c>
      <c r="AO15" s="2"/>
      <c r="AP15" s="60">
        <f t="shared" si="1"/>
        <v>16</v>
      </c>
      <c r="AQ15" s="20">
        <v>18</v>
      </c>
      <c r="AR15" s="22"/>
    </row>
    <row r="16" spans="1:44">
      <c r="A16" s="19">
        <v>41052</v>
      </c>
      <c r="B16" s="3" t="s">
        <v>53</v>
      </c>
      <c r="C16" s="4" t="s">
        <v>19</v>
      </c>
      <c r="D16" s="5" t="s">
        <v>3</v>
      </c>
      <c r="E16" s="5" t="s">
        <v>3</v>
      </c>
      <c r="F16" s="5" t="s">
        <v>3</v>
      </c>
      <c r="G16" s="5" t="s">
        <v>3</v>
      </c>
      <c r="H16" s="6" t="s">
        <v>4</v>
      </c>
      <c r="I16" s="6" t="s">
        <v>4</v>
      </c>
      <c r="J16" s="6" t="s">
        <v>4</v>
      </c>
      <c r="K16" s="6" t="s">
        <v>4</v>
      </c>
      <c r="L16" s="23" t="s">
        <v>4</v>
      </c>
      <c r="M16" s="38" t="s">
        <v>4</v>
      </c>
      <c r="N16" s="31" t="s">
        <v>4</v>
      </c>
      <c r="O16" s="6" t="s">
        <v>4</v>
      </c>
      <c r="P16" s="6" t="s">
        <v>4</v>
      </c>
      <c r="Q16" s="6" t="s">
        <v>4</v>
      </c>
      <c r="R16" s="6" t="s">
        <v>4</v>
      </c>
      <c r="S16" s="6" t="s">
        <v>4</v>
      </c>
      <c r="T16" s="7" t="s">
        <v>5</v>
      </c>
      <c r="U16" s="6" t="s">
        <v>4</v>
      </c>
      <c r="V16" s="5" t="s">
        <v>3</v>
      </c>
      <c r="W16" s="5" t="s">
        <v>3</v>
      </c>
      <c r="X16" s="5" t="s">
        <v>3</v>
      </c>
      <c r="Y16" s="5" t="s">
        <v>3</v>
      </c>
      <c r="Z16" s="5" t="s">
        <v>3</v>
      </c>
      <c r="AA16" s="5" t="s">
        <v>3</v>
      </c>
      <c r="AB16" s="5" t="s">
        <v>3</v>
      </c>
      <c r="AC16" s="5" t="s">
        <v>3</v>
      </c>
      <c r="AD16" s="5" t="s">
        <v>3</v>
      </c>
      <c r="AE16" s="5" t="s">
        <v>3</v>
      </c>
      <c r="AF16" s="5" t="s">
        <v>3</v>
      </c>
      <c r="AG16" s="5" t="s">
        <v>3</v>
      </c>
      <c r="AH16" s="5" t="s">
        <v>3</v>
      </c>
      <c r="AI16" s="5" t="s">
        <v>3</v>
      </c>
      <c r="AJ16" s="5" t="s">
        <v>3</v>
      </c>
      <c r="AK16" s="5" t="s">
        <v>3</v>
      </c>
      <c r="AL16" s="7" t="s">
        <v>41</v>
      </c>
      <c r="AM16" s="7"/>
      <c r="AN16" s="60">
        <f t="shared" si="0"/>
        <v>4</v>
      </c>
      <c r="AO16" s="2"/>
      <c r="AP16" s="60">
        <f t="shared" si="1"/>
        <v>17</v>
      </c>
      <c r="AQ16" s="20">
        <v>17</v>
      </c>
      <c r="AR16" s="22"/>
    </row>
    <row r="17" spans="1:44">
      <c r="A17" s="19">
        <v>41052</v>
      </c>
      <c r="B17" s="3" t="s">
        <v>53</v>
      </c>
      <c r="C17" s="4" t="s">
        <v>20</v>
      </c>
      <c r="D17" s="5" t="s">
        <v>3</v>
      </c>
      <c r="E17" s="5" t="s">
        <v>3</v>
      </c>
      <c r="F17" s="6" t="s">
        <v>4</v>
      </c>
      <c r="G17" s="5" t="s">
        <v>3</v>
      </c>
      <c r="H17" s="5" t="s">
        <v>3</v>
      </c>
      <c r="I17" s="5" t="s">
        <v>3</v>
      </c>
      <c r="J17" s="6" t="s">
        <v>4</v>
      </c>
      <c r="K17" s="6" t="s">
        <v>4</v>
      </c>
      <c r="L17" s="23" t="s">
        <v>4</v>
      </c>
      <c r="M17" s="38" t="s">
        <v>4</v>
      </c>
      <c r="N17" s="31" t="s">
        <v>4</v>
      </c>
      <c r="O17" s="6" t="s">
        <v>4</v>
      </c>
      <c r="P17" s="6" t="s">
        <v>4</v>
      </c>
      <c r="Q17" s="6" t="s">
        <v>4</v>
      </c>
      <c r="R17" s="6" t="s">
        <v>4</v>
      </c>
      <c r="S17" s="6" t="s">
        <v>4</v>
      </c>
      <c r="T17" s="7" t="s">
        <v>5</v>
      </c>
      <c r="U17" s="6" t="s">
        <v>4</v>
      </c>
      <c r="V17" s="6" t="s">
        <v>4</v>
      </c>
      <c r="W17" s="6" t="s">
        <v>4</v>
      </c>
      <c r="X17" s="6" t="s">
        <v>4</v>
      </c>
      <c r="Y17" s="5" t="s">
        <v>3</v>
      </c>
      <c r="Z17" s="6" t="s">
        <v>4</v>
      </c>
      <c r="AA17" s="6" t="s">
        <v>4</v>
      </c>
      <c r="AB17" s="5" t="s">
        <v>3</v>
      </c>
      <c r="AC17" s="5" t="s">
        <v>3</v>
      </c>
      <c r="AD17" s="5" t="s">
        <v>3</v>
      </c>
      <c r="AE17" s="5" t="s">
        <v>3</v>
      </c>
      <c r="AF17" s="5" t="s">
        <v>3</v>
      </c>
      <c r="AG17" s="5" t="s">
        <v>3</v>
      </c>
      <c r="AH17" s="5" t="s">
        <v>3</v>
      </c>
      <c r="AI17" s="5" t="s">
        <v>3</v>
      </c>
      <c r="AJ17" s="5" t="s">
        <v>3</v>
      </c>
      <c r="AK17" s="5" t="s">
        <v>3</v>
      </c>
      <c r="AL17" s="7" t="s">
        <v>41</v>
      </c>
      <c r="AM17" s="7"/>
      <c r="AN17" s="60">
        <f t="shared" si="0"/>
        <v>2</v>
      </c>
      <c r="AO17" s="2"/>
      <c r="AP17" s="60">
        <f t="shared" si="1"/>
        <v>20</v>
      </c>
      <c r="AQ17" s="20">
        <v>23</v>
      </c>
      <c r="AR17" s="22"/>
    </row>
    <row r="18" spans="1:44">
      <c r="A18" s="19">
        <v>41052</v>
      </c>
      <c r="B18" s="3" t="s">
        <v>53</v>
      </c>
      <c r="C18" s="4" t="s">
        <v>21</v>
      </c>
      <c r="D18" s="5" t="s">
        <v>3</v>
      </c>
      <c r="E18" s="5" t="s">
        <v>3</v>
      </c>
      <c r="F18" s="5" t="s">
        <v>3</v>
      </c>
      <c r="G18" s="5" t="s">
        <v>3</v>
      </c>
      <c r="H18" s="5" t="s">
        <v>3</v>
      </c>
      <c r="I18" s="5" t="s">
        <v>3</v>
      </c>
      <c r="J18" s="6" t="s">
        <v>4</v>
      </c>
      <c r="K18" s="6" t="s">
        <v>4</v>
      </c>
      <c r="L18" s="23" t="s">
        <v>4</v>
      </c>
      <c r="M18" s="38" t="s">
        <v>4</v>
      </c>
      <c r="N18" s="31" t="s">
        <v>4</v>
      </c>
      <c r="O18" s="6" t="s">
        <v>4</v>
      </c>
      <c r="P18" s="6" t="s">
        <v>4</v>
      </c>
      <c r="Q18" s="6" t="s">
        <v>4</v>
      </c>
      <c r="R18" s="6" t="s">
        <v>4</v>
      </c>
      <c r="S18" s="6" t="s">
        <v>4</v>
      </c>
      <c r="T18" s="7" t="s">
        <v>5</v>
      </c>
      <c r="U18" s="6" t="s">
        <v>4</v>
      </c>
      <c r="V18" s="5" t="s">
        <v>3</v>
      </c>
      <c r="W18" s="5" t="s">
        <v>3</v>
      </c>
      <c r="X18" s="5" t="s">
        <v>3</v>
      </c>
      <c r="Y18" s="5" t="s">
        <v>3</v>
      </c>
      <c r="Z18" s="5" t="s">
        <v>3</v>
      </c>
      <c r="AA18" s="5" t="s">
        <v>3</v>
      </c>
      <c r="AB18" s="5" t="s">
        <v>3</v>
      </c>
      <c r="AC18" s="5" t="s">
        <v>3</v>
      </c>
      <c r="AD18" s="5" t="s">
        <v>3</v>
      </c>
      <c r="AE18" s="5" t="s">
        <v>3</v>
      </c>
      <c r="AF18" s="5" t="s">
        <v>3</v>
      </c>
      <c r="AG18" s="5" t="s">
        <v>3</v>
      </c>
      <c r="AH18" s="5" t="s">
        <v>3</v>
      </c>
      <c r="AI18" s="5" t="s">
        <v>3</v>
      </c>
      <c r="AJ18" s="5" t="s">
        <v>3</v>
      </c>
      <c r="AK18" s="5" t="s">
        <v>3</v>
      </c>
      <c r="AL18" s="5" t="s">
        <v>3</v>
      </c>
      <c r="AM18" s="7" t="s">
        <v>41</v>
      </c>
      <c r="AN18" s="60">
        <f t="shared" si="0"/>
        <v>6</v>
      </c>
      <c r="AO18" s="2"/>
      <c r="AP18" s="60">
        <f t="shared" si="1"/>
        <v>17</v>
      </c>
      <c r="AQ18" s="20">
        <v>17</v>
      </c>
      <c r="AR18" s="22"/>
    </row>
    <row r="19" spans="1:44">
      <c r="A19" s="19">
        <v>41052</v>
      </c>
      <c r="B19" s="3" t="s">
        <v>53</v>
      </c>
      <c r="C19" s="4" t="s">
        <v>22</v>
      </c>
      <c r="D19" s="5" t="s">
        <v>3</v>
      </c>
      <c r="E19" s="5" t="s">
        <v>3</v>
      </c>
      <c r="F19" s="5" t="s">
        <v>3</v>
      </c>
      <c r="G19" s="5" t="s">
        <v>3</v>
      </c>
      <c r="H19" s="5" t="s">
        <v>3</v>
      </c>
      <c r="I19" s="6" t="s">
        <v>4</v>
      </c>
      <c r="J19" s="6" t="s">
        <v>4</v>
      </c>
      <c r="K19" s="6" t="s">
        <v>4</v>
      </c>
      <c r="L19" s="23" t="s">
        <v>4</v>
      </c>
      <c r="M19" s="38" t="s">
        <v>4</v>
      </c>
      <c r="N19" s="31" t="s">
        <v>4</v>
      </c>
      <c r="O19" s="6" t="s">
        <v>4</v>
      </c>
      <c r="P19" s="6" t="s">
        <v>4</v>
      </c>
      <c r="Q19" s="6" t="s">
        <v>4</v>
      </c>
      <c r="R19" s="6" t="s">
        <v>4</v>
      </c>
      <c r="S19" s="6" t="s">
        <v>4</v>
      </c>
      <c r="T19" s="7" t="s">
        <v>5</v>
      </c>
      <c r="U19" s="6" t="s">
        <v>4</v>
      </c>
      <c r="V19" s="5" t="s">
        <v>3</v>
      </c>
      <c r="W19" s="5" t="s">
        <v>3</v>
      </c>
      <c r="X19" s="6" t="s">
        <v>4</v>
      </c>
      <c r="Y19" s="6" t="s">
        <v>4</v>
      </c>
      <c r="Z19" s="5" t="s">
        <v>3</v>
      </c>
      <c r="AA19" s="5" t="s">
        <v>3</v>
      </c>
      <c r="AB19" s="5" t="s">
        <v>3</v>
      </c>
      <c r="AC19" s="5" t="s">
        <v>3</v>
      </c>
      <c r="AD19" s="5" t="s">
        <v>3</v>
      </c>
      <c r="AE19" s="5" t="s">
        <v>3</v>
      </c>
      <c r="AF19" s="5" t="s">
        <v>3</v>
      </c>
      <c r="AG19" s="5" t="s">
        <v>3</v>
      </c>
      <c r="AH19" s="5" t="s">
        <v>3</v>
      </c>
      <c r="AI19" s="5" t="s">
        <v>3</v>
      </c>
      <c r="AJ19" s="5" t="s">
        <v>3</v>
      </c>
      <c r="AK19" s="5" t="s">
        <v>3</v>
      </c>
      <c r="AL19" s="7" t="s">
        <v>41</v>
      </c>
      <c r="AM19" s="7"/>
      <c r="AN19" s="60">
        <f t="shared" si="0"/>
        <v>5</v>
      </c>
      <c r="AO19" s="2"/>
      <c r="AP19" s="60">
        <f t="shared" si="1"/>
        <v>17</v>
      </c>
      <c r="AQ19" s="20">
        <v>21</v>
      </c>
      <c r="AR19" s="22"/>
    </row>
    <row r="20" spans="1:44">
      <c r="A20" s="19">
        <v>41052</v>
      </c>
      <c r="B20" s="3" t="s">
        <v>53</v>
      </c>
      <c r="C20" s="4" t="s">
        <v>23</v>
      </c>
      <c r="D20" s="5" t="s">
        <v>3</v>
      </c>
      <c r="E20" s="5" t="s">
        <v>3</v>
      </c>
      <c r="F20" s="5" t="s">
        <v>3</v>
      </c>
      <c r="G20" s="5" t="s">
        <v>3</v>
      </c>
      <c r="H20" s="5" t="s">
        <v>3</v>
      </c>
      <c r="I20" s="6" t="s">
        <v>4</v>
      </c>
      <c r="J20" s="6" t="s">
        <v>4</v>
      </c>
      <c r="K20" s="6" t="s">
        <v>4</v>
      </c>
      <c r="L20" s="23" t="s">
        <v>4</v>
      </c>
      <c r="M20" s="38" t="s">
        <v>4</v>
      </c>
      <c r="N20" s="31" t="s">
        <v>4</v>
      </c>
      <c r="O20" s="6" t="s">
        <v>4</v>
      </c>
      <c r="P20" s="6" t="s">
        <v>4</v>
      </c>
      <c r="Q20" s="6" t="s">
        <v>4</v>
      </c>
      <c r="R20" s="6" t="s">
        <v>4</v>
      </c>
      <c r="S20" s="6" t="s">
        <v>4</v>
      </c>
      <c r="T20" s="7" t="s">
        <v>5</v>
      </c>
      <c r="U20" s="6" t="s">
        <v>4</v>
      </c>
      <c r="V20" s="6" t="s">
        <v>4</v>
      </c>
      <c r="W20" s="6" t="s">
        <v>4</v>
      </c>
      <c r="X20" s="6" t="s">
        <v>4</v>
      </c>
      <c r="Y20" s="6" t="s">
        <v>4</v>
      </c>
      <c r="Z20" s="6" t="s">
        <v>4</v>
      </c>
      <c r="AA20" s="5" t="s">
        <v>3</v>
      </c>
      <c r="AB20" s="5" t="s">
        <v>3</v>
      </c>
      <c r="AC20" s="5" t="s">
        <v>3</v>
      </c>
      <c r="AD20" s="5" t="s">
        <v>3</v>
      </c>
      <c r="AE20" s="5" t="s">
        <v>3</v>
      </c>
      <c r="AF20" s="5" t="s">
        <v>3</v>
      </c>
      <c r="AG20" s="5" t="s">
        <v>3</v>
      </c>
      <c r="AH20" s="5" t="s">
        <v>3</v>
      </c>
      <c r="AI20" s="5" t="s">
        <v>3</v>
      </c>
      <c r="AJ20" s="5" t="s">
        <v>3</v>
      </c>
      <c r="AK20" s="5" t="s">
        <v>3</v>
      </c>
      <c r="AL20" s="5" t="s">
        <v>3</v>
      </c>
      <c r="AM20" s="7" t="s">
        <v>41</v>
      </c>
      <c r="AN20" s="60">
        <f t="shared" si="0"/>
        <v>5</v>
      </c>
      <c r="AO20" s="2"/>
      <c r="AP20" s="60">
        <f t="shared" si="1"/>
        <v>22</v>
      </c>
      <c r="AQ20" s="20">
        <v>22</v>
      </c>
      <c r="AR20" s="22"/>
    </row>
    <row r="21" spans="1:44">
      <c r="A21" s="19">
        <v>41052</v>
      </c>
      <c r="B21" s="3" t="s">
        <v>53</v>
      </c>
      <c r="C21" s="4" t="s">
        <v>24</v>
      </c>
      <c r="D21" s="5" t="s">
        <v>3</v>
      </c>
      <c r="E21" s="5" t="s">
        <v>3</v>
      </c>
      <c r="F21" s="5" t="s">
        <v>3</v>
      </c>
      <c r="G21" s="5" t="s">
        <v>3</v>
      </c>
      <c r="H21" s="6" t="s">
        <v>4</v>
      </c>
      <c r="I21" s="6" t="s">
        <v>4</v>
      </c>
      <c r="J21" s="6" t="s">
        <v>4</v>
      </c>
      <c r="K21" s="6" t="s">
        <v>4</v>
      </c>
      <c r="L21" s="23" t="s">
        <v>4</v>
      </c>
      <c r="M21" s="38" t="s">
        <v>4</v>
      </c>
      <c r="N21" s="31" t="s">
        <v>4</v>
      </c>
      <c r="O21" s="6" t="s">
        <v>4</v>
      </c>
      <c r="P21" s="6" t="s">
        <v>4</v>
      </c>
      <c r="Q21" s="6" t="s">
        <v>4</v>
      </c>
      <c r="R21" s="6" t="s">
        <v>4</v>
      </c>
      <c r="S21" s="6" t="s">
        <v>4</v>
      </c>
      <c r="T21" s="6" t="s">
        <v>4</v>
      </c>
      <c r="U21" s="7" t="s">
        <v>5</v>
      </c>
      <c r="V21" s="5" t="s">
        <v>3</v>
      </c>
      <c r="W21" s="5" t="s">
        <v>3</v>
      </c>
      <c r="X21" s="6" t="s">
        <v>4</v>
      </c>
      <c r="Y21" s="6" t="s">
        <v>4</v>
      </c>
      <c r="Z21" s="5" t="s">
        <v>3</v>
      </c>
      <c r="AA21" s="5" t="s">
        <v>3</v>
      </c>
      <c r="AB21" s="5" t="s">
        <v>3</v>
      </c>
      <c r="AC21" s="5" t="s">
        <v>3</v>
      </c>
      <c r="AD21" s="5" t="s">
        <v>3</v>
      </c>
      <c r="AE21" s="5" t="s">
        <v>3</v>
      </c>
      <c r="AF21" s="5" t="s">
        <v>3</v>
      </c>
      <c r="AG21" s="5" t="s">
        <v>3</v>
      </c>
      <c r="AH21" s="5" t="s">
        <v>3</v>
      </c>
      <c r="AI21" s="5" t="s">
        <v>3</v>
      </c>
      <c r="AJ21" s="7" t="s">
        <v>40</v>
      </c>
      <c r="AK21" s="7"/>
      <c r="AL21" s="7"/>
      <c r="AM21" s="7"/>
      <c r="AN21" s="60">
        <f t="shared" si="0"/>
        <v>4</v>
      </c>
      <c r="AO21" s="2"/>
      <c r="AP21" s="60">
        <f t="shared" si="1"/>
        <v>17</v>
      </c>
      <c r="AQ21" s="20">
        <v>21</v>
      </c>
      <c r="AR21" s="22"/>
    </row>
    <row r="22" spans="1:44">
      <c r="A22" s="19">
        <v>41052</v>
      </c>
      <c r="B22" s="3" t="s">
        <v>53</v>
      </c>
      <c r="C22" s="4" t="s">
        <v>25</v>
      </c>
      <c r="D22" s="5" t="s">
        <v>3</v>
      </c>
      <c r="E22" s="5" t="s">
        <v>3</v>
      </c>
      <c r="F22" s="5" t="s">
        <v>3</v>
      </c>
      <c r="G22" s="5" t="s">
        <v>3</v>
      </c>
      <c r="H22" s="5" t="s">
        <v>3</v>
      </c>
      <c r="I22" s="5" t="s">
        <v>3</v>
      </c>
      <c r="J22" s="5" t="s">
        <v>3</v>
      </c>
      <c r="K22" s="6" t="s">
        <v>4</v>
      </c>
      <c r="L22" s="23" t="s">
        <v>4</v>
      </c>
      <c r="M22" s="38" t="s">
        <v>4</v>
      </c>
      <c r="N22" s="31" t="s">
        <v>4</v>
      </c>
      <c r="O22" s="6" t="s">
        <v>4</v>
      </c>
      <c r="P22" s="6" t="s">
        <v>4</v>
      </c>
      <c r="Q22" s="6" t="s">
        <v>4</v>
      </c>
      <c r="R22" s="6" t="s">
        <v>4</v>
      </c>
      <c r="S22" s="6" t="s">
        <v>4</v>
      </c>
      <c r="T22" s="6" t="s">
        <v>4</v>
      </c>
      <c r="U22" s="7" t="s">
        <v>5</v>
      </c>
      <c r="V22" s="6" t="s">
        <v>4</v>
      </c>
      <c r="W22" s="5" t="s">
        <v>3</v>
      </c>
      <c r="X22" s="5" t="s">
        <v>3</v>
      </c>
      <c r="Y22" s="6" t="s">
        <v>4</v>
      </c>
      <c r="Z22" s="5" t="s">
        <v>3</v>
      </c>
      <c r="AA22" s="5" t="s">
        <v>3</v>
      </c>
      <c r="AB22" s="5" t="s">
        <v>3</v>
      </c>
      <c r="AC22" s="5" t="s">
        <v>3</v>
      </c>
      <c r="AD22" s="5" t="s">
        <v>3</v>
      </c>
      <c r="AE22" s="5" t="s">
        <v>3</v>
      </c>
      <c r="AF22" s="5" t="s">
        <v>3</v>
      </c>
      <c r="AG22" s="5" t="s">
        <v>3</v>
      </c>
      <c r="AH22" s="5" t="s">
        <v>3</v>
      </c>
      <c r="AI22" s="5" t="s">
        <v>3</v>
      </c>
      <c r="AJ22" s="5" t="s">
        <v>3</v>
      </c>
      <c r="AK22" s="7" t="s">
        <v>40</v>
      </c>
      <c r="AL22" s="7"/>
      <c r="AM22" s="7"/>
      <c r="AN22" s="60">
        <f t="shared" si="0"/>
        <v>7</v>
      </c>
      <c r="AO22" s="2"/>
      <c r="AP22" s="60">
        <f t="shared" si="1"/>
        <v>18</v>
      </c>
      <c r="AQ22" s="20">
        <v>21</v>
      </c>
      <c r="AR22" s="22"/>
    </row>
    <row r="23" spans="1:44">
      <c r="A23" s="19">
        <v>41052</v>
      </c>
      <c r="B23" s="3" t="s">
        <v>53</v>
      </c>
      <c r="C23" s="4" t="s">
        <v>26</v>
      </c>
      <c r="D23" s="5" t="s">
        <v>3</v>
      </c>
      <c r="E23" s="5" t="s">
        <v>3</v>
      </c>
      <c r="F23" s="5" t="s">
        <v>3</v>
      </c>
      <c r="G23" s="5" t="s">
        <v>3</v>
      </c>
      <c r="H23" s="5" t="s">
        <v>3</v>
      </c>
      <c r="I23" s="5" t="s">
        <v>3</v>
      </c>
      <c r="J23" s="6" t="s">
        <v>4</v>
      </c>
      <c r="K23" s="6" t="s">
        <v>4</v>
      </c>
      <c r="L23" s="23" t="s">
        <v>4</v>
      </c>
      <c r="M23" s="38" t="s">
        <v>4</v>
      </c>
      <c r="N23" s="31" t="s">
        <v>4</v>
      </c>
      <c r="O23" s="6" t="s">
        <v>4</v>
      </c>
      <c r="P23" s="6" t="s">
        <v>4</v>
      </c>
      <c r="Q23" s="6" t="s">
        <v>4</v>
      </c>
      <c r="R23" s="6" t="s">
        <v>4</v>
      </c>
      <c r="S23" s="6" t="s">
        <v>4</v>
      </c>
      <c r="T23" s="7" t="s">
        <v>5</v>
      </c>
      <c r="U23" s="6" t="s">
        <v>4</v>
      </c>
      <c r="V23" s="5" t="s">
        <v>3</v>
      </c>
      <c r="W23" s="5" t="s">
        <v>3</v>
      </c>
      <c r="X23" s="5" t="s">
        <v>3</v>
      </c>
      <c r="Y23" s="6" t="s">
        <v>4</v>
      </c>
      <c r="Z23" s="6" t="s">
        <v>4</v>
      </c>
      <c r="AA23" s="6" t="s">
        <v>4</v>
      </c>
      <c r="AB23" s="5" t="s">
        <v>3</v>
      </c>
      <c r="AC23" s="5" t="s">
        <v>3</v>
      </c>
      <c r="AD23" s="5" t="s">
        <v>3</v>
      </c>
      <c r="AE23" s="5" t="s">
        <v>3</v>
      </c>
      <c r="AF23" s="5" t="s">
        <v>3</v>
      </c>
      <c r="AG23" s="5" t="s">
        <v>3</v>
      </c>
      <c r="AH23" s="5" t="s">
        <v>3</v>
      </c>
      <c r="AI23" s="5" t="s">
        <v>3</v>
      </c>
      <c r="AJ23" s="5" t="s">
        <v>3</v>
      </c>
      <c r="AK23" s="5" t="s">
        <v>3</v>
      </c>
      <c r="AL23" s="7" t="s">
        <v>41</v>
      </c>
      <c r="AM23" s="7"/>
      <c r="AN23" s="60">
        <f t="shared" si="0"/>
        <v>6</v>
      </c>
      <c r="AO23" s="2"/>
      <c r="AP23" s="60">
        <f t="shared" si="1"/>
        <v>17</v>
      </c>
      <c r="AQ23" s="20">
        <v>23</v>
      </c>
      <c r="AR23" s="22"/>
    </row>
    <row r="24" spans="1:44">
      <c r="A24" s="19">
        <v>41052</v>
      </c>
      <c r="B24" s="3" t="s">
        <v>53</v>
      </c>
      <c r="C24" s="4" t="s">
        <v>27</v>
      </c>
      <c r="D24" s="5" t="s">
        <v>3</v>
      </c>
      <c r="E24" s="5" t="s">
        <v>3</v>
      </c>
      <c r="F24" s="5" t="s">
        <v>3</v>
      </c>
      <c r="G24" s="5" t="s">
        <v>3</v>
      </c>
      <c r="H24" s="5" t="s">
        <v>3</v>
      </c>
      <c r="I24" s="5" t="s">
        <v>3</v>
      </c>
      <c r="J24" s="5" t="s">
        <v>3</v>
      </c>
      <c r="K24" s="6" t="s">
        <v>4</v>
      </c>
      <c r="L24" s="23" t="s">
        <v>4</v>
      </c>
      <c r="M24" s="38" t="s">
        <v>4</v>
      </c>
      <c r="N24" s="31" t="s">
        <v>4</v>
      </c>
      <c r="O24" s="6" t="s">
        <v>4</v>
      </c>
      <c r="P24" s="6" t="s">
        <v>4</v>
      </c>
      <c r="Q24" s="6" t="s">
        <v>4</v>
      </c>
      <c r="R24" s="6" t="s">
        <v>4</v>
      </c>
      <c r="S24" s="6" t="s">
        <v>4</v>
      </c>
      <c r="T24" s="7" t="s">
        <v>5</v>
      </c>
      <c r="U24" s="6" t="s">
        <v>4</v>
      </c>
      <c r="V24" s="6" t="s">
        <v>4</v>
      </c>
      <c r="W24" s="6" t="s">
        <v>4</v>
      </c>
      <c r="X24" s="6" t="s">
        <v>4</v>
      </c>
      <c r="Y24" s="5" t="s">
        <v>3</v>
      </c>
      <c r="Z24" s="5" t="s">
        <v>3</v>
      </c>
      <c r="AA24" s="5" t="s">
        <v>3</v>
      </c>
      <c r="AB24" s="5" t="s">
        <v>3</v>
      </c>
      <c r="AC24" s="5" t="s">
        <v>3</v>
      </c>
      <c r="AD24" s="5" t="s">
        <v>3</v>
      </c>
      <c r="AE24" s="5" t="s">
        <v>3</v>
      </c>
      <c r="AF24" s="5" t="s">
        <v>3</v>
      </c>
      <c r="AG24" s="5" t="s">
        <v>3</v>
      </c>
      <c r="AH24" s="5" t="s">
        <v>3</v>
      </c>
      <c r="AI24" s="5" t="s">
        <v>3</v>
      </c>
      <c r="AJ24" s="5" t="s">
        <v>3</v>
      </c>
      <c r="AK24" s="5" t="s">
        <v>3</v>
      </c>
      <c r="AL24" s="7" t="s">
        <v>41</v>
      </c>
      <c r="AM24" s="7"/>
      <c r="AN24" s="60">
        <f t="shared" si="0"/>
        <v>7</v>
      </c>
      <c r="AO24" s="2"/>
      <c r="AP24" s="60">
        <f t="shared" si="1"/>
        <v>20</v>
      </c>
      <c r="AQ24" s="20">
        <v>20</v>
      </c>
      <c r="AR24" s="22"/>
    </row>
    <row r="25" spans="1:44">
      <c r="A25" s="19">
        <v>41052</v>
      </c>
      <c r="B25" s="3" t="s">
        <v>53</v>
      </c>
      <c r="C25" s="4" t="s">
        <v>28</v>
      </c>
      <c r="D25" s="5" t="s">
        <v>3</v>
      </c>
      <c r="E25" s="5" t="s">
        <v>3</v>
      </c>
      <c r="F25" s="5" t="s">
        <v>3</v>
      </c>
      <c r="G25" s="5" t="s">
        <v>3</v>
      </c>
      <c r="H25" s="5" t="s">
        <v>3</v>
      </c>
      <c r="I25" s="5" t="s">
        <v>3</v>
      </c>
      <c r="J25" s="5" t="s">
        <v>3</v>
      </c>
      <c r="K25" s="6" t="s">
        <v>4</v>
      </c>
      <c r="L25" s="23" t="s">
        <v>4</v>
      </c>
      <c r="M25" s="38" t="s">
        <v>4</v>
      </c>
      <c r="N25" s="31" t="s">
        <v>4</v>
      </c>
      <c r="O25" s="6" t="s">
        <v>4</v>
      </c>
      <c r="P25" s="6" t="s">
        <v>4</v>
      </c>
      <c r="Q25" s="6" t="s">
        <v>4</v>
      </c>
      <c r="R25" s="6" t="s">
        <v>4</v>
      </c>
      <c r="S25" s="6" t="s">
        <v>4</v>
      </c>
      <c r="T25" s="6" t="s">
        <v>4</v>
      </c>
      <c r="U25" s="7" t="s">
        <v>5</v>
      </c>
      <c r="V25" s="6" t="s">
        <v>4</v>
      </c>
      <c r="W25" s="5" t="s">
        <v>3</v>
      </c>
      <c r="X25" s="6" t="s">
        <v>4</v>
      </c>
      <c r="Y25" s="6" t="s">
        <v>4</v>
      </c>
      <c r="Z25" s="5" t="s">
        <v>3</v>
      </c>
      <c r="AA25" s="5" t="s">
        <v>3</v>
      </c>
      <c r="AB25" s="5" t="s">
        <v>3</v>
      </c>
      <c r="AC25" s="5" t="s">
        <v>3</v>
      </c>
      <c r="AD25" s="5" t="s">
        <v>3</v>
      </c>
      <c r="AE25" s="5" t="s">
        <v>3</v>
      </c>
      <c r="AF25" s="5" t="s">
        <v>3</v>
      </c>
      <c r="AG25" s="5" t="s">
        <v>3</v>
      </c>
      <c r="AH25" s="5" t="s">
        <v>3</v>
      </c>
      <c r="AI25" s="5" t="s">
        <v>3</v>
      </c>
      <c r="AJ25" s="5" t="s">
        <v>3</v>
      </c>
      <c r="AK25" s="5" t="s">
        <v>3</v>
      </c>
      <c r="AL25" s="5" t="s">
        <v>3</v>
      </c>
      <c r="AM25" s="7" t="s">
        <v>41</v>
      </c>
      <c r="AN25" s="60">
        <f t="shared" si="0"/>
        <v>7</v>
      </c>
      <c r="AO25" s="2"/>
      <c r="AP25" s="60">
        <f t="shared" si="1"/>
        <v>18</v>
      </c>
      <c r="AQ25" s="20">
        <v>21</v>
      </c>
      <c r="AR25" s="22"/>
    </row>
    <row r="26" spans="1:44">
      <c r="A26" s="19">
        <v>41052</v>
      </c>
      <c r="B26" s="3" t="s">
        <v>53</v>
      </c>
      <c r="C26" s="4" t="s">
        <v>29</v>
      </c>
      <c r="D26" s="5" t="s">
        <v>3</v>
      </c>
      <c r="E26" s="5" t="s">
        <v>3</v>
      </c>
      <c r="F26" s="5" t="s">
        <v>3</v>
      </c>
      <c r="G26" s="5" t="s">
        <v>3</v>
      </c>
      <c r="H26" s="5" t="s">
        <v>3</v>
      </c>
      <c r="I26" s="5" t="s">
        <v>3</v>
      </c>
      <c r="J26" s="5" t="s">
        <v>3</v>
      </c>
      <c r="K26" s="6" t="s">
        <v>4</v>
      </c>
      <c r="L26" s="23" t="s">
        <v>4</v>
      </c>
      <c r="M26" s="38" t="s">
        <v>4</v>
      </c>
      <c r="N26" s="31" t="s">
        <v>4</v>
      </c>
      <c r="O26" s="6" t="s">
        <v>4</v>
      </c>
      <c r="P26" s="6" t="s">
        <v>4</v>
      </c>
      <c r="Q26" s="6" t="s">
        <v>4</v>
      </c>
      <c r="R26" s="6" t="s">
        <v>4</v>
      </c>
      <c r="S26" s="6" t="s">
        <v>4</v>
      </c>
      <c r="T26" s="6" t="s">
        <v>4</v>
      </c>
      <c r="U26" s="7" t="s">
        <v>5</v>
      </c>
      <c r="V26" s="6" t="s">
        <v>4</v>
      </c>
      <c r="W26" s="5" t="s">
        <v>3</v>
      </c>
      <c r="X26" s="5" t="s">
        <v>3</v>
      </c>
      <c r="Y26" s="5" t="s">
        <v>3</v>
      </c>
      <c r="Z26" s="5" t="s">
        <v>3</v>
      </c>
      <c r="AA26" s="5" t="s">
        <v>3</v>
      </c>
      <c r="AB26" s="5" t="s">
        <v>3</v>
      </c>
      <c r="AC26" s="5" t="s">
        <v>3</v>
      </c>
      <c r="AD26" s="5" t="s">
        <v>3</v>
      </c>
      <c r="AE26" s="5" t="s">
        <v>3</v>
      </c>
      <c r="AF26" s="5" t="s">
        <v>3</v>
      </c>
      <c r="AG26" s="5" t="s">
        <v>3</v>
      </c>
      <c r="AH26" s="5" t="s">
        <v>3</v>
      </c>
      <c r="AI26" s="5" t="s">
        <v>3</v>
      </c>
      <c r="AJ26" s="5" t="s">
        <v>3</v>
      </c>
      <c r="AK26" s="5" t="s">
        <v>3</v>
      </c>
      <c r="AL26" s="5" t="s">
        <v>3</v>
      </c>
      <c r="AM26" s="7" t="s">
        <v>41</v>
      </c>
      <c r="AN26" s="60">
        <f t="shared" si="0"/>
        <v>7</v>
      </c>
      <c r="AO26" s="2"/>
      <c r="AP26" s="60">
        <f t="shared" si="1"/>
        <v>18</v>
      </c>
      <c r="AQ26" s="20">
        <v>18</v>
      </c>
      <c r="AR26" s="22"/>
    </row>
    <row r="27" spans="1:44">
      <c r="A27" s="19">
        <v>41052</v>
      </c>
      <c r="B27" s="3" t="s">
        <v>53</v>
      </c>
      <c r="C27" s="4" t="s">
        <v>30</v>
      </c>
      <c r="D27" s="5" t="s">
        <v>3</v>
      </c>
      <c r="E27" s="5" t="s">
        <v>3</v>
      </c>
      <c r="F27" s="5" t="s">
        <v>3</v>
      </c>
      <c r="G27" s="5" t="s">
        <v>3</v>
      </c>
      <c r="H27" s="5" t="s">
        <v>3</v>
      </c>
      <c r="I27" s="6" t="s">
        <v>4</v>
      </c>
      <c r="J27" s="6" t="s">
        <v>4</v>
      </c>
      <c r="K27" s="6" t="s">
        <v>4</v>
      </c>
      <c r="L27" s="23" t="s">
        <v>4</v>
      </c>
      <c r="M27" s="38" t="s">
        <v>4</v>
      </c>
      <c r="N27" s="31" t="s">
        <v>4</v>
      </c>
      <c r="O27" s="6" t="s">
        <v>4</v>
      </c>
      <c r="P27" s="6" t="s">
        <v>4</v>
      </c>
      <c r="Q27" s="6" t="s">
        <v>4</v>
      </c>
      <c r="R27" s="6" t="s">
        <v>4</v>
      </c>
      <c r="S27" s="6" t="s">
        <v>4</v>
      </c>
      <c r="T27" s="7" t="s">
        <v>5</v>
      </c>
      <c r="U27" s="6" t="s">
        <v>4</v>
      </c>
      <c r="V27" s="6" t="s">
        <v>4</v>
      </c>
      <c r="W27" s="6" t="s">
        <v>4</v>
      </c>
      <c r="X27" s="5" t="s">
        <v>3</v>
      </c>
      <c r="Y27" s="5" t="s">
        <v>3</v>
      </c>
      <c r="Z27" s="5" t="s">
        <v>3</v>
      </c>
      <c r="AA27" s="5" t="s">
        <v>3</v>
      </c>
      <c r="AB27" s="5" t="s">
        <v>3</v>
      </c>
      <c r="AC27" s="5" t="s">
        <v>3</v>
      </c>
      <c r="AD27" s="5" t="s">
        <v>3</v>
      </c>
      <c r="AE27" s="5" t="s">
        <v>3</v>
      </c>
      <c r="AF27" s="5" t="s">
        <v>3</v>
      </c>
      <c r="AG27" s="5" t="s">
        <v>3</v>
      </c>
      <c r="AH27" s="5" t="s">
        <v>3</v>
      </c>
      <c r="AI27" s="5" t="s">
        <v>3</v>
      </c>
      <c r="AJ27" s="5" t="s">
        <v>3</v>
      </c>
      <c r="AK27" s="5" t="s">
        <v>3</v>
      </c>
      <c r="AL27" s="5" t="s">
        <v>3</v>
      </c>
      <c r="AM27" s="7" t="s">
        <v>41</v>
      </c>
      <c r="AN27" s="60">
        <f t="shared" si="0"/>
        <v>5</v>
      </c>
      <c r="AO27" s="2"/>
      <c r="AP27" s="60">
        <f t="shared" si="1"/>
        <v>19</v>
      </c>
      <c r="AQ27" s="20">
        <v>19</v>
      </c>
      <c r="AR27" s="22"/>
    </row>
    <row r="28" spans="1:44">
      <c r="A28" s="19">
        <v>41052</v>
      </c>
      <c r="B28" s="3" t="s">
        <v>53</v>
      </c>
      <c r="C28" s="4" t="s">
        <v>31</v>
      </c>
      <c r="D28" s="5" t="s">
        <v>3</v>
      </c>
      <c r="E28" s="5" t="s">
        <v>3</v>
      </c>
      <c r="F28" s="5" t="s">
        <v>3</v>
      </c>
      <c r="G28" s="5" t="s">
        <v>3</v>
      </c>
      <c r="H28" s="5" t="s">
        <v>3</v>
      </c>
      <c r="I28" s="5" t="s">
        <v>3</v>
      </c>
      <c r="J28" s="6" t="s">
        <v>4</v>
      </c>
      <c r="K28" s="6" t="s">
        <v>4</v>
      </c>
      <c r="L28" s="23" t="s">
        <v>4</v>
      </c>
      <c r="M28" s="38" t="s">
        <v>4</v>
      </c>
      <c r="N28" s="31" t="s">
        <v>4</v>
      </c>
      <c r="O28" s="6" t="s">
        <v>4</v>
      </c>
      <c r="P28" s="6" t="s">
        <v>4</v>
      </c>
      <c r="Q28" s="6" t="s">
        <v>4</v>
      </c>
      <c r="R28" s="6" t="s">
        <v>4</v>
      </c>
      <c r="S28" s="6" t="s">
        <v>4</v>
      </c>
      <c r="T28" s="6" t="s">
        <v>4</v>
      </c>
      <c r="U28" s="7" t="s">
        <v>5</v>
      </c>
      <c r="V28" s="6" t="s">
        <v>4</v>
      </c>
      <c r="W28" s="6" t="s">
        <v>4</v>
      </c>
      <c r="X28" s="6" t="s">
        <v>4</v>
      </c>
      <c r="Y28" s="5" t="s">
        <v>3</v>
      </c>
      <c r="Z28" s="5" t="s">
        <v>3</v>
      </c>
      <c r="AA28" s="5" t="s">
        <v>3</v>
      </c>
      <c r="AB28" s="5" t="s">
        <v>3</v>
      </c>
      <c r="AC28" s="5" t="s">
        <v>3</v>
      </c>
      <c r="AD28" s="5" t="s">
        <v>3</v>
      </c>
      <c r="AE28" s="5" t="s">
        <v>3</v>
      </c>
      <c r="AF28" s="5" t="s">
        <v>3</v>
      </c>
      <c r="AG28" s="5" t="s">
        <v>3</v>
      </c>
      <c r="AH28" s="5" t="s">
        <v>3</v>
      </c>
      <c r="AI28" s="5" t="s">
        <v>3</v>
      </c>
      <c r="AJ28" s="5" t="s">
        <v>3</v>
      </c>
      <c r="AK28" s="5" t="s">
        <v>3</v>
      </c>
      <c r="AL28" s="5" t="s">
        <v>3</v>
      </c>
      <c r="AM28" s="7" t="s">
        <v>41</v>
      </c>
      <c r="AN28" s="60">
        <f t="shared" si="0"/>
        <v>6</v>
      </c>
      <c r="AO28" s="2"/>
      <c r="AP28" s="60">
        <f t="shared" si="1"/>
        <v>20</v>
      </c>
      <c r="AQ28" s="20">
        <v>20</v>
      </c>
      <c r="AR28" s="22"/>
    </row>
    <row r="29" spans="1:44">
      <c r="A29" s="19">
        <v>41052</v>
      </c>
      <c r="B29" s="3" t="s">
        <v>53</v>
      </c>
      <c r="C29" s="4" t="s">
        <v>32</v>
      </c>
      <c r="D29" s="5" t="s">
        <v>3</v>
      </c>
      <c r="E29" s="5" t="s">
        <v>3</v>
      </c>
      <c r="F29" s="5" t="s">
        <v>3</v>
      </c>
      <c r="G29" s="5" t="s">
        <v>3</v>
      </c>
      <c r="H29" s="5" t="s">
        <v>3</v>
      </c>
      <c r="I29" s="6" t="s">
        <v>4</v>
      </c>
      <c r="J29" s="5" t="s">
        <v>3</v>
      </c>
      <c r="K29" s="5" t="s">
        <v>3</v>
      </c>
      <c r="L29" s="23" t="s">
        <v>4</v>
      </c>
      <c r="M29" s="38" t="s">
        <v>4</v>
      </c>
      <c r="N29" s="31" t="s">
        <v>4</v>
      </c>
      <c r="O29" s="6" t="s">
        <v>4</v>
      </c>
      <c r="P29" s="6" t="s">
        <v>4</v>
      </c>
      <c r="Q29" s="6" t="s">
        <v>4</v>
      </c>
      <c r="R29" s="6" t="s">
        <v>4</v>
      </c>
      <c r="S29" s="6" t="s">
        <v>4</v>
      </c>
      <c r="T29" s="7" t="s">
        <v>5</v>
      </c>
      <c r="U29" s="6" t="s">
        <v>4</v>
      </c>
      <c r="V29" s="6" t="s">
        <v>4</v>
      </c>
      <c r="W29" s="6" t="s">
        <v>4</v>
      </c>
      <c r="X29" s="5" t="s">
        <v>3</v>
      </c>
      <c r="Y29" s="5" t="s">
        <v>3</v>
      </c>
      <c r="Z29" s="5" t="s">
        <v>3</v>
      </c>
      <c r="AA29" s="5" t="s">
        <v>3</v>
      </c>
      <c r="AB29" s="5" t="s">
        <v>3</v>
      </c>
      <c r="AC29" s="5" t="s">
        <v>3</v>
      </c>
      <c r="AD29" s="5" t="s">
        <v>3</v>
      </c>
      <c r="AE29" s="5" t="s">
        <v>3</v>
      </c>
      <c r="AF29" s="5" t="s">
        <v>3</v>
      </c>
      <c r="AG29" s="5" t="s">
        <v>3</v>
      </c>
      <c r="AH29" s="5" t="s">
        <v>3</v>
      </c>
      <c r="AI29" s="5" t="s">
        <v>3</v>
      </c>
      <c r="AJ29" s="5" t="s">
        <v>3</v>
      </c>
      <c r="AK29" s="7" t="s">
        <v>41</v>
      </c>
      <c r="AL29" s="7"/>
      <c r="AM29" s="7"/>
      <c r="AN29" s="60">
        <f t="shared" si="0"/>
        <v>5</v>
      </c>
      <c r="AO29" s="2"/>
      <c r="AP29" s="60">
        <f t="shared" si="1"/>
        <v>19</v>
      </c>
      <c r="AQ29" s="20">
        <v>19</v>
      </c>
      <c r="AR29" s="22"/>
    </row>
    <row r="30" spans="1:44">
      <c r="A30" s="19">
        <v>41052</v>
      </c>
      <c r="B30" s="3" t="s">
        <v>53</v>
      </c>
      <c r="C30" s="4" t="s">
        <v>54</v>
      </c>
      <c r="D30" s="5" t="s">
        <v>3</v>
      </c>
      <c r="E30" s="5" t="s">
        <v>3</v>
      </c>
      <c r="F30" s="5" t="s">
        <v>3</v>
      </c>
      <c r="G30" s="5" t="s">
        <v>3</v>
      </c>
      <c r="H30" s="5" t="s">
        <v>3</v>
      </c>
      <c r="I30" s="6" t="s">
        <v>4</v>
      </c>
      <c r="J30" s="6" t="s">
        <v>4</v>
      </c>
      <c r="K30" s="6" t="s">
        <v>4</v>
      </c>
      <c r="L30" s="23" t="s">
        <v>4</v>
      </c>
      <c r="M30" s="38" t="s">
        <v>4</v>
      </c>
      <c r="N30" s="31" t="s">
        <v>4</v>
      </c>
      <c r="O30" s="6" t="s">
        <v>4</v>
      </c>
      <c r="P30" s="6" t="s">
        <v>4</v>
      </c>
      <c r="Q30" s="6" t="s">
        <v>4</v>
      </c>
      <c r="R30" s="6" t="s">
        <v>4</v>
      </c>
      <c r="S30" s="6" t="s">
        <v>4</v>
      </c>
      <c r="T30" s="7" t="s">
        <v>5</v>
      </c>
      <c r="U30" s="6" t="s">
        <v>4</v>
      </c>
      <c r="V30" s="5" t="s">
        <v>3</v>
      </c>
      <c r="W30" s="5" t="s">
        <v>3</v>
      </c>
      <c r="X30" s="6" t="s">
        <v>4</v>
      </c>
      <c r="Y30" s="6" t="s">
        <v>4</v>
      </c>
      <c r="Z30" s="5" t="s">
        <v>3</v>
      </c>
      <c r="AA30" s="5" t="s">
        <v>3</v>
      </c>
      <c r="AB30" s="5" t="s">
        <v>3</v>
      </c>
      <c r="AC30" s="5" t="s">
        <v>3</v>
      </c>
      <c r="AD30" s="5" t="s">
        <v>3</v>
      </c>
      <c r="AE30" s="5" t="s">
        <v>3</v>
      </c>
      <c r="AF30" s="5" t="s">
        <v>3</v>
      </c>
      <c r="AG30" s="5" t="s">
        <v>3</v>
      </c>
      <c r="AH30" s="5" t="s">
        <v>3</v>
      </c>
      <c r="AI30" s="5" t="s">
        <v>3</v>
      </c>
      <c r="AJ30" s="5" t="s">
        <v>3</v>
      </c>
      <c r="AK30" s="5" t="s">
        <v>3</v>
      </c>
      <c r="AL30" s="7" t="s">
        <v>41</v>
      </c>
      <c r="AM30" s="7"/>
      <c r="AN30" s="60">
        <f t="shared" si="0"/>
        <v>5</v>
      </c>
      <c r="AO30" s="2"/>
      <c r="AP30" s="60">
        <f t="shared" si="1"/>
        <v>17</v>
      </c>
      <c r="AQ30" s="20">
        <v>21</v>
      </c>
      <c r="AR30" s="22"/>
    </row>
    <row r="31" spans="1:44">
      <c r="A31" s="19">
        <v>41052</v>
      </c>
      <c r="B31" s="3" t="s">
        <v>53</v>
      </c>
      <c r="C31" s="4" t="s">
        <v>55</v>
      </c>
      <c r="D31" s="5" t="s">
        <v>3</v>
      </c>
      <c r="E31" s="5" t="s">
        <v>3</v>
      </c>
      <c r="F31" s="5" t="s">
        <v>3</v>
      </c>
      <c r="G31" s="5" t="s">
        <v>3</v>
      </c>
      <c r="H31" s="5" t="s">
        <v>3</v>
      </c>
      <c r="I31" s="6" t="s">
        <v>4</v>
      </c>
      <c r="J31" s="6" t="s">
        <v>4</v>
      </c>
      <c r="K31" s="6" t="s">
        <v>4</v>
      </c>
      <c r="L31" s="23" t="s">
        <v>4</v>
      </c>
      <c r="M31" s="38" t="s">
        <v>4</v>
      </c>
      <c r="N31" s="31" t="s">
        <v>4</v>
      </c>
      <c r="O31" s="6" t="s">
        <v>4</v>
      </c>
      <c r="P31" s="6" t="s">
        <v>4</v>
      </c>
      <c r="Q31" s="6" t="s">
        <v>4</v>
      </c>
      <c r="R31" s="6" t="s">
        <v>4</v>
      </c>
      <c r="S31" s="6" t="s">
        <v>4</v>
      </c>
      <c r="T31" s="7" t="s">
        <v>8</v>
      </c>
      <c r="U31" s="5" t="s">
        <v>3</v>
      </c>
      <c r="V31" s="6" t="s">
        <v>4</v>
      </c>
      <c r="W31" s="5" t="s">
        <v>3</v>
      </c>
      <c r="X31" s="5" t="s">
        <v>3</v>
      </c>
      <c r="Y31" s="5" t="s">
        <v>3</v>
      </c>
      <c r="Z31" s="5" t="s">
        <v>3</v>
      </c>
      <c r="AA31" s="5" t="s">
        <v>3</v>
      </c>
      <c r="AB31" s="5" t="s">
        <v>3</v>
      </c>
      <c r="AC31" s="5" t="s">
        <v>3</v>
      </c>
      <c r="AD31" s="5" t="s">
        <v>3</v>
      </c>
      <c r="AE31" s="5" t="s">
        <v>3</v>
      </c>
      <c r="AF31" s="5" t="s">
        <v>3</v>
      </c>
      <c r="AG31" s="5" t="s">
        <v>3</v>
      </c>
      <c r="AH31" s="5" t="s">
        <v>3</v>
      </c>
      <c r="AI31" s="5" t="s">
        <v>3</v>
      </c>
      <c r="AJ31" s="5" t="s">
        <v>3</v>
      </c>
      <c r="AK31" s="7" t="s">
        <v>40</v>
      </c>
      <c r="AL31" s="7"/>
      <c r="AM31" s="7"/>
      <c r="AN31" s="60">
        <f t="shared" si="0"/>
        <v>5</v>
      </c>
      <c r="AO31" s="2"/>
      <c r="AP31" s="60">
        <f t="shared" si="1"/>
        <v>16</v>
      </c>
      <c r="AQ31" s="20">
        <v>18</v>
      </c>
      <c r="AR31" s="22"/>
    </row>
    <row r="32" spans="1:44">
      <c r="A32" s="19">
        <v>41052</v>
      </c>
      <c r="B32" s="3" t="s">
        <v>53</v>
      </c>
      <c r="C32" s="4" t="s">
        <v>56</v>
      </c>
      <c r="D32" s="5" t="s">
        <v>3</v>
      </c>
      <c r="E32" s="5" t="s">
        <v>3</v>
      </c>
      <c r="F32" s="5" t="s">
        <v>3</v>
      </c>
      <c r="G32" s="5" t="s">
        <v>3</v>
      </c>
      <c r="H32" s="5" t="s">
        <v>3</v>
      </c>
      <c r="I32" s="6" t="s">
        <v>4</v>
      </c>
      <c r="J32" s="6" t="s">
        <v>4</v>
      </c>
      <c r="K32" s="6" t="s">
        <v>4</v>
      </c>
      <c r="L32" s="23" t="s">
        <v>4</v>
      </c>
      <c r="M32" s="38" t="s">
        <v>4</v>
      </c>
      <c r="N32" s="31" t="s">
        <v>4</v>
      </c>
      <c r="O32" s="6" t="s">
        <v>4</v>
      </c>
      <c r="P32" s="6" t="s">
        <v>4</v>
      </c>
      <c r="Q32" s="6" t="s">
        <v>4</v>
      </c>
      <c r="R32" s="6" t="s">
        <v>4</v>
      </c>
      <c r="S32" s="6" t="s">
        <v>4</v>
      </c>
      <c r="T32" s="6" t="s">
        <v>4</v>
      </c>
      <c r="U32" s="7" t="s">
        <v>5</v>
      </c>
      <c r="V32" s="6" t="s">
        <v>4</v>
      </c>
      <c r="W32" s="6" t="s">
        <v>4</v>
      </c>
      <c r="X32" s="5" t="s">
        <v>3</v>
      </c>
      <c r="Y32" s="5" t="s">
        <v>3</v>
      </c>
      <c r="Z32" s="5" t="s">
        <v>3</v>
      </c>
      <c r="AA32" s="5" t="s">
        <v>3</v>
      </c>
      <c r="AB32" s="5" t="s">
        <v>3</v>
      </c>
      <c r="AC32" s="5" t="s">
        <v>3</v>
      </c>
      <c r="AD32" s="5" t="s">
        <v>3</v>
      </c>
      <c r="AE32" s="5" t="s">
        <v>3</v>
      </c>
      <c r="AF32" s="5" t="s">
        <v>3</v>
      </c>
      <c r="AG32" s="5" t="s">
        <v>3</v>
      </c>
      <c r="AH32" s="5" t="s">
        <v>3</v>
      </c>
      <c r="AI32" s="5" t="s">
        <v>3</v>
      </c>
      <c r="AJ32" s="5" t="s">
        <v>3</v>
      </c>
      <c r="AK32" s="5" t="s">
        <v>3</v>
      </c>
      <c r="AL32" s="7" t="s">
        <v>41</v>
      </c>
      <c r="AM32" s="7"/>
      <c r="AN32" s="60">
        <f t="shared" si="0"/>
        <v>5</v>
      </c>
      <c r="AO32" s="2"/>
      <c r="AP32" s="60">
        <f t="shared" si="1"/>
        <v>19</v>
      </c>
      <c r="AQ32" s="20">
        <v>19</v>
      </c>
      <c r="AR32" s="22"/>
    </row>
    <row r="33" spans="1:44">
      <c r="A33" s="19"/>
      <c r="B33" s="3"/>
      <c r="C33" s="4"/>
      <c r="D33" s="8">
        <v>0</v>
      </c>
      <c r="E33" s="8">
        <v>1</v>
      </c>
      <c r="F33" s="8">
        <v>2</v>
      </c>
      <c r="G33" s="8">
        <v>3</v>
      </c>
      <c r="H33" s="8">
        <v>4</v>
      </c>
      <c r="I33" s="8">
        <v>5</v>
      </c>
      <c r="J33" s="8">
        <v>6</v>
      </c>
      <c r="K33" s="8">
        <v>7</v>
      </c>
      <c r="L33" s="25">
        <v>8</v>
      </c>
      <c r="M33" s="40">
        <v>9</v>
      </c>
      <c r="N33" s="32">
        <v>10</v>
      </c>
      <c r="O33" s="8">
        <v>11</v>
      </c>
      <c r="P33" s="8">
        <v>12</v>
      </c>
      <c r="Q33" s="8">
        <v>13</v>
      </c>
      <c r="R33" s="8">
        <v>14</v>
      </c>
      <c r="S33" s="8">
        <v>15</v>
      </c>
      <c r="T33" s="8">
        <v>16</v>
      </c>
      <c r="U33" s="8">
        <v>17</v>
      </c>
      <c r="V33" s="8">
        <v>18</v>
      </c>
      <c r="W33" s="8">
        <v>19</v>
      </c>
      <c r="X33" s="8">
        <v>20</v>
      </c>
      <c r="Y33" s="8">
        <v>21</v>
      </c>
      <c r="Z33" s="8">
        <v>22</v>
      </c>
      <c r="AA33" s="8">
        <v>23</v>
      </c>
      <c r="AB33" s="8">
        <v>24</v>
      </c>
      <c r="AC33" s="8">
        <v>25</v>
      </c>
      <c r="AD33" s="8">
        <v>26</v>
      </c>
      <c r="AE33" s="8">
        <v>27</v>
      </c>
      <c r="AF33" s="8">
        <v>28</v>
      </c>
      <c r="AG33" s="8">
        <v>29</v>
      </c>
      <c r="AH33" s="8">
        <v>30</v>
      </c>
      <c r="AI33" s="8">
        <v>31</v>
      </c>
      <c r="AJ33" s="8">
        <v>32</v>
      </c>
      <c r="AK33" s="8">
        <v>33</v>
      </c>
      <c r="AL33" s="8">
        <v>34</v>
      </c>
      <c r="AM33" s="7"/>
      <c r="AN33" s="20"/>
      <c r="AO33" s="2"/>
      <c r="AP33" s="2"/>
      <c r="AQ33" s="2"/>
      <c r="AR33" s="2"/>
    </row>
    <row r="34" spans="1:44">
      <c r="A34" s="19"/>
      <c r="B34" s="3"/>
      <c r="C34" s="4"/>
      <c r="D34" s="9">
        <f t="shared" ref="D34:AL34" ca="1" si="2">(COUNTIF(OFFSET(D34,-$C32-1,0,$C32),"O")+SUMPRODUCT(--(EXACT(OFFSET(D34,-$C32-1,0,$C32),"A"))))/COUNTA(OFFSET(D34,-$C32-1,0,$C32))*100</f>
        <v>96.666666666666671</v>
      </c>
      <c r="E34" s="9">
        <f t="shared" ca="1" si="2"/>
        <v>96.666666666666671</v>
      </c>
      <c r="F34" s="9">
        <f t="shared" ca="1" si="2"/>
        <v>93.333333333333329</v>
      </c>
      <c r="G34" s="9">
        <f t="shared" ca="1" si="2"/>
        <v>93.333333333333329</v>
      </c>
      <c r="H34" s="9">
        <f t="shared" ca="1" si="2"/>
        <v>93.333333333333329</v>
      </c>
      <c r="I34" s="9">
        <f t="shared" ca="1" si="2"/>
        <v>56.666666666666664</v>
      </c>
      <c r="J34" s="9">
        <f t="shared" ca="1" si="2"/>
        <v>33.333333333333329</v>
      </c>
      <c r="K34" s="9">
        <f t="shared" ca="1" si="2"/>
        <v>16.666666666666664</v>
      </c>
      <c r="L34" s="26">
        <f t="shared" ca="1" si="2"/>
        <v>3.3333333333333335</v>
      </c>
      <c r="M34" s="55">
        <f t="shared" ca="1" si="2"/>
        <v>0</v>
      </c>
      <c r="N34" s="33">
        <f t="shared" ca="1" si="2"/>
        <v>0</v>
      </c>
      <c r="O34" s="9">
        <f t="shared" ca="1" si="2"/>
        <v>0</v>
      </c>
      <c r="P34" s="9">
        <f t="shared" ca="1" si="2"/>
        <v>0</v>
      </c>
      <c r="Q34" s="9">
        <f t="shared" ca="1" si="2"/>
        <v>0</v>
      </c>
      <c r="R34" s="9">
        <f t="shared" ca="1" si="2"/>
        <v>0</v>
      </c>
      <c r="S34" s="9">
        <f t="shared" ca="1" si="2"/>
        <v>0</v>
      </c>
      <c r="T34" s="9">
        <f t="shared" ca="1" si="2"/>
        <v>3.3333333333333335</v>
      </c>
      <c r="U34" s="9">
        <f t="shared" ca="1" si="2"/>
        <v>10</v>
      </c>
      <c r="V34" s="9">
        <f t="shared" ca="1" si="2"/>
        <v>33.333333333333329</v>
      </c>
      <c r="W34" s="9">
        <f t="shared" ca="1" si="2"/>
        <v>53.333333333333336</v>
      </c>
      <c r="X34" s="9">
        <f t="shared" ca="1" si="2"/>
        <v>70</v>
      </c>
      <c r="Y34" s="9">
        <f t="shared" ca="1" si="2"/>
        <v>76.666666666666671</v>
      </c>
      <c r="Z34" s="9">
        <f t="shared" ca="1" si="2"/>
        <v>90</v>
      </c>
      <c r="AA34" s="9">
        <f t="shared" ca="1" si="2"/>
        <v>93.333333333333329</v>
      </c>
      <c r="AB34" s="9">
        <f t="shared" ca="1" si="2"/>
        <v>100</v>
      </c>
      <c r="AC34" s="9">
        <f t="shared" ca="1" si="2"/>
        <v>100</v>
      </c>
      <c r="AD34" s="9">
        <f t="shared" ca="1" si="2"/>
        <v>100</v>
      </c>
      <c r="AE34" s="9">
        <f t="shared" ca="1" si="2"/>
        <v>100</v>
      </c>
      <c r="AF34" s="9">
        <f t="shared" ca="1" si="2"/>
        <v>100</v>
      </c>
      <c r="AG34" s="9">
        <f t="shared" ca="1" si="2"/>
        <v>100</v>
      </c>
      <c r="AH34" s="9">
        <f t="shared" ca="1" si="2"/>
        <v>100</v>
      </c>
      <c r="AI34" s="9">
        <f t="shared" ca="1" si="2"/>
        <v>100</v>
      </c>
      <c r="AJ34" s="9">
        <f t="shared" ca="1" si="2"/>
        <v>93.333333333333329</v>
      </c>
      <c r="AK34" s="9">
        <f t="shared" ca="1" si="2"/>
        <v>75</v>
      </c>
      <c r="AL34" s="9">
        <f t="shared" ca="1" si="2"/>
        <v>47.619047619047613</v>
      </c>
      <c r="AM34" s="7"/>
      <c r="AN34" s="21">
        <f ca="1">MEDIAN(OFFSET(AN34,-$C32-1,0,$C32))</f>
        <v>5</v>
      </c>
      <c r="AO34" s="1" t="s">
        <v>42</v>
      </c>
      <c r="AP34" s="20">
        <f ca="1">MEDIAN(OFFSET(AP34,-$C32-1,0,$C32))</f>
        <v>18</v>
      </c>
      <c r="AQ34" s="20">
        <f ca="1">MEDIAN(OFFSET(AQ34,-$C32-1,0,$C32))</f>
        <v>19</v>
      </c>
      <c r="AR34" s="1" t="s">
        <v>43</v>
      </c>
    </row>
    <row r="35" spans="1:44">
      <c r="A35" s="19"/>
      <c r="B35" s="3"/>
      <c r="C35" s="4"/>
      <c r="D35" s="10">
        <v>0</v>
      </c>
      <c r="E35" s="10">
        <f ca="1">IF($AJ34=100,D34-E34,(D34-E34)*100/(100-$AJ34))</f>
        <v>0</v>
      </c>
      <c r="F35" s="10">
        <f t="shared" ref="F35:AL35" ca="1" si="3">IF($AJ34=100,E34-F34,(E34-F34)*100/(100-$AJ34))</f>
        <v>50.000000000000107</v>
      </c>
      <c r="G35" s="10">
        <f t="shared" ca="1" si="3"/>
        <v>0</v>
      </c>
      <c r="H35" s="10">
        <f t="shared" ca="1" si="3"/>
        <v>0</v>
      </c>
      <c r="I35" s="10">
        <f t="shared" ca="1" si="3"/>
        <v>549.99999999999955</v>
      </c>
      <c r="J35" s="10">
        <f t="shared" ca="1" si="3"/>
        <v>349.99999999999977</v>
      </c>
      <c r="K35" s="10">
        <f t="shared" ca="1" si="3"/>
        <v>249.9999999999998</v>
      </c>
      <c r="L35" s="27">
        <f t="shared" ca="1" si="3"/>
        <v>199.9999999999998</v>
      </c>
      <c r="M35" s="56">
        <f t="shared" ca="1" si="3"/>
        <v>49.999999999999972</v>
      </c>
      <c r="N35" s="34">
        <f t="shared" ca="1" si="3"/>
        <v>0</v>
      </c>
      <c r="O35" s="10">
        <f t="shared" ca="1" si="3"/>
        <v>0</v>
      </c>
      <c r="P35" s="10">
        <f t="shared" ca="1" si="3"/>
        <v>0</v>
      </c>
      <c r="Q35" s="10">
        <f t="shared" ca="1" si="3"/>
        <v>0</v>
      </c>
      <c r="R35" s="10">
        <f t="shared" ca="1" si="3"/>
        <v>0</v>
      </c>
      <c r="S35" s="10">
        <f t="shared" ca="1" si="3"/>
        <v>0</v>
      </c>
      <c r="T35" s="10">
        <f t="shared" ca="1" si="3"/>
        <v>-49.999999999999972</v>
      </c>
      <c r="U35" s="10">
        <f t="shared" ca="1" si="3"/>
        <v>-99.999999999999929</v>
      </c>
      <c r="V35" s="10">
        <f t="shared" ca="1" si="3"/>
        <v>-349.99999999999972</v>
      </c>
      <c r="W35" s="10">
        <f t="shared" ca="1" si="3"/>
        <v>-299.99999999999989</v>
      </c>
      <c r="X35" s="10">
        <f t="shared" ca="1" si="3"/>
        <v>-249.9999999999998</v>
      </c>
      <c r="Y35" s="10">
        <f t="shared" ca="1" si="3"/>
        <v>-100.00000000000001</v>
      </c>
      <c r="Z35" s="10">
        <f t="shared" ca="1" si="3"/>
        <v>-199.99999999999977</v>
      </c>
      <c r="AA35" s="10">
        <f t="shared" ca="1" si="3"/>
        <v>-49.999999999999893</v>
      </c>
      <c r="AB35" s="10">
        <f t="shared" ca="1" si="3"/>
        <v>-100.00000000000001</v>
      </c>
      <c r="AC35" s="10">
        <f t="shared" ca="1" si="3"/>
        <v>0</v>
      </c>
      <c r="AD35" s="10">
        <f t="shared" ca="1" si="3"/>
        <v>0</v>
      </c>
      <c r="AE35" s="10">
        <f t="shared" ca="1" si="3"/>
        <v>0</v>
      </c>
      <c r="AF35" s="10">
        <f t="shared" ca="1" si="3"/>
        <v>0</v>
      </c>
      <c r="AG35" s="10">
        <f t="shared" ca="1" si="3"/>
        <v>0</v>
      </c>
      <c r="AH35" s="10">
        <f t="shared" ca="1" si="3"/>
        <v>0</v>
      </c>
      <c r="AI35" s="10">
        <f t="shared" ca="1" si="3"/>
        <v>0</v>
      </c>
      <c r="AJ35" s="10">
        <f t="shared" ca="1" si="3"/>
        <v>100.00000000000001</v>
      </c>
      <c r="AK35" s="10">
        <f t="shared" ca="1" si="3"/>
        <v>274.99999999999972</v>
      </c>
      <c r="AL35" s="10">
        <f t="shared" ca="1" si="3"/>
        <v>410.7142857142855</v>
      </c>
      <c r="AM35" s="7"/>
      <c r="AN35" s="21">
        <f ca="1">AVERAGE(OFFSET(AN35,-$C32-2,0,$C32))</f>
        <v>5.4333333333333336</v>
      </c>
      <c r="AO35" s="1" t="s">
        <v>44</v>
      </c>
      <c r="AP35" s="20">
        <f ca="1">AVERAGE(OFFSET(AP35,-$C32-2,0,$C32))</f>
        <v>18.066666666666666</v>
      </c>
      <c r="AQ35" s="20">
        <f ca="1">AVERAGE(OFFSET(AQ35,-$C32-2,0,$C32))</f>
        <v>19.366666666666667</v>
      </c>
      <c r="AR35" s="1" t="s">
        <v>45</v>
      </c>
    </row>
    <row r="36" spans="1:44">
      <c r="A36" s="2"/>
      <c r="B36" s="2"/>
      <c r="C36" s="11" t="s">
        <v>34</v>
      </c>
      <c r="D36" s="12">
        <f t="shared" ref="D36:L36" ca="1" si="4">(SUMPRODUCT(--(EXACT(OFFSET(D34,-$C32-1,0,$C32),"A")),--(MOD(ROW(OFFSET(D34,-$C32-1,0,$C32))-ROW(OFFSET(D34,-$C32-1,0,1)),2)=0))+SUMPRODUCT(--(EXACT(OFFSET(D34,-$C32-1,0,$C32),"O")),--(MOD(ROW(OFFSET(D34,-$C32-1,0,$C32))-ROW(OFFSET(D34,-$C32-1,0,1)),2)=0)))/SUMPRODUCT(--(MOD(ROW(OFFSET(D34,-$C32-1,0,$C32))-ROW(OFFSET(D34,-$C32-1,0,1)),2)=0))*100</f>
        <v>93.333333333333329</v>
      </c>
      <c r="E36" s="12">
        <f t="shared" ca="1" si="4"/>
        <v>93.333333333333329</v>
      </c>
      <c r="F36" s="12">
        <f t="shared" ca="1" si="4"/>
        <v>93.333333333333329</v>
      </c>
      <c r="G36" s="12">
        <f t="shared" ca="1" si="4"/>
        <v>93.333333333333329</v>
      </c>
      <c r="H36" s="12">
        <f t="shared" ca="1" si="4"/>
        <v>93.333333333333329</v>
      </c>
      <c r="I36" s="12">
        <f t="shared" ca="1" si="4"/>
        <v>53.333333333333336</v>
      </c>
      <c r="J36" s="12">
        <f t="shared" ca="1" si="4"/>
        <v>33.333333333333329</v>
      </c>
      <c r="K36" s="12">
        <f t="shared" ca="1" si="4"/>
        <v>20</v>
      </c>
      <c r="L36" s="28">
        <f t="shared" ca="1" si="4"/>
        <v>0</v>
      </c>
      <c r="M36" s="57">
        <f ca="1">(SUMPRODUCT(--(EXACT(OFFSET(M34,-$C32-1,0,$C32),"A")),--(MOD(ROW(OFFSET(M34,-$C32-1,0,$C32))-ROW(OFFSET(M34,-$C32-1,0,1)),2)=0))+SUMPRODUCT(--(EXACT(OFFSET(M34,-$C32-1,0,$C32),"O")),--(MOD(ROW(OFFSET(M34,-$C32-1,0,$C32))-ROW(OFFSET(M34,-$C32-1,0,1)),2)=0)))/SUMPRODUCT(--(MOD(ROW(OFFSET(M34,-$C32-1,0,$C32))-ROW(OFFSET(M34,-$C32-1,0,1)),2)=0))*100</f>
        <v>0</v>
      </c>
      <c r="N36" s="35">
        <f t="shared" ref="N36:AH36" ca="1" si="5">(SUMPRODUCT(--(EXACT(OFFSET(N34,-$C32-1,0,$C32),"A")),--(MOD(ROW(OFFSET(N34,-$C32-1,0,$C32))-ROW(OFFSET(N34,-$C32-1,0,1)),2)=0))+SUMPRODUCT(--(EXACT(OFFSET(N34,-$C32-1,0,$C32),"O")),--(MOD(ROW(OFFSET(N34,-$C32-1,0,$C32))-ROW(OFFSET(N34,-$C32-1,0,1)),2)=0)))/SUMPRODUCT(--(MOD(ROW(OFFSET(N34,-$C32-1,0,$C32))-ROW(OFFSET(N34,-$C32-1,0,1)),2)=0))*100</f>
        <v>0</v>
      </c>
      <c r="O36" s="12">
        <f t="shared" ca="1" si="5"/>
        <v>0</v>
      </c>
      <c r="P36" s="12">
        <f t="shared" ca="1" si="5"/>
        <v>0</v>
      </c>
      <c r="Q36" s="12">
        <f t="shared" ca="1" si="5"/>
        <v>0</v>
      </c>
      <c r="R36" s="12">
        <f t="shared" ca="1" si="5"/>
        <v>0</v>
      </c>
      <c r="S36" s="12">
        <f t="shared" ca="1" si="5"/>
        <v>0</v>
      </c>
      <c r="T36" s="12">
        <f t="shared" ca="1" si="5"/>
        <v>6.666666666666667</v>
      </c>
      <c r="U36" s="12">
        <f t="shared" ca="1" si="5"/>
        <v>20</v>
      </c>
      <c r="V36" s="12">
        <f t="shared" ca="1" si="5"/>
        <v>40</v>
      </c>
      <c r="W36" s="12">
        <f t="shared" ca="1" si="5"/>
        <v>46.666666666666664</v>
      </c>
      <c r="X36" s="12">
        <f t="shared" ca="1" si="5"/>
        <v>66.666666666666657</v>
      </c>
      <c r="Y36" s="12">
        <f t="shared" ca="1" si="5"/>
        <v>73.333333333333329</v>
      </c>
      <c r="Z36" s="12">
        <f t="shared" ca="1" si="5"/>
        <v>86.666666666666671</v>
      </c>
      <c r="AA36" s="12">
        <f t="shared" ca="1" si="5"/>
        <v>86.666666666666671</v>
      </c>
      <c r="AB36" s="12">
        <f t="shared" ca="1" si="5"/>
        <v>100</v>
      </c>
      <c r="AC36" s="12">
        <f t="shared" ca="1" si="5"/>
        <v>100</v>
      </c>
      <c r="AD36" s="12">
        <f t="shared" ca="1" si="5"/>
        <v>100</v>
      </c>
      <c r="AE36" s="12">
        <f t="shared" ca="1" si="5"/>
        <v>100</v>
      </c>
      <c r="AF36" s="12">
        <f t="shared" ca="1" si="5"/>
        <v>100</v>
      </c>
      <c r="AG36" s="12">
        <f t="shared" ca="1" si="5"/>
        <v>100</v>
      </c>
      <c r="AH36" s="12">
        <f t="shared" ca="1" si="5"/>
        <v>100</v>
      </c>
      <c r="AI36" s="12"/>
      <c r="AJ36" s="12"/>
      <c r="AK36" s="12"/>
      <c r="AL36" s="12">
        <f ca="1">AVERAGE(E36:AH36)</f>
        <v>53.55555555555555</v>
      </c>
      <c r="AM36" s="2"/>
      <c r="AN36" s="20">
        <f ca="1">STDEV(OFFSET(AN36,-$C32-3,0,$C32))</f>
        <v>1.4781939897267773</v>
      </c>
      <c r="AO36" s="1" t="s">
        <v>46</v>
      </c>
      <c r="AP36" s="20">
        <f ca="1">STDEV(OFFSET(AP36,-$C32-3,0,$C32))</f>
        <v>1.4367908045682762</v>
      </c>
      <c r="AQ36" s="20">
        <f ca="1">STDEV(OFFSET(AQ36,-$C32-3,0,$C32))</f>
        <v>1.6501480254047287</v>
      </c>
      <c r="AR36" s="1" t="s">
        <v>46</v>
      </c>
    </row>
    <row r="37" spans="1:44" ht="21" thickBot="1">
      <c r="A37" s="13"/>
      <c r="B37" s="13"/>
      <c r="C37" s="14" t="s">
        <v>35</v>
      </c>
      <c r="D37" s="15">
        <f t="shared" ref="D37:L37" ca="1" si="6">(SUMPRODUCT(--(EXACT(OFFSET(D34,-$C32-1,0,$C32),"A")),--(MOD(ROW(OFFSET(D34,-$C32-1,0,$C32))-ROW(OFFSET(D34,-$C32-1,0,1)),2)=1))+SUMPRODUCT(--(EXACT(OFFSET(D34,-$C32-1,0,$C32),"O")),--(MOD(ROW(OFFSET(D34,-$C32-1,0,$C32))-ROW(OFFSET(D34,-$C32-1,0,1)),2)=1)))/SUMPRODUCT(--(MOD(ROW(OFFSET(D34,-$C32-1,0,$C32))-ROW(OFFSET(D34,-$C32-1,0,1)),2)=1))*100</f>
        <v>100</v>
      </c>
      <c r="E37" s="15">
        <f t="shared" ca="1" si="6"/>
        <v>100</v>
      </c>
      <c r="F37" s="15">
        <f t="shared" ca="1" si="6"/>
        <v>93.333333333333329</v>
      </c>
      <c r="G37" s="15">
        <f t="shared" ca="1" si="6"/>
        <v>93.333333333333329</v>
      </c>
      <c r="H37" s="15">
        <f t="shared" ca="1" si="6"/>
        <v>93.333333333333329</v>
      </c>
      <c r="I37" s="15">
        <f t="shared" ca="1" si="6"/>
        <v>60</v>
      </c>
      <c r="J37" s="15">
        <f t="shared" ca="1" si="6"/>
        <v>33.333333333333329</v>
      </c>
      <c r="K37" s="15">
        <f t="shared" ca="1" si="6"/>
        <v>13.333333333333334</v>
      </c>
      <c r="L37" s="29">
        <f t="shared" ca="1" si="6"/>
        <v>6.666666666666667</v>
      </c>
      <c r="M37" s="58">
        <f ca="1">(SUMPRODUCT(--(EXACT(OFFSET(M34,-$C32-1,0,$C32),"A")),--(MOD(ROW(OFFSET(M34,-$C32-1,0,$C32))-ROW(OFFSET(M34,-$C32-1,0,1)),2)=1))+SUMPRODUCT(--(EXACT(OFFSET(M34,-$C32-1,0,$C32),"O")),--(MOD(ROW(OFFSET(M34,-$C32-1,0,$C32))-ROW(OFFSET(M34,-$C32-1,0,1)),2)=1)))/SUMPRODUCT(--(MOD(ROW(OFFSET(M34,-$C32-1,0,$C32))-ROW(OFFSET(M34,-$C32-1,0,1)),2)=1))*100</f>
        <v>0</v>
      </c>
      <c r="N37" s="36">
        <f t="shared" ref="N37:AH37" ca="1" si="7">(SUMPRODUCT(--(EXACT(OFFSET(N34,-$C32-1,0,$C32),"A")),--(MOD(ROW(OFFSET(N34,-$C32-1,0,$C32))-ROW(OFFSET(N34,-$C32-1,0,1)),2)=1))+SUMPRODUCT(--(EXACT(OFFSET(N34,-$C32-1,0,$C32),"O")),--(MOD(ROW(OFFSET(N34,-$C32-1,0,$C32))-ROW(OFFSET(N34,-$C32-1,0,1)),2)=1)))/SUMPRODUCT(--(MOD(ROW(OFFSET(N34,-$C32-1,0,$C32))-ROW(OFFSET(N34,-$C32-1,0,1)),2)=1))*100</f>
        <v>0</v>
      </c>
      <c r="O37" s="15">
        <f t="shared" ca="1" si="7"/>
        <v>0</v>
      </c>
      <c r="P37" s="15">
        <f t="shared" ca="1" si="7"/>
        <v>0</v>
      </c>
      <c r="Q37" s="15">
        <f t="shared" ca="1" si="7"/>
        <v>0</v>
      </c>
      <c r="R37" s="15">
        <f t="shared" ca="1" si="7"/>
        <v>0</v>
      </c>
      <c r="S37" s="15">
        <f t="shared" ca="1" si="7"/>
        <v>0</v>
      </c>
      <c r="T37" s="15">
        <f t="shared" ca="1" si="7"/>
        <v>0</v>
      </c>
      <c r="U37" s="15">
        <f t="shared" ca="1" si="7"/>
        <v>0</v>
      </c>
      <c r="V37" s="15">
        <f t="shared" ca="1" si="7"/>
        <v>26.666666666666668</v>
      </c>
      <c r="W37" s="15">
        <f t="shared" ca="1" si="7"/>
        <v>60</v>
      </c>
      <c r="X37" s="15">
        <f t="shared" ca="1" si="7"/>
        <v>73.333333333333329</v>
      </c>
      <c r="Y37" s="15">
        <f t="shared" ca="1" si="7"/>
        <v>80</v>
      </c>
      <c r="Z37" s="15">
        <f t="shared" ca="1" si="7"/>
        <v>93.333333333333329</v>
      </c>
      <c r="AA37" s="15">
        <f t="shared" ca="1" si="7"/>
        <v>100</v>
      </c>
      <c r="AB37" s="15">
        <f t="shared" ca="1" si="7"/>
        <v>100</v>
      </c>
      <c r="AC37" s="15">
        <f t="shared" ca="1" si="7"/>
        <v>100</v>
      </c>
      <c r="AD37" s="15">
        <f t="shared" ca="1" si="7"/>
        <v>100</v>
      </c>
      <c r="AE37" s="15">
        <f t="shared" ca="1" si="7"/>
        <v>100</v>
      </c>
      <c r="AF37" s="15">
        <f t="shared" ca="1" si="7"/>
        <v>100</v>
      </c>
      <c r="AG37" s="15">
        <f t="shared" ca="1" si="7"/>
        <v>100</v>
      </c>
      <c r="AH37" s="15">
        <f t="shared" ca="1" si="7"/>
        <v>100</v>
      </c>
      <c r="AI37" s="15"/>
      <c r="AJ37" s="15"/>
      <c r="AK37" s="15"/>
      <c r="AL37" s="15">
        <f ca="1">AVERAGE(E37:AH37)</f>
        <v>54.222222222222214</v>
      </c>
      <c r="AM37" s="13"/>
      <c r="AN37" s="13"/>
      <c r="AO37" s="13"/>
      <c r="AP37" s="13"/>
      <c r="AQ37" s="51">
        <f ca="1">AQ35-AP35</f>
        <v>1.3000000000000007</v>
      </c>
      <c r="AR37" s="45" t="s">
        <v>49</v>
      </c>
    </row>
  </sheetData>
  <phoneticPr fontId="3"/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8D373-E24D-E449-862F-F76C74FF6864}">
  <dimension ref="A1:AR34"/>
  <sheetViews>
    <sheetView topLeftCell="T1" zoomScale="92" workbookViewId="0">
      <pane ySplit="1" topLeftCell="A2" activePane="bottomLeft" state="frozen"/>
      <selection pane="bottomLeft" activeCell="AP2" sqref="AP2"/>
    </sheetView>
  </sheetViews>
  <sheetFormatPr baseColWidth="10" defaultRowHeight="20"/>
  <cols>
    <col min="1" max="1" width="8.5703125" bestFit="1" customWidth="1"/>
    <col min="2" max="2" width="35.7109375" bestFit="1" customWidth="1"/>
    <col min="3" max="39" width="4.7109375" customWidth="1"/>
    <col min="40" max="40" width="11.140625" bestFit="1" customWidth="1"/>
    <col min="41" max="41" width="9.85546875" bestFit="1" customWidth="1"/>
    <col min="42" max="43" width="11.140625" bestFit="1" customWidth="1"/>
    <col min="44" max="44" width="10.140625" bestFit="1" customWidth="1"/>
  </cols>
  <sheetData>
    <row r="1" spans="1:44" s="2" customFormat="1" ht="16">
      <c r="A1" s="8" t="s">
        <v>36</v>
      </c>
      <c r="B1" s="16" t="s">
        <v>37</v>
      </c>
      <c r="C1" s="17" t="s">
        <v>38</v>
      </c>
      <c r="D1" s="8">
        <v>0</v>
      </c>
      <c r="E1" s="8">
        <v>1</v>
      </c>
      <c r="F1" s="8">
        <v>2</v>
      </c>
      <c r="G1" s="8">
        <v>3</v>
      </c>
      <c r="H1" s="8">
        <v>4</v>
      </c>
      <c r="I1" s="8">
        <v>5</v>
      </c>
      <c r="J1" s="8">
        <v>6</v>
      </c>
      <c r="K1" s="8">
        <v>7</v>
      </c>
      <c r="L1" s="8">
        <v>8</v>
      </c>
      <c r="M1" s="8">
        <v>9</v>
      </c>
      <c r="N1" s="8">
        <v>10</v>
      </c>
      <c r="O1" s="8">
        <v>11</v>
      </c>
      <c r="P1" s="8">
        <v>12</v>
      </c>
      <c r="Q1" s="8">
        <v>13</v>
      </c>
      <c r="R1" s="8">
        <v>14</v>
      </c>
      <c r="S1" s="8">
        <v>15</v>
      </c>
      <c r="T1" s="8">
        <v>16</v>
      </c>
      <c r="U1" s="8">
        <v>17</v>
      </c>
      <c r="V1" s="8">
        <v>18</v>
      </c>
      <c r="W1" s="8">
        <v>19</v>
      </c>
      <c r="X1" s="8">
        <v>20</v>
      </c>
      <c r="Y1" s="8">
        <v>21</v>
      </c>
      <c r="Z1" s="8">
        <v>22</v>
      </c>
      <c r="AA1" s="8">
        <v>23</v>
      </c>
      <c r="AB1" s="8">
        <v>24</v>
      </c>
      <c r="AC1" s="8">
        <v>25</v>
      </c>
      <c r="AD1" s="8">
        <v>26</v>
      </c>
      <c r="AE1" s="8">
        <v>27</v>
      </c>
      <c r="AF1" s="8">
        <v>28</v>
      </c>
      <c r="AG1" s="8">
        <v>29</v>
      </c>
      <c r="AH1" s="8">
        <v>30</v>
      </c>
      <c r="AI1" s="8">
        <v>31</v>
      </c>
      <c r="AJ1" s="8">
        <v>32</v>
      </c>
      <c r="AK1" s="8">
        <v>33</v>
      </c>
      <c r="AL1" s="8">
        <v>34</v>
      </c>
      <c r="AM1" s="18">
        <v>30</v>
      </c>
      <c r="AN1" s="16" t="str">
        <f>"=ALD fix"</f>
        <v>=ALD fix</v>
      </c>
      <c r="AO1" s="8"/>
      <c r="AP1" s="8" t="s">
        <v>60</v>
      </c>
      <c r="AQ1" s="8" t="s">
        <v>39</v>
      </c>
      <c r="AR1" s="59"/>
    </row>
    <row r="2" spans="1:44" ht="21" thickBot="1">
      <c r="A2" s="2"/>
      <c r="B2" s="1" t="s">
        <v>57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</row>
    <row r="3" spans="1:44">
      <c r="A3" s="19">
        <v>41052</v>
      </c>
      <c r="B3" s="3" t="s">
        <v>58</v>
      </c>
      <c r="C3" s="4" t="s">
        <v>2</v>
      </c>
      <c r="D3" s="5" t="s">
        <v>3</v>
      </c>
      <c r="E3" s="5" t="s">
        <v>3</v>
      </c>
      <c r="F3" s="5" t="s">
        <v>3</v>
      </c>
      <c r="G3" s="5" t="s">
        <v>3</v>
      </c>
      <c r="H3" s="5" t="s">
        <v>3</v>
      </c>
      <c r="I3" s="5" t="s">
        <v>3</v>
      </c>
      <c r="J3" s="6" t="s">
        <v>4</v>
      </c>
      <c r="K3" s="6" t="s">
        <v>4</v>
      </c>
      <c r="L3" s="23" t="s">
        <v>4</v>
      </c>
      <c r="M3" s="37" t="s">
        <v>4</v>
      </c>
      <c r="N3" s="31" t="s">
        <v>4</v>
      </c>
      <c r="O3" s="6" t="s">
        <v>4</v>
      </c>
      <c r="P3" s="6" t="s">
        <v>4</v>
      </c>
      <c r="Q3" s="6" t="s">
        <v>4</v>
      </c>
      <c r="R3" s="6" t="s">
        <v>4</v>
      </c>
      <c r="S3" s="6" t="s">
        <v>4</v>
      </c>
      <c r="T3" s="7" t="s">
        <v>5</v>
      </c>
      <c r="U3" s="6" t="s">
        <v>4</v>
      </c>
      <c r="V3" s="6" t="s">
        <v>4</v>
      </c>
      <c r="W3" s="6" t="s">
        <v>4</v>
      </c>
      <c r="X3" s="6" t="s">
        <v>4</v>
      </c>
      <c r="Y3" s="5" t="s">
        <v>3</v>
      </c>
      <c r="Z3" s="5" t="s">
        <v>3</v>
      </c>
      <c r="AA3" s="5" t="s">
        <v>3</v>
      </c>
      <c r="AB3" s="5" t="s">
        <v>3</v>
      </c>
      <c r="AC3" s="5" t="s">
        <v>3</v>
      </c>
      <c r="AD3" s="5" t="s">
        <v>3</v>
      </c>
      <c r="AE3" s="5" t="s">
        <v>3</v>
      </c>
      <c r="AF3" s="5" t="s">
        <v>3</v>
      </c>
      <c r="AG3" s="5" t="s">
        <v>3</v>
      </c>
      <c r="AH3" s="5" t="s">
        <v>3</v>
      </c>
      <c r="AI3" s="5" t="s">
        <v>3</v>
      </c>
      <c r="AJ3" s="5" t="s">
        <v>3</v>
      </c>
      <c r="AK3" s="7" t="s">
        <v>41</v>
      </c>
      <c r="AL3" s="7"/>
      <c r="AM3" s="7"/>
      <c r="AN3" s="52">
        <f>IFERROR(MATCH("X",D3:AF3,0)-1,$AM$2)</f>
        <v>6</v>
      </c>
      <c r="AO3" s="2"/>
      <c r="AP3" s="61">
        <f>SEARCH("O",CONCATENATE(L3,M3,N3,O3,P3,Q3,R3,S3,T3,U3,V3,W3,X3,Y3,Z3,AA3,AB3,AC3,AD3,AE3,AF3,AG3,AH3,AI3,AJ3,AK3))+6</f>
        <v>20</v>
      </c>
      <c r="AQ3" s="52">
        <v>20</v>
      </c>
      <c r="AR3" s="2"/>
    </row>
    <row r="4" spans="1:44">
      <c r="A4" s="19">
        <v>41052</v>
      </c>
      <c r="B4" s="3" t="s">
        <v>58</v>
      </c>
      <c r="C4" s="4" t="s">
        <v>6</v>
      </c>
      <c r="D4" s="5" t="s">
        <v>3</v>
      </c>
      <c r="E4" s="5" t="s">
        <v>3</v>
      </c>
      <c r="F4" s="5" t="s">
        <v>3</v>
      </c>
      <c r="G4" s="5" t="s">
        <v>3</v>
      </c>
      <c r="H4" s="5" t="s">
        <v>3</v>
      </c>
      <c r="I4" s="5" t="s">
        <v>3</v>
      </c>
      <c r="J4" s="5" t="s">
        <v>3</v>
      </c>
      <c r="K4" s="6" t="s">
        <v>4</v>
      </c>
      <c r="L4" s="23" t="s">
        <v>4</v>
      </c>
      <c r="M4" s="38" t="s">
        <v>4</v>
      </c>
      <c r="N4" s="31" t="s">
        <v>4</v>
      </c>
      <c r="O4" s="6" t="s">
        <v>4</v>
      </c>
      <c r="P4" s="6" t="s">
        <v>4</v>
      </c>
      <c r="Q4" s="6" t="s">
        <v>4</v>
      </c>
      <c r="R4" s="6" t="s">
        <v>4</v>
      </c>
      <c r="S4" s="6" t="s">
        <v>4</v>
      </c>
      <c r="T4" s="7" t="s">
        <v>5</v>
      </c>
      <c r="U4" s="6" t="s">
        <v>4</v>
      </c>
      <c r="V4" s="6" t="s">
        <v>4</v>
      </c>
      <c r="W4" s="6" t="s">
        <v>4</v>
      </c>
      <c r="X4" s="6" t="s">
        <v>4</v>
      </c>
      <c r="Y4" s="5" t="s">
        <v>3</v>
      </c>
      <c r="Z4" s="6" t="s">
        <v>4</v>
      </c>
      <c r="AA4" s="5" t="s">
        <v>3</v>
      </c>
      <c r="AB4" s="5" t="s">
        <v>3</v>
      </c>
      <c r="AC4" s="5" t="s">
        <v>3</v>
      </c>
      <c r="AD4" s="5" t="s">
        <v>3</v>
      </c>
      <c r="AE4" s="5" t="s">
        <v>3</v>
      </c>
      <c r="AF4" s="5" t="s">
        <v>3</v>
      </c>
      <c r="AG4" s="5" t="s">
        <v>3</v>
      </c>
      <c r="AH4" s="5" t="s">
        <v>3</v>
      </c>
      <c r="AI4" s="5" t="s">
        <v>3</v>
      </c>
      <c r="AJ4" s="7" t="s">
        <v>40</v>
      </c>
      <c r="AK4" s="7"/>
      <c r="AL4" s="7"/>
      <c r="AM4" s="7"/>
      <c r="AN4" s="52">
        <f t="shared" ref="AN4:AN28" si="0">IFERROR(MATCH("X",D4:AF4,0)-1,$AM$2)</f>
        <v>7</v>
      </c>
      <c r="AO4" s="2"/>
      <c r="AP4" s="61">
        <f t="shared" ref="AP4:AP28" si="1">SEARCH("O",CONCATENATE(L4,M4,N4,O4,P4,Q4,R4,S4,T4,U4,V4,W4,X4,Y4,Z4,AA4,AB4,AC4,AD4,AE4,AF4,AG4,AH4,AI4,AJ4,AK4))+6</f>
        <v>20</v>
      </c>
      <c r="AQ4" s="52">
        <v>22</v>
      </c>
      <c r="AR4" s="2"/>
    </row>
    <row r="5" spans="1:44">
      <c r="A5" s="19">
        <v>41052</v>
      </c>
      <c r="B5" s="3" t="s">
        <v>58</v>
      </c>
      <c r="C5" s="4" t="s">
        <v>7</v>
      </c>
      <c r="D5" s="5" t="s">
        <v>3</v>
      </c>
      <c r="E5" s="5" t="s">
        <v>3</v>
      </c>
      <c r="F5" s="5" t="s">
        <v>3</v>
      </c>
      <c r="G5" s="5" t="s">
        <v>3</v>
      </c>
      <c r="H5" s="5" t="s">
        <v>3</v>
      </c>
      <c r="I5" s="5" t="s">
        <v>3</v>
      </c>
      <c r="J5" s="6" t="s">
        <v>4</v>
      </c>
      <c r="K5" s="6" t="s">
        <v>4</v>
      </c>
      <c r="L5" s="23" t="s">
        <v>4</v>
      </c>
      <c r="M5" s="38" t="s">
        <v>4</v>
      </c>
      <c r="N5" s="31" t="s">
        <v>4</v>
      </c>
      <c r="O5" s="6" t="s">
        <v>4</v>
      </c>
      <c r="P5" s="6" t="s">
        <v>4</v>
      </c>
      <c r="Q5" s="6" t="s">
        <v>4</v>
      </c>
      <c r="R5" s="6" t="s">
        <v>4</v>
      </c>
      <c r="S5" s="6" t="s">
        <v>4</v>
      </c>
      <c r="T5" s="7" t="s">
        <v>5</v>
      </c>
      <c r="U5" s="6" t="s">
        <v>4</v>
      </c>
      <c r="V5" s="6" t="s">
        <v>4</v>
      </c>
      <c r="W5" s="6" t="s">
        <v>4</v>
      </c>
      <c r="X5" s="5" t="s">
        <v>3</v>
      </c>
      <c r="Y5" s="6" t="s">
        <v>4</v>
      </c>
      <c r="Z5" s="5" t="s">
        <v>3</v>
      </c>
      <c r="AA5" s="5" t="s">
        <v>3</v>
      </c>
      <c r="AB5" s="5" t="s">
        <v>3</v>
      </c>
      <c r="AC5" s="5" t="s">
        <v>3</v>
      </c>
      <c r="AD5" s="5" t="s">
        <v>3</v>
      </c>
      <c r="AE5" s="5" t="s">
        <v>3</v>
      </c>
      <c r="AF5" s="5" t="s">
        <v>3</v>
      </c>
      <c r="AG5" s="5" t="s">
        <v>3</v>
      </c>
      <c r="AH5" s="5" t="s">
        <v>3</v>
      </c>
      <c r="AI5" s="5" t="s">
        <v>3</v>
      </c>
      <c r="AJ5" s="7" t="s">
        <v>41</v>
      </c>
      <c r="AK5" s="7"/>
      <c r="AL5" s="7"/>
      <c r="AM5" s="7"/>
      <c r="AN5" s="52">
        <f t="shared" si="0"/>
        <v>6</v>
      </c>
      <c r="AO5" s="2"/>
      <c r="AP5" s="61">
        <f t="shared" si="1"/>
        <v>19</v>
      </c>
      <c r="AQ5" s="52">
        <v>21</v>
      </c>
      <c r="AR5" s="2"/>
    </row>
    <row r="6" spans="1:44">
      <c r="A6" s="19">
        <v>41052</v>
      </c>
      <c r="B6" s="3" t="s">
        <v>58</v>
      </c>
      <c r="C6" s="4" t="s">
        <v>9</v>
      </c>
      <c r="D6" s="5" t="s">
        <v>3</v>
      </c>
      <c r="E6" s="5" t="s">
        <v>3</v>
      </c>
      <c r="F6" s="5" t="s">
        <v>3</v>
      </c>
      <c r="G6" s="5" t="s">
        <v>3</v>
      </c>
      <c r="H6" s="5" t="s">
        <v>3</v>
      </c>
      <c r="I6" s="6" t="s">
        <v>4</v>
      </c>
      <c r="J6" s="6" t="s">
        <v>4</v>
      </c>
      <c r="K6" s="6" t="s">
        <v>4</v>
      </c>
      <c r="L6" s="23" t="s">
        <v>4</v>
      </c>
      <c r="M6" s="38" t="s">
        <v>4</v>
      </c>
      <c r="N6" s="31" t="s">
        <v>4</v>
      </c>
      <c r="O6" s="6" t="s">
        <v>4</v>
      </c>
      <c r="P6" s="6" t="s">
        <v>4</v>
      </c>
      <c r="Q6" s="6" t="s">
        <v>4</v>
      </c>
      <c r="R6" s="6" t="s">
        <v>4</v>
      </c>
      <c r="S6" s="6" t="s">
        <v>4</v>
      </c>
      <c r="T6" s="7" t="s">
        <v>5</v>
      </c>
      <c r="U6" s="6" t="s">
        <v>4</v>
      </c>
      <c r="V6" s="6" t="s">
        <v>4</v>
      </c>
      <c r="W6" s="6" t="s">
        <v>4</v>
      </c>
      <c r="X6" s="6" t="s">
        <v>4</v>
      </c>
      <c r="Y6" s="6" t="s">
        <v>4</v>
      </c>
      <c r="Z6" s="5" t="s">
        <v>3</v>
      </c>
      <c r="AA6" s="5" t="s">
        <v>3</v>
      </c>
      <c r="AB6" s="5" t="s">
        <v>3</v>
      </c>
      <c r="AC6" s="5" t="s">
        <v>3</v>
      </c>
      <c r="AD6" s="5" t="s">
        <v>3</v>
      </c>
      <c r="AE6" s="5" t="s">
        <v>3</v>
      </c>
      <c r="AF6" s="5" t="s">
        <v>3</v>
      </c>
      <c r="AG6" s="5" t="s">
        <v>3</v>
      </c>
      <c r="AH6" s="5" t="s">
        <v>3</v>
      </c>
      <c r="AI6" s="5" t="s">
        <v>3</v>
      </c>
      <c r="AJ6" s="5" t="s">
        <v>3</v>
      </c>
      <c r="AK6" s="7" t="s">
        <v>41</v>
      </c>
      <c r="AL6" s="7"/>
      <c r="AM6" s="7"/>
      <c r="AN6" s="52">
        <f t="shared" si="0"/>
        <v>5</v>
      </c>
      <c r="AO6" s="2"/>
      <c r="AP6" s="61">
        <f t="shared" si="1"/>
        <v>21</v>
      </c>
      <c r="AQ6" s="52">
        <v>21</v>
      </c>
      <c r="AR6" s="2"/>
    </row>
    <row r="7" spans="1:44">
      <c r="A7" s="19">
        <v>41052</v>
      </c>
      <c r="B7" s="3" t="s">
        <v>58</v>
      </c>
      <c r="C7" s="4" t="s">
        <v>10</v>
      </c>
      <c r="D7" s="5" t="s">
        <v>3</v>
      </c>
      <c r="E7" s="5" t="s">
        <v>3</v>
      </c>
      <c r="F7" s="5" t="s">
        <v>3</v>
      </c>
      <c r="G7" s="5" t="s">
        <v>3</v>
      </c>
      <c r="H7" s="5" t="s">
        <v>3</v>
      </c>
      <c r="I7" s="5" t="s">
        <v>3</v>
      </c>
      <c r="J7" s="5" t="s">
        <v>3</v>
      </c>
      <c r="K7" s="5" t="s">
        <v>3</v>
      </c>
      <c r="L7" s="23" t="s">
        <v>4</v>
      </c>
      <c r="M7" s="38" t="s">
        <v>4</v>
      </c>
      <c r="N7" s="31" t="s">
        <v>4</v>
      </c>
      <c r="O7" s="6" t="s">
        <v>4</v>
      </c>
      <c r="P7" s="6" t="s">
        <v>4</v>
      </c>
      <c r="Q7" s="6" t="s">
        <v>4</v>
      </c>
      <c r="R7" s="6" t="s">
        <v>4</v>
      </c>
      <c r="S7" s="6" t="s">
        <v>4</v>
      </c>
      <c r="T7" s="7" t="s">
        <v>5</v>
      </c>
      <c r="U7" s="6" t="s">
        <v>4</v>
      </c>
      <c r="V7" s="6" t="s">
        <v>4</v>
      </c>
      <c r="W7" s="6" t="s">
        <v>4</v>
      </c>
      <c r="X7" s="6" t="s">
        <v>4</v>
      </c>
      <c r="Y7" s="6" t="s">
        <v>4</v>
      </c>
      <c r="Z7" s="5" t="s">
        <v>3</v>
      </c>
      <c r="AA7" s="5" t="s">
        <v>3</v>
      </c>
      <c r="AB7" s="5" t="s">
        <v>3</v>
      </c>
      <c r="AC7" s="5" t="s">
        <v>3</v>
      </c>
      <c r="AD7" s="5" t="s">
        <v>3</v>
      </c>
      <c r="AE7" s="5" t="s">
        <v>3</v>
      </c>
      <c r="AF7" s="5" t="s">
        <v>3</v>
      </c>
      <c r="AG7" s="5" t="s">
        <v>3</v>
      </c>
      <c r="AH7" s="5" t="s">
        <v>3</v>
      </c>
      <c r="AI7" s="5" t="s">
        <v>3</v>
      </c>
      <c r="AJ7" s="5" t="s">
        <v>3</v>
      </c>
      <c r="AK7" s="7" t="s">
        <v>41</v>
      </c>
      <c r="AL7" s="7"/>
      <c r="AM7" s="7"/>
      <c r="AN7" s="52">
        <f t="shared" si="0"/>
        <v>8</v>
      </c>
      <c r="AO7" s="2"/>
      <c r="AP7" s="61">
        <f t="shared" si="1"/>
        <v>21</v>
      </c>
      <c r="AQ7" s="52">
        <v>21</v>
      </c>
      <c r="AR7" s="2"/>
    </row>
    <row r="8" spans="1:44">
      <c r="A8" s="19">
        <v>41052</v>
      </c>
      <c r="B8" s="3" t="s">
        <v>58</v>
      </c>
      <c r="C8" s="4" t="s">
        <v>11</v>
      </c>
      <c r="D8" s="5" t="s">
        <v>3</v>
      </c>
      <c r="E8" s="5" t="s">
        <v>3</v>
      </c>
      <c r="F8" s="5" t="s">
        <v>3</v>
      </c>
      <c r="G8" s="5" t="s">
        <v>3</v>
      </c>
      <c r="H8" s="5" t="s">
        <v>3</v>
      </c>
      <c r="I8" s="5" t="s">
        <v>3</v>
      </c>
      <c r="J8" s="6" t="s">
        <v>4</v>
      </c>
      <c r="K8" s="5" t="s">
        <v>3</v>
      </c>
      <c r="L8" s="23" t="s">
        <v>4</v>
      </c>
      <c r="M8" s="38" t="s">
        <v>4</v>
      </c>
      <c r="N8" s="31" t="s">
        <v>4</v>
      </c>
      <c r="O8" s="6" t="s">
        <v>4</v>
      </c>
      <c r="P8" s="6" t="s">
        <v>4</v>
      </c>
      <c r="Q8" s="6" t="s">
        <v>4</v>
      </c>
      <c r="R8" s="6" t="s">
        <v>4</v>
      </c>
      <c r="S8" s="6" t="s">
        <v>4</v>
      </c>
      <c r="T8" s="7" t="s">
        <v>5</v>
      </c>
      <c r="U8" s="6" t="s">
        <v>4</v>
      </c>
      <c r="V8" s="5" t="s">
        <v>3</v>
      </c>
      <c r="W8" s="6" t="s">
        <v>4</v>
      </c>
      <c r="X8" s="5" t="s">
        <v>3</v>
      </c>
      <c r="Y8" s="5" t="s">
        <v>3</v>
      </c>
      <c r="Z8" s="5" t="s">
        <v>3</v>
      </c>
      <c r="AA8" s="5" t="s">
        <v>3</v>
      </c>
      <c r="AB8" s="5" t="s">
        <v>3</v>
      </c>
      <c r="AC8" s="5" t="s">
        <v>3</v>
      </c>
      <c r="AD8" s="5" t="s">
        <v>3</v>
      </c>
      <c r="AE8" s="5" t="s">
        <v>3</v>
      </c>
      <c r="AF8" s="5" t="s">
        <v>3</v>
      </c>
      <c r="AG8" s="5" t="s">
        <v>3</v>
      </c>
      <c r="AH8" s="5" t="s">
        <v>3</v>
      </c>
      <c r="AI8" s="5" t="s">
        <v>3</v>
      </c>
      <c r="AJ8" s="5" t="s">
        <v>3</v>
      </c>
      <c r="AK8" s="7" t="s">
        <v>41</v>
      </c>
      <c r="AL8" s="7"/>
      <c r="AM8" s="7"/>
      <c r="AN8" s="52">
        <f t="shared" si="0"/>
        <v>6</v>
      </c>
      <c r="AO8" s="2"/>
      <c r="AP8" s="61">
        <f t="shared" si="1"/>
        <v>17</v>
      </c>
      <c r="AQ8" s="52">
        <v>19</v>
      </c>
      <c r="AR8" s="2"/>
    </row>
    <row r="9" spans="1:44">
      <c r="A9" s="19">
        <v>41052</v>
      </c>
      <c r="B9" s="3" t="s">
        <v>58</v>
      </c>
      <c r="C9" s="4" t="s">
        <v>12</v>
      </c>
      <c r="D9" s="5" t="s">
        <v>3</v>
      </c>
      <c r="E9" s="5" t="s">
        <v>3</v>
      </c>
      <c r="F9" s="5" t="s">
        <v>3</v>
      </c>
      <c r="G9" s="6" t="s">
        <v>4</v>
      </c>
      <c r="H9" s="5" t="s">
        <v>3</v>
      </c>
      <c r="I9" s="5" t="s">
        <v>3</v>
      </c>
      <c r="J9" s="5" t="s">
        <v>3</v>
      </c>
      <c r="K9" s="6" t="s">
        <v>4</v>
      </c>
      <c r="L9" s="23" t="s">
        <v>4</v>
      </c>
      <c r="M9" s="38" t="s">
        <v>4</v>
      </c>
      <c r="N9" s="31" t="s">
        <v>4</v>
      </c>
      <c r="O9" s="6" t="s">
        <v>4</v>
      </c>
      <c r="P9" s="6" t="s">
        <v>4</v>
      </c>
      <c r="Q9" s="6" t="s">
        <v>4</v>
      </c>
      <c r="R9" s="6" t="s">
        <v>4</v>
      </c>
      <c r="S9" s="6" t="s">
        <v>4</v>
      </c>
      <c r="T9" s="6" t="s">
        <v>4</v>
      </c>
      <c r="U9" s="7" t="s">
        <v>5</v>
      </c>
      <c r="V9" s="6" t="s">
        <v>4</v>
      </c>
      <c r="W9" s="6" t="s">
        <v>4</v>
      </c>
      <c r="X9" s="6" t="s">
        <v>4</v>
      </c>
      <c r="Y9" s="5" t="s">
        <v>3</v>
      </c>
      <c r="Z9" s="5" t="s">
        <v>3</v>
      </c>
      <c r="AA9" s="6" t="s">
        <v>4</v>
      </c>
      <c r="AB9" s="6" t="s">
        <v>4</v>
      </c>
      <c r="AC9" s="6" t="s">
        <v>4</v>
      </c>
      <c r="AD9" s="5" t="s">
        <v>3</v>
      </c>
      <c r="AE9" s="5" t="s">
        <v>3</v>
      </c>
      <c r="AF9" s="5" t="s">
        <v>3</v>
      </c>
      <c r="AG9" s="5" t="s">
        <v>3</v>
      </c>
      <c r="AH9" s="5" t="s">
        <v>3</v>
      </c>
      <c r="AI9" s="5" t="s">
        <v>3</v>
      </c>
      <c r="AJ9" s="5" t="s">
        <v>3</v>
      </c>
      <c r="AK9" s="5" t="s">
        <v>3</v>
      </c>
      <c r="AL9" s="5" t="s">
        <v>3</v>
      </c>
      <c r="AM9" s="7" t="s">
        <v>41</v>
      </c>
      <c r="AN9" s="52">
        <f t="shared" si="0"/>
        <v>3</v>
      </c>
      <c r="AO9" s="2"/>
      <c r="AP9" s="61">
        <f t="shared" si="1"/>
        <v>20</v>
      </c>
      <c r="AQ9" s="52">
        <v>25</v>
      </c>
      <c r="AR9" s="2"/>
    </row>
    <row r="10" spans="1:44">
      <c r="A10" s="19">
        <v>41052</v>
      </c>
      <c r="B10" s="3" t="s">
        <v>58</v>
      </c>
      <c r="C10" s="4" t="s">
        <v>13</v>
      </c>
      <c r="D10" s="5" t="s">
        <v>3</v>
      </c>
      <c r="E10" s="5" t="s">
        <v>3</v>
      </c>
      <c r="F10" s="5" t="s">
        <v>3</v>
      </c>
      <c r="G10" s="5" t="s">
        <v>3</v>
      </c>
      <c r="H10" s="6" t="s">
        <v>4</v>
      </c>
      <c r="I10" s="5" t="s">
        <v>3</v>
      </c>
      <c r="J10" s="5" t="s">
        <v>3</v>
      </c>
      <c r="K10" s="6" t="s">
        <v>4</v>
      </c>
      <c r="L10" s="24" t="s">
        <v>3</v>
      </c>
      <c r="M10" s="38" t="s">
        <v>4</v>
      </c>
      <c r="N10" s="31" t="s">
        <v>4</v>
      </c>
      <c r="O10" s="6" t="s">
        <v>4</v>
      </c>
      <c r="P10" s="6" t="s">
        <v>4</v>
      </c>
      <c r="Q10" s="6" t="s">
        <v>4</v>
      </c>
      <c r="R10" s="6" t="s">
        <v>4</v>
      </c>
      <c r="S10" s="6" t="s">
        <v>4</v>
      </c>
      <c r="T10" s="6" t="s">
        <v>4</v>
      </c>
      <c r="U10" s="7" t="s">
        <v>5</v>
      </c>
      <c r="V10" s="6" t="s">
        <v>4</v>
      </c>
      <c r="W10" s="6" t="s">
        <v>4</v>
      </c>
      <c r="X10" s="6" t="s">
        <v>4</v>
      </c>
      <c r="Y10" s="6" t="s">
        <v>4</v>
      </c>
      <c r="Z10" s="6" t="s">
        <v>4</v>
      </c>
      <c r="AA10" s="6" t="s">
        <v>4</v>
      </c>
      <c r="AB10" s="6" t="s">
        <v>4</v>
      </c>
      <c r="AC10" s="5" t="s">
        <v>3</v>
      </c>
      <c r="AD10" s="5" t="s">
        <v>3</v>
      </c>
      <c r="AE10" s="5" t="s">
        <v>3</v>
      </c>
      <c r="AF10" s="5" t="s">
        <v>3</v>
      </c>
      <c r="AG10" s="5" t="s">
        <v>3</v>
      </c>
      <c r="AH10" s="5" t="s">
        <v>3</v>
      </c>
      <c r="AI10" s="5" t="s">
        <v>3</v>
      </c>
      <c r="AJ10" s="5" t="s">
        <v>3</v>
      </c>
      <c r="AK10" s="5" t="s">
        <v>3</v>
      </c>
      <c r="AL10" s="7" t="s">
        <v>40</v>
      </c>
      <c r="AM10" s="7"/>
      <c r="AN10" s="52">
        <f t="shared" si="0"/>
        <v>4</v>
      </c>
      <c r="AO10" s="2"/>
      <c r="AP10" s="61">
        <v>24</v>
      </c>
      <c r="AQ10" s="52">
        <v>24</v>
      </c>
      <c r="AR10" s="2"/>
    </row>
    <row r="11" spans="1:44">
      <c r="A11" s="19">
        <v>41052</v>
      </c>
      <c r="B11" s="3" t="s">
        <v>58</v>
      </c>
      <c r="C11" s="4" t="s">
        <v>14</v>
      </c>
      <c r="D11" s="5" t="s">
        <v>3</v>
      </c>
      <c r="E11" s="5" t="s">
        <v>3</v>
      </c>
      <c r="F11" s="5" t="s">
        <v>3</v>
      </c>
      <c r="G11" s="5" t="s">
        <v>3</v>
      </c>
      <c r="H11" s="5" t="s">
        <v>3</v>
      </c>
      <c r="I11" s="5" t="s">
        <v>3</v>
      </c>
      <c r="J11" s="6" t="s">
        <v>4</v>
      </c>
      <c r="K11" s="6" t="s">
        <v>4</v>
      </c>
      <c r="L11" s="23" t="s">
        <v>4</v>
      </c>
      <c r="M11" s="38" t="s">
        <v>4</v>
      </c>
      <c r="N11" s="31" t="s">
        <v>4</v>
      </c>
      <c r="O11" s="6" t="s">
        <v>4</v>
      </c>
      <c r="P11" s="6" t="s">
        <v>4</v>
      </c>
      <c r="Q11" s="6" t="s">
        <v>4</v>
      </c>
      <c r="R11" s="6" t="s">
        <v>4</v>
      </c>
      <c r="S11" s="6" t="s">
        <v>4</v>
      </c>
      <c r="T11" s="7" t="s">
        <v>5</v>
      </c>
      <c r="U11" s="6" t="s">
        <v>4</v>
      </c>
      <c r="V11" s="6" t="s">
        <v>4</v>
      </c>
      <c r="W11" s="6" t="s">
        <v>4</v>
      </c>
      <c r="X11" s="5" t="s">
        <v>3</v>
      </c>
      <c r="Y11" s="6" t="s">
        <v>4</v>
      </c>
      <c r="Z11" s="6" t="s">
        <v>4</v>
      </c>
      <c r="AA11" s="5" t="s">
        <v>3</v>
      </c>
      <c r="AB11" s="5" t="s">
        <v>3</v>
      </c>
      <c r="AC11" s="5" t="s">
        <v>3</v>
      </c>
      <c r="AD11" s="5" t="s">
        <v>3</v>
      </c>
      <c r="AE11" s="5" t="s">
        <v>3</v>
      </c>
      <c r="AF11" s="5" t="s">
        <v>3</v>
      </c>
      <c r="AG11" s="5" t="s">
        <v>3</v>
      </c>
      <c r="AH11" s="5" t="s">
        <v>3</v>
      </c>
      <c r="AI11" s="5" t="s">
        <v>3</v>
      </c>
      <c r="AJ11" s="5" t="s">
        <v>3</v>
      </c>
      <c r="AK11" s="5" t="s">
        <v>3</v>
      </c>
      <c r="AL11" s="7" t="s">
        <v>41</v>
      </c>
      <c r="AM11" s="7"/>
      <c r="AN11" s="52">
        <f t="shared" si="0"/>
        <v>6</v>
      </c>
      <c r="AO11" s="2"/>
      <c r="AP11" s="61">
        <f t="shared" si="1"/>
        <v>19</v>
      </c>
      <c r="AQ11" s="52">
        <v>22</v>
      </c>
      <c r="AR11" s="2"/>
    </row>
    <row r="12" spans="1:44">
      <c r="A12" s="19">
        <v>41052</v>
      </c>
      <c r="B12" s="3" t="s">
        <v>58</v>
      </c>
      <c r="C12" s="4" t="s">
        <v>15</v>
      </c>
      <c r="D12" s="5" t="s">
        <v>3</v>
      </c>
      <c r="E12" s="5" t="s">
        <v>3</v>
      </c>
      <c r="F12" s="5" t="s">
        <v>3</v>
      </c>
      <c r="G12" s="5" t="s">
        <v>3</v>
      </c>
      <c r="H12" s="5" t="s">
        <v>3</v>
      </c>
      <c r="I12" s="5" t="s">
        <v>3</v>
      </c>
      <c r="J12" s="5" t="s">
        <v>3</v>
      </c>
      <c r="K12" s="5" t="s">
        <v>3</v>
      </c>
      <c r="L12" s="23" t="s">
        <v>4</v>
      </c>
      <c r="M12" s="38" t="s">
        <v>4</v>
      </c>
      <c r="N12" s="31" t="s">
        <v>4</v>
      </c>
      <c r="O12" s="6" t="s">
        <v>4</v>
      </c>
      <c r="P12" s="6" t="s">
        <v>4</v>
      </c>
      <c r="Q12" s="6" t="s">
        <v>4</v>
      </c>
      <c r="R12" s="6" t="s">
        <v>4</v>
      </c>
      <c r="S12" s="6" t="s">
        <v>4</v>
      </c>
      <c r="T12" s="6" t="s">
        <v>4</v>
      </c>
      <c r="U12" s="7" t="s">
        <v>5</v>
      </c>
      <c r="V12" s="6" t="s">
        <v>4</v>
      </c>
      <c r="W12" s="6" t="s">
        <v>4</v>
      </c>
      <c r="X12" s="6" t="s">
        <v>4</v>
      </c>
      <c r="Y12" s="6" t="s">
        <v>4</v>
      </c>
      <c r="Z12" s="5" t="s">
        <v>3</v>
      </c>
      <c r="AA12" s="5" t="s">
        <v>3</v>
      </c>
      <c r="AB12" s="5" t="s">
        <v>3</v>
      </c>
      <c r="AC12" s="5" t="s">
        <v>3</v>
      </c>
      <c r="AD12" s="5" t="s">
        <v>3</v>
      </c>
      <c r="AE12" s="5" t="s">
        <v>3</v>
      </c>
      <c r="AF12" s="5" t="s">
        <v>3</v>
      </c>
      <c r="AG12" s="5" t="s">
        <v>3</v>
      </c>
      <c r="AH12" s="5" t="s">
        <v>3</v>
      </c>
      <c r="AI12" s="5" t="s">
        <v>3</v>
      </c>
      <c r="AJ12" s="5" t="s">
        <v>3</v>
      </c>
      <c r="AK12" s="5" t="s">
        <v>3</v>
      </c>
      <c r="AL12" s="7" t="s">
        <v>41</v>
      </c>
      <c r="AM12" s="7"/>
      <c r="AN12" s="52">
        <f t="shared" si="0"/>
        <v>8</v>
      </c>
      <c r="AO12" s="2"/>
      <c r="AP12" s="61">
        <f t="shared" si="1"/>
        <v>21</v>
      </c>
      <c r="AQ12" s="52">
        <v>21</v>
      </c>
      <c r="AR12" s="2"/>
    </row>
    <row r="13" spans="1:44">
      <c r="A13" s="19">
        <v>41052</v>
      </c>
      <c r="B13" s="3" t="s">
        <v>58</v>
      </c>
      <c r="C13" s="4" t="s">
        <v>16</v>
      </c>
      <c r="D13" s="5" t="s">
        <v>3</v>
      </c>
      <c r="E13" s="5" t="s">
        <v>3</v>
      </c>
      <c r="F13" s="5" t="s">
        <v>3</v>
      </c>
      <c r="G13" s="5" t="s">
        <v>3</v>
      </c>
      <c r="H13" s="5" t="s">
        <v>3</v>
      </c>
      <c r="I13" s="6" t="s">
        <v>4</v>
      </c>
      <c r="J13" s="6" t="s">
        <v>4</v>
      </c>
      <c r="K13" s="6" t="s">
        <v>4</v>
      </c>
      <c r="L13" s="23" t="s">
        <v>4</v>
      </c>
      <c r="M13" s="38" t="s">
        <v>4</v>
      </c>
      <c r="N13" s="31" t="s">
        <v>4</v>
      </c>
      <c r="O13" s="6" t="s">
        <v>4</v>
      </c>
      <c r="P13" s="6" t="s">
        <v>4</v>
      </c>
      <c r="Q13" s="6" t="s">
        <v>4</v>
      </c>
      <c r="R13" s="6" t="s">
        <v>4</v>
      </c>
      <c r="S13" s="6" t="s">
        <v>4</v>
      </c>
      <c r="T13" s="6" t="s">
        <v>4</v>
      </c>
      <c r="U13" s="7" t="s">
        <v>5</v>
      </c>
      <c r="V13" s="6" t="s">
        <v>4</v>
      </c>
      <c r="W13" s="6" t="s">
        <v>4</v>
      </c>
      <c r="X13" s="6" t="s">
        <v>4</v>
      </c>
      <c r="Y13" s="6" t="s">
        <v>4</v>
      </c>
      <c r="Z13" s="5" t="s">
        <v>3</v>
      </c>
      <c r="AA13" s="5" t="s">
        <v>3</v>
      </c>
      <c r="AB13" s="5" t="s">
        <v>3</v>
      </c>
      <c r="AC13" s="5" t="s">
        <v>3</v>
      </c>
      <c r="AD13" s="5" t="s">
        <v>3</v>
      </c>
      <c r="AE13" s="5" t="s">
        <v>3</v>
      </c>
      <c r="AF13" s="5" t="s">
        <v>3</v>
      </c>
      <c r="AG13" s="5" t="s">
        <v>3</v>
      </c>
      <c r="AH13" s="5" t="s">
        <v>3</v>
      </c>
      <c r="AI13" s="5" t="s">
        <v>3</v>
      </c>
      <c r="AJ13" s="5" t="s">
        <v>3</v>
      </c>
      <c r="AK13" s="5" t="s">
        <v>3</v>
      </c>
      <c r="AL13" s="5" t="s">
        <v>3</v>
      </c>
      <c r="AM13" s="7" t="s">
        <v>41</v>
      </c>
      <c r="AN13" s="52">
        <f t="shared" si="0"/>
        <v>5</v>
      </c>
      <c r="AO13" s="2"/>
      <c r="AP13" s="61">
        <f t="shared" si="1"/>
        <v>21</v>
      </c>
      <c r="AQ13" s="52">
        <v>21</v>
      </c>
      <c r="AR13" s="2"/>
    </row>
    <row r="14" spans="1:44">
      <c r="A14" s="19">
        <v>41052</v>
      </c>
      <c r="B14" s="3" t="s">
        <v>58</v>
      </c>
      <c r="C14" s="4" t="s">
        <v>17</v>
      </c>
      <c r="D14" s="5" t="s">
        <v>3</v>
      </c>
      <c r="E14" s="5" t="s">
        <v>3</v>
      </c>
      <c r="F14" s="5" t="s">
        <v>3</v>
      </c>
      <c r="G14" s="5" t="s">
        <v>3</v>
      </c>
      <c r="H14" s="5" t="s">
        <v>3</v>
      </c>
      <c r="I14" s="5" t="s">
        <v>3</v>
      </c>
      <c r="J14" s="6" t="s">
        <v>4</v>
      </c>
      <c r="K14" s="6" t="s">
        <v>4</v>
      </c>
      <c r="L14" s="23" t="s">
        <v>4</v>
      </c>
      <c r="M14" s="38" t="s">
        <v>4</v>
      </c>
      <c r="N14" s="31" t="s">
        <v>4</v>
      </c>
      <c r="O14" s="6" t="s">
        <v>4</v>
      </c>
      <c r="P14" s="6" t="s">
        <v>4</v>
      </c>
      <c r="Q14" s="6" t="s">
        <v>4</v>
      </c>
      <c r="R14" s="6" t="s">
        <v>4</v>
      </c>
      <c r="S14" s="6" t="s">
        <v>4</v>
      </c>
      <c r="T14" s="6" t="s">
        <v>4</v>
      </c>
      <c r="U14" s="7" t="s">
        <v>5</v>
      </c>
      <c r="V14" s="6" t="s">
        <v>4</v>
      </c>
      <c r="W14" s="6" t="s">
        <v>4</v>
      </c>
      <c r="X14" s="6" t="s">
        <v>4</v>
      </c>
      <c r="Y14" s="6" t="s">
        <v>4</v>
      </c>
      <c r="Z14" s="6" t="s">
        <v>4</v>
      </c>
      <c r="AA14" s="5" t="s">
        <v>3</v>
      </c>
      <c r="AB14" s="5" t="s">
        <v>3</v>
      </c>
      <c r="AC14" s="5" t="s">
        <v>3</v>
      </c>
      <c r="AD14" s="5" t="s">
        <v>3</v>
      </c>
      <c r="AE14" s="5" t="s">
        <v>3</v>
      </c>
      <c r="AF14" s="5" t="s">
        <v>3</v>
      </c>
      <c r="AG14" s="5" t="s">
        <v>3</v>
      </c>
      <c r="AH14" s="5" t="s">
        <v>3</v>
      </c>
      <c r="AI14" s="5" t="s">
        <v>3</v>
      </c>
      <c r="AJ14" s="5" t="s">
        <v>3</v>
      </c>
      <c r="AK14" s="5" t="s">
        <v>3</v>
      </c>
      <c r="AL14" s="5" t="s">
        <v>3</v>
      </c>
      <c r="AM14" s="7" t="s">
        <v>41</v>
      </c>
      <c r="AN14" s="52">
        <f t="shared" si="0"/>
        <v>6</v>
      </c>
      <c r="AO14" s="2"/>
      <c r="AP14" s="61">
        <f t="shared" si="1"/>
        <v>22</v>
      </c>
      <c r="AQ14" s="52">
        <v>22</v>
      </c>
      <c r="AR14" s="2"/>
    </row>
    <row r="15" spans="1:44">
      <c r="A15" s="19">
        <v>41052</v>
      </c>
      <c r="B15" s="3" t="s">
        <v>58</v>
      </c>
      <c r="C15" s="4" t="s">
        <v>18</v>
      </c>
      <c r="D15" s="5" t="s">
        <v>3</v>
      </c>
      <c r="E15" s="5" t="s">
        <v>3</v>
      </c>
      <c r="F15" s="5" t="s">
        <v>3</v>
      </c>
      <c r="G15" s="5" t="s">
        <v>3</v>
      </c>
      <c r="H15" s="5" t="s">
        <v>3</v>
      </c>
      <c r="I15" s="6" t="s">
        <v>4</v>
      </c>
      <c r="J15" s="6" t="s">
        <v>4</v>
      </c>
      <c r="K15" s="6" t="s">
        <v>4</v>
      </c>
      <c r="L15" s="23" t="s">
        <v>4</v>
      </c>
      <c r="M15" s="38" t="s">
        <v>4</v>
      </c>
      <c r="N15" s="31" t="s">
        <v>4</v>
      </c>
      <c r="O15" s="6" t="s">
        <v>4</v>
      </c>
      <c r="P15" s="6" t="s">
        <v>4</v>
      </c>
      <c r="Q15" s="6" t="s">
        <v>4</v>
      </c>
      <c r="R15" s="6" t="s">
        <v>4</v>
      </c>
      <c r="S15" s="6" t="s">
        <v>4</v>
      </c>
      <c r="T15" s="7" t="s">
        <v>5</v>
      </c>
      <c r="U15" s="6" t="s">
        <v>4</v>
      </c>
      <c r="V15" s="5" t="s">
        <v>3</v>
      </c>
      <c r="W15" s="6" t="s">
        <v>4</v>
      </c>
      <c r="X15" s="5" t="s">
        <v>3</v>
      </c>
      <c r="Y15" s="5" t="s">
        <v>3</v>
      </c>
      <c r="Z15" s="5" t="s">
        <v>3</v>
      </c>
      <c r="AA15" s="5" t="s">
        <v>3</v>
      </c>
      <c r="AB15" s="5" t="s">
        <v>3</v>
      </c>
      <c r="AC15" s="5" t="s">
        <v>3</v>
      </c>
      <c r="AD15" s="5" t="s">
        <v>3</v>
      </c>
      <c r="AE15" s="5" t="s">
        <v>3</v>
      </c>
      <c r="AF15" s="5" t="s">
        <v>3</v>
      </c>
      <c r="AG15" s="5" t="s">
        <v>3</v>
      </c>
      <c r="AH15" s="5" t="s">
        <v>3</v>
      </c>
      <c r="AI15" s="5" t="s">
        <v>3</v>
      </c>
      <c r="AJ15" s="5" t="s">
        <v>3</v>
      </c>
      <c r="AK15" s="5" t="s">
        <v>3</v>
      </c>
      <c r="AL15" s="7" t="s">
        <v>41</v>
      </c>
      <c r="AM15" s="7"/>
      <c r="AN15" s="52">
        <f t="shared" si="0"/>
        <v>5</v>
      </c>
      <c r="AO15" s="2"/>
      <c r="AP15" s="61">
        <f t="shared" si="1"/>
        <v>17</v>
      </c>
      <c r="AQ15" s="52">
        <v>19</v>
      </c>
      <c r="AR15" s="2"/>
    </row>
    <row r="16" spans="1:44">
      <c r="A16" s="19">
        <v>41052</v>
      </c>
      <c r="B16" s="3" t="s">
        <v>58</v>
      </c>
      <c r="C16" s="4" t="s">
        <v>19</v>
      </c>
      <c r="D16" s="5" t="s">
        <v>3</v>
      </c>
      <c r="E16" s="5" t="s">
        <v>3</v>
      </c>
      <c r="F16" s="5" t="s">
        <v>3</v>
      </c>
      <c r="G16" s="5" t="s">
        <v>3</v>
      </c>
      <c r="H16" s="5" t="s">
        <v>3</v>
      </c>
      <c r="I16" s="5" t="s">
        <v>3</v>
      </c>
      <c r="J16" s="5" t="s">
        <v>3</v>
      </c>
      <c r="K16" s="6" t="s">
        <v>4</v>
      </c>
      <c r="L16" s="23" t="s">
        <v>4</v>
      </c>
      <c r="M16" s="38" t="s">
        <v>4</v>
      </c>
      <c r="N16" s="31" t="s">
        <v>4</v>
      </c>
      <c r="O16" s="6" t="s">
        <v>4</v>
      </c>
      <c r="P16" s="6" t="s">
        <v>4</v>
      </c>
      <c r="Q16" s="6" t="s">
        <v>4</v>
      </c>
      <c r="R16" s="6" t="s">
        <v>4</v>
      </c>
      <c r="S16" s="6" t="s">
        <v>4</v>
      </c>
      <c r="T16" s="6" t="s">
        <v>4</v>
      </c>
      <c r="U16" s="7" t="s">
        <v>5</v>
      </c>
      <c r="V16" s="6" t="s">
        <v>4</v>
      </c>
      <c r="W16" s="6" t="s">
        <v>4</v>
      </c>
      <c r="X16" s="5" t="s">
        <v>3</v>
      </c>
      <c r="Y16" s="6" t="s">
        <v>4</v>
      </c>
      <c r="Z16" s="5" t="s">
        <v>3</v>
      </c>
      <c r="AA16" s="5" t="s">
        <v>3</v>
      </c>
      <c r="AB16" s="5" t="s">
        <v>3</v>
      </c>
      <c r="AC16" s="5" t="s">
        <v>3</v>
      </c>
      <c r="AD16" s="5" t="s">
        <v>3</v>
      </c>
      <c r="AE16" s="5" t="s">
        <v>3</v>
      </c>
      <c r="AF16" s="5" t="s">
        <v>3</v>
      </c>
      <c r="AG16" s="5" t="s">
        <v>3</v>
      </c>
      <c r="AH16" s="5" t="s">
        <v>3</v>
      </c>
      <c r="AI16" s="5" t="s">
        <v>3</v>
      </c>
      <c r="AJ16" s="5" t="s">
        <v>3</v>
      </c>
      <c r="AK16" s="5" t="s">
        <v>3</v>
      </c>
      <c r="AL16" s="5" t="s">
        <v>3</v>
      </c>
      <c r="AM16" s="7" t="s">
        <v>41</v>
      </c>
      <c r="AN16" s="52">
        <f t="shared" si="0"/>
        <v>7</v>
      </c>
      <c r="AO16" s="2"/>
      <c r="AP16" s="61">
        <f t="shared" si="1"/>
        <v>19</v>
      </c>
      <c r="AQ16" s="52">
        <v>21</v>
      </c>
      <c r="AR16" s="2"/>
    </row>
    <row r="17" spans="1:44">
      <c r="A17" s="19">
        <v>41052</v>
      </c>
      <c r="B17" s="3" t="s">
        <v>58</v>
      </c>
      <c r="C17" s="4" t="s">
        <v>20</v>
      </c>
      <c r="D17" s="5" t="s">
        <v>3</v>
      </c>
      <c r="E17" s="5" t="s">
        <v>3</v>
      </c>
      <c r="F17" s="6" t="s">
        <v>4</v>
      </c>
      <c r="G17" s="5" t="s">
        <v>3</v>
      </c>
      <c r="H17" s="5" t="s">
        <v>3</v>
      </c>
      <c r="I17" s="5" t="s">
        <v>3</v>
      </c>
      <c r="J17" s="6" t="s">
        <v>4</v>
      </c>
      <c r="K17" s="6" t="s">
        <v>4</v>
      </c>
      <c r="L17" s="23" t="s">
        <v>4</v>
      </c>
      <c r="M17" s="38" t="s">
        <v>4</v>
      </c>
      <c r="N17" s="31" t="s">
        <v>4</v>
      </c>
      <c r="O17" s="6" t="s">
        <v>4</v>
      </c>
      <c r="P17" s="6" t="s">
        <v>4</v>
      </c>
      <c r="Q17" s="6" t="s">
        <v>4</v>
      </c>
      <c r="R17" s="6" t="s">
        <v>4</v>
      </c>
      <c r="S17" s="6" t="s">
        <v>4</v>
      </c>
      <c r="T17" s="6" t="s">
        <v>4</v>
      </c>
      <c r="U17" s="7" t="s">
        <v>5</v>
      </c>
      <c r="V17" s="6" t="s">
        <v>4</v>
      </c>
      <c r="W17" s="6" t="s">
        <v>4</v>
      </c>
      <c r="X17" s="6" t="s">
        <v>4</v>
      </c>
      <c r="Y17" s="6" t="s">
        <v>4</v>
      </c>
      <c r="Z17" s="6" t="s">
        <v>4</v>
      </c>
      <c r="AA17" s="5" t="s">
        <v>3</v>
      </c>
      <c r="AB17" s="5" t="s">
        <v>3</v>
      </c>
      <c r="AC17" s="5" t="s">
        <v>3</v>
      </c>
      <c r="AD17" s="5" t="s">
        <v>3</v>
      </c>
      <c r="AE17" s="5" t="s">
        <v>3</v>
      </c>
      <c r="AF17" s="5" t="s">
        <v>3</v>
      </c>
      <c r="AG17" s="5" t="s">
        <v>3</v>
      </c>
      <c r="AH17" s="5" t="s">
        <v>3</v>
      </c>
      <c r="AI17" s="5" t="s">
        <v>3</v>
      </c>
      <c r="AJ17" s="5" t="s">
        <v>3</v>
      </c>
      <c r="AK17" s="5" t="s">
        <v>3</v>
      </c>
      <c r="AL17" s="5" t="s">
        <v>3</v>
      </c>
      <c r="AM17" s="7" t="s">
        <v>41</v>
      </c>
      <c r="AN17" s="52">
        <f t="shared" si="0"/>
        <v>2</v>
      </c>
      <c r="AO17" s="2"/>
      <c r="AP17" s="61">
        <f t="shared" si="1"/>
        <v>22</v>
      </c>
      <c r="AQ17" s="52">
        <v>22</v>
      </c>
      <c r="AR17" s="2"/>
    </row>
    <row r="18" spans="1:44">
      <c r="A18" s="19">
        <v>41052</v>
      </c>
      <c r="B18" s="3" t="s">
        <v>58</v>
      </c>
      <c r="C18" s="4" t="s">
        <v>21</v>
      </c>
      <c r="D18" s="5" t="s">
        <v>3</v>
      </c>
      <c r="E18" s="5" t="s">
        <v>3</v>
      </c>
      <c r="F18" s="5" t="s">
        <v>3</v>
      </c>
      <c r="G18" s="5" t="s">
        <v>3</v>
      </c>
      <c r="H18" s="5" t="s">
        <v>3</v>
      </c>
      <c r="I18" s="5" t="s">
        <v>3</v>
      </c>
      <c r="J18" s="6" t="s">
        <v>4</v>
      </c>
      <c r="K18" s="6" t="s">
        <v>4</v>
      </c>
      <c r="L18" s="23" t="s">
        <v>4</v>
      </c>
      <c r="M18" s="38" t="s">
        <v>4</v>
      </c>
      <c r="N18" s="31" t="s">
        <v>4</v>
      </c>
      <c r="O18" s="6" t="s">
        <v>4</v>
      </c>
      <c r="P18" s="6" t="s">
        <v>4</v>
      </c>
      <c r="Q18" s="6" t="s">
        <v>4</v>
      </c>
      <c r="R18" s="6" t="s">
        <v>4</v>
      </c>
      <c r="S18" s="6" t="s">
        <v>4</v>
      </c>
      <c r="T18" s="6" t="s">
        <v>4</v>
      </c>
      <c r="U18" s="7" t="s">
        <v>5</v>
      </c>
      <c r="V18" s="6" t="s">
        <v>4</v>
      </c>
      <c r="W18" s="6" t="s">
        <v>4</v>
      </c>
      <c r="X18" s="6" t="s">
        <v>4</v>
      </c>
      <c r="Y18" s="5" t="s">
        <v>3</v>
      </c>
      <c r="Z18" s="6" t="s">
        <v>4</v>
      </c>
      <c r="AA18" s="6" t="s">
        <v>4</v>
      </c>
      <c r="AB18" s="5" t="s">
        <v>3</v>
      </c>
      <c r="AC18" s="6" t="s">
        <v>4</v>
      </c>
      <c r="AD18" s="5" t="s">
        <v>3</v>
      </c>
      <c r="AE18" s="5" t="s">
        <v>3</v>
      </c>
      <c r="AF18" s="5" t="s">
        <v>3</v>
      </c>
      <c r="AG18" s="5" t="s">
        <v>3</v>
      </c>
      <c r="AH18" s="5" t="s">
        <v>3</v>
      </c>
      <c r="AI18" s="5" t="s">
        <v>3</v>
      </c>
      <c r="AJ18" s="5" t="s">
        <v>3</v>
      </c>
      <c r="AK18" s="5" t="s">
        <v>3</v>
      </c>
      <c r="AL18" s="5" t="s">
        <v>3</v>
      </c>
      <c r="AM18" s="7" t="s">
        <v>41</v>
      </c>
      <c r="AN18" s="52">
        <f t="shared" si="0"/>
        <v>6</v>
      </c>
      <c r="AO18" s="2"/>
      <c r="AP18" s="61">
        <f t="shared" si="1"/>
        <v>20</v>
      </c>
      <c r="AQ18" s="52">
        <v>25</v>
      </c>
      <c r="AR18" s="2"/>
    </row>
    <row r="19" spans="1:44">
      <c r="A19" s="19">
        <v>41052</v>
      </c>
      <c r="B19" s="3" t="s">
        <v>58</v>
      </c>
      <c r="C19" s="4" t="s">
        <v>22</v>
      </c>
      <c r="D19" s="5" t="s">
        <v>3</v>
      </c>
      <c r="E19" s="5" t="s">
        <v>3</v>
      </c>
      <c r="F19" s="5" t="s">
        <v>3</v>
      </c>
      <c r="G19" s="5" t="s">
        <v>3</v>
      </c>
      <c r="H19" s="6" t="s">
        <v>4</v>
      </c>
      <c r="I19" s="5" t="s">
        <v>3</v>
      </c>
      <c r="J19" s="5" t="s">
        <v>3</v>
      </c>
      <c r="K19" s="6" t="s">
        <v>4</v>
      </c>
      <c r="L19" s="23" t="s">
        <v>4</v>
      </c>
      <c r="M19" s="38" t="s">
        <v>4</v>
      </c>
      <c r="N19" s="31" t="s">
        <v>4</v>
      </c>
      <c r="O19" s="6" t="s">
        <v>4</v>
      </c>
      <c r="P19" s="6" t="s">
        <v>4</v>
      </c>
      <c r="Q19" s="6" t="s">
        <v>4</v>
      </c>
      <c r="R19" s="6" t="s">
        <v>4</v>
      </c>
      <c r="S19" s="6" t="s">
        <v>4</v>
      </c>
      <c r="T19" s="7" t="s">
        <v>5</v>
      </c>
      <c r="U19" s="6" t="s">
        <v>4</v>
      </c>
      <c r="V19" s="6" t="s">
        <v>4</v>
      </c>
      <c r="W19" s="6" t="s">
        <v>4</v>
      </c>
      <c r="X19" s="6" t="s">
        <v>4</v>
      </c>
      <c r="Y19" s="6" t="s">
        <v>4</v>
      </c>
      <c r="Z19" s="6" t="s">
        <v>4</v>
      </c>
      <c r="AA19" s="5" t="s">
        <v>3</v>
      </c>
      <c r="AB19" s="6" t="s">
        <v>4</v>
      </c>
      <c r="AC19" s="6" t="s">
        <v>4</v>
      </c>
      <c r="AD19" s="5" t="s">
        <v>3</v>
      </c>
      <c r="AE19" s="5" t="s">
        <v>3</v>
      </c>
      <c r="AF19" s="5" t="s">
        <v>3</v>
      </c>
      <c r="AG19" s="5" t="s">
        <v>3</v>
      </c>
      <c r="AH19" s="5" t="s">
        <v>3</v>
      </c>
      <c r="AI19" s="5" t="s">
        <v>3</v>
      </c>
      <c r="AJ19" s="5" t="s">
        <v>3</v>
      </c>
      <c r="AK19" s="7" t="s">
        <v>40</v>
      </c>
      <c r="AL19" s="7"/>
      <c r="AM19" s="7"/>
      <c r="AN19" s="52">
        <f t="shared" si="0"/>
        <v>4</v>
      </c>
      <c r="AO19" s="2"/>
      <c r="AP19" s="61">
        <f t="shared" si="1"/>
        <v>22</v>
      </c>
      <c r="AQ19" s="52">
        <v>25</v>
      </c>
      <c r="AR19" s="2"/>
    </row>
    <row r="20" spans="1:44">
      <c r="A20" s="19">
        <v>41052</v>
      </c>
      <c r="B20" s="3" t="s">
        <v>58</v>
      </c>
      <c r="C20" s="4" t="s">
        <v>23</v>
      </c>
      <c r="D20" s="5" t="s">
        <v>3</v>
      </c>
      <c r="E20" s="5" t="s">
        <v>3</v>
      </c>
      <c r="F20" s="5" t="s">
        <v>3</v>
      </c>
      <c r="G20" s="5" t="s">
        <v>3</v>
      </c>
      <c r="H20" s="5" t="s">
        <v>3</v>
      </c>
      <c r="I20" s="5" t="s">
        <v>3</v>
      </c>
      <c r="J20" s="5" t="s">
        <v>3</v>
      </c>
      <c r="K20" s="6" t="s">
        <v>4</v>
      </c>
      <c r="L20" s="23" t="s">
        <v>4</v>
      </c>
      <c r="M20" s="38" t="s">
        <v>4</v>
      </c>
      <c r="N20" s="31" t="s">
        <v>4</v>
      </c>
      <c r="O20" s="6" t="s">
        <v>4</v>
      </c>
      <c r="P20" s="6" t="s">
        <v>4</v>
      </c>
      <c r="Q20" s="6" t="s">
        <v>4</v>
      </c>
      <c r="R20" s="6" t="s">
        <v>4</v>
      </c>
      <c r="S20" s="6" t="s">
        <v>4</v>
      </c>
      <c r="T20" s="7" t="s">
        <v>5</v>
      </c>
      <c r="U20" s="5" t="s">
        <v>3</v>
      </c>
      <c r="V20" s="6" t="s">
        <v>4</v>
      </c>
      <c r="W20" s="6" t="s">
        <v>4</v>
      </c>
      <c r="X20" s="6" t="s">
        <v>4</v>
      </c>
      <c r="Y20" s="5" t="s">
        <v>3</v>
      </c>
      <c r="Z20" s="5" t="s">
        <v>3</v>
      </c>
      <c r="AA20" s="5" t="s">
        <v>3</v>
      </c>
      <c r="AB20" s="5" t="s">
        <v>3</v>
      </c>
      <c r="AC20" s="5" t="s">
        <v>3</v>
      </c>
      <c r="AD20" s="5" t="s">
        <v>3</v>
      </c>
      <c r="AE20" s="5" t="s">
        <v>3</v>
      </c>
      <c r="AF20" s="5" t="s">
        <v>3</v>
      </c>
      <c r="AG20" s="5" t="s">
        <v>3</v>
      </c>
      <c r="AH20" s="5" t="s">
        <v>3</v>
      </c>
      <c r="AI20" s="5" t="s">
        <v>3</v>
      </c>
      <c r="AJ20" s="5" t="s">
        <v>3</v>
      </c>
      <c r="AK20" s="5" t="s">
        <v>3</v>
      </c>
      <c r="AL20" s="5" t="s">
        <v>3</v>
      </c>
      <c r="AM20" s="7" t="s">
        <v>41</v>
      </c>
      <c r="AN20" s="52">
        <f t="shared" si="0"/>
        <v>7</v>
      </c>
      <c r="AO20" s="2"/>
      <c r="AP20" s="61">
        <f t="shared" si="1"/>
        <v>16</v>
      </c>
      <c r="AQ20" s="52">
        <v>20</v>
      </c>
      <c r="AR20" s="2"/>
    </row>
    <row r="21" spans="1:44">
      <c r="A21" s="19">
        <v>41052</v>
      </c>
      <c r="B21" s="3" t="s">
        <v>58</v>
      </c>
      <c r="C21" s="4" t="s">
        <v>24</v>
      </c>
      <c r="D21" s="5" t="s">
        <v>3</v>
      </c>
      <c r="E21" s="5" t="s">
        <v>3</v>
      </c>
      <c r="F21" s="5" t="s">
        <v>3</v>
      </c>
      <c r="G21" s="5" t="s">
        <v>3</v>
      </c>
      <c r="H21" s="5" t="s">
        <v>3</v>
      </c>
      <c r="I21" s="5" t="s">
        <v>3</v>
      </c>
      <c r="J21" s="6" t="s">
        <v>4</v>
      </c>
      <c r="K21" s="6" t="s">
        <v>4</v>
      </c>
      <c r="L21" s="23" t="s">
        <v>4</v>
      </c>
      <c r="M21" s="38" t="s">
        <v>4</v>
      </c>
      <c r="N21" s="31" t="s">
        <v>4</v>
      </c>
      <c r="O21" s="6" t="s">
        <v>4</v>
      </c>
      <c r="P21" s="6" t="s">
        <v>4</v>
      </c>
      <c r="Q21" s="6" t="s">
        <v>4</v>
      </c>
      <c r="R21" s="6" t="s">
        <v>4</v>
      </c>
      <c r="S21" s="6" t="s">
        <v>4</v>
      </c>
      <c r="T21" s="7" t="s">
        <v>5</v>
      </c>
      <c r="U21" s="5" t="s">
        <v>3</v>
      </c>
      <c r="V21" s="6" t="s">
        <v>4</v>
      </c>
      <c r="W21" s="6" t="s">
        <v>4</v>
      </c>
      <c r="X21" s="6" t="s">
        <v>4</v>
      </c>
      <c r="Y21" s="5" t="s">
        <v>3</v>
      </c>
      <c r="Z21" s="5" t="s">
        <v>3</v>
      </c>
      <c r="AA21" s="6" t="s">
        <v>4</v>
      </c>
      <c r="AB21" s="5" t="s">
        <v>3</v>
      </c>
      <c r="AC21" s="5" t="s">
        <v>3</v>
      </c>
      <c r="AD21" s="5" t="s">
        <v>3</v>
      </c>
      <c r="AE21" s="5" t="s">
        <v>3</v>
      </c>
      <c r="AF21" s="5" t="s">
        <v>3</v>
      </c>
      <c r="AG21" s="5" t="s">
        <v>3</v>
      </c>
      <c r="AH21" s="5" t="s">
        <v>3</v>
      </c>
      <c r="AI21" s="5" t="s">
        <v>3</v>
      </c>
      <c r="AJ21" s="5" t="s">
        <v>3</v>
      </c>
      <c r="AK21" s="5" t="s">
        <v>3</v>
      </c>
      <c r="AL21" s="7" t="s">
        <v>41</v>
      </c>
      <c r="AM21" s="7"/>
      <c r="AN21" s="52">
        <f t="shared" si="0"/>
        <v>6</v>
      </c>
      <c r="AO21" s="2"/>
      <c r="AP21" s="61">
        <f t="shared" si="1"/>
        <v>16</v>
      </c>
      <c r="AQ21" s="52">
        <v>23</v>
      </c>
      <c r="AR21" s="2"/>
    </row>
    <row r="22" spans="1:44">
      <c r="A22" s="19">
        <v>41052</v>
      </c>
      <c r="B22" s="3" t="s">
        <v>58</v>
      </c>
      <c r="C22" s="4" t="s">
        <v>25</v>
      </c>
      <c r="D22" s="5" t="s">
        <v>3</v>
      </c>
      <c r="E22" s="5" t="s">
        <v>3</v>
      </c>
      <c r="F22" s="5" t="s">
        <v>3</v>
      </c>
      <c r="G22" s="5" t="s">
        <v>3</v>
      </c>
      <c r="H22" s="5" t="s">
        <v>3</v>
      </c>
      <c r="I22" s="5" t="s">
        <v>3</v>
      </c>
      <c r="J22" s="6" t="s">
        <v>4</v>
      </c>
      <c r="K22" s="6" t="s">
        <v>4</v>
      </c>
      <c r="L22" s="23" t="s">
        <v>4</v>
      </c>
      <c r="M22" s="38" t="s">
        <v>4</v>
      </c>
      <c r="N22" s="31" t="s">
        <v>4</v>
      </c>
      <c r="O22" s="6" t="s">
        <v>4</v>
      </c>
      <c r="P22" s="6" t="s">
        <v>4</v>
      </c>
      <c r="Q22" s="6" t="s">
        <v>4</v>
      </c>
      <c r="R22" s="6" t="s">
        <v>4</v>
      </c>
      <c r="S22" s="6" t="s">
        <v>4</v>
      </c>
      <c r="T22" s="7" t="s">
        <v>5</v>
      </c>
      <c r="U22" s="6" t="s">
        <v>4</v>
      </c>
      <c r="V22" s="6" t="s">
        <v>4</v>
      </c>
      <c r="W22" s="6" t="s">
        <v>4</v>
      </c>
      <c r="X22" s="6" t="s">
        <v>4</v>
      </c>
      <c r="Y22" s="5" t="s">
        <v>3</v>
      </c>
      <c r="Z22" s="5" t="s">
        <v>3</v>
      </c>
      <c r="AA22" s="5" t="s">
        <v>3</v>
      </c>
      <c r="AB22" s="5" t="s">
        <v>3</v>
      </c>
      <c r="AC22" s="5" t="s">
        <v>3</v>
      </c>
      <c r="AD22" s="5" t="s">
        <v>3</v>
      </c>
      <c r="AE22" s="5" t="s">
        <v>3</v>
      </c>
      <c r="AF22" s="5" t="s">
        <v>3</v>
      </c>
      <c r="AG22" s="5" t="s">
        <v>3</v>
      </c>
      <c r="AH22" s="5" t="s">
        <v>3</v>
      </c>
      <c r="AI22" s="5" t="s">
        <v>3</v>
      </c>
      <c r="AJ22" s="5" t="s">
        <v>3</v>
      </c>
      <c r="AK22" s="5" t="s">
        <v>3</v>
      </c>
      <c r="AL22" s="7" t="s">
        <v>41</v>
      </c>
      <c r="AM22" s="7"/>
      <c r="AN22" s="52">
        <f t="shared" si="0"/>
        <v>6</v>
      </c>
      <c r="AO22" s="2"/>
      <c r="AP22" s="61">
        <f t="shared" si="1"/>
        <v>20</v>
      </c>
      <c r="AQ22" s="52">
        <v>20</v>
      </c>
      <c r="AR22" s="2"/>
    </row>
    <row r="23" spans="1:44">
      <c r="A23" s="19">
        <v>41052</v>
      </c>
      <c r="B23" s="3" t="s">
        <v>58</v>
      </c>
      <c r="C23" s="4" t="s">
        <v>26</v>
      </c>
      <c r="D23" s="5" t="s">
        <v>3</v>
      </c>
      <c r="E23" s="5" t="s">
        <v>3</v>
      </c>
      <c r="F23" s="5" t="s">
        <v>3</v>
      </c>
      <c r="G23" s="5" t="s">
        <v>3</v>
      </c>
      <c r="H23" s="5" t="s">
        <v>3</v>
      </c>
      <c r="I23" s="5" t="s">
        <v>3</v>
      </c>
      <c r="J23" s="6" t="s">
        <v>4</v>
      </c>
      <c r="K23" s="6" t="s">
        <v>4</v>
      </c>
      <c r="L23" s="23" t="s">
        <v>4</v>
      </c>
      <c r="M23" s="38" t="s">
        <v>4</v>
      </c>
      <c r="N23" s="31" t="s">
        <v>4</v>
      </c>
      <c r="O23" s="6" t="s">
        <v>4</v>
      </c>
      <c r="P23" s="6" t="s">
        <v>4</v>
      </c>
      <c r="Q23" s="6" t="s">
        <v>4</v>
      </c>
      <c r="R23" s="6" t="s">
        <v>4</v>
      </c>
      <c r="S23" s="6" t="s">
        <v>4</v>
      </c>
      <c r="T23" s="6" t="s">
        <v>4</v>
      </c>
      <c r="U23" s="7" t="s">
        <v>5</v>
      </c>
      <c r="V23" s="5" t="s">
        <v>3</v>
      </c>
      <c r="W23" s="5" t="s">
        <v>3</v>
      </c>
      <c r="X23" s="6" t="s">
        <v>4</v>
      </c>
      <c r="Y23" s="5" t="s">
        <v>3</v>
      </c>
      <c r="Z23" s="5" t="s">
        <v>3</v>
      </c>
      <c r="AA23" s="5" t="s">
        <v>3</v>
      </c>
      <c r="AB23" s="6" t="s">
        <v>4</v>
      </c>
      <c r="AC23" s="6" t="s">
        <v>4</v>
      </c>
      <c r="AD23" s="5" t="s">
        <v>3</v>
      </c>
      <c r="AE23" s="5" t="s">
        <v>3</v>
      </c>
      <c r="AF23" s="5" t="s">
        <v>3</v>
      </c>
      <c r="AG23" s="5" t="s">
        <v>3</v>
      </c>
      <c r="AH23" s="5" t="s">
        <v>3</v>
      </c>
      <c r="AI23" s="5" t="s">
        <v>3</v>
      </c>
      <c r="AJ23" s="5" t="s">
        <v>3</v>
      </c>
      <c r="AK23" s="5" t="s">
        <v>3</v>
      </c>
      <c r="AL23" s="7" t="s">
        <v>41</v>
      </c>
      <c r="AM23" s="7"/>
      <c r="AN23" s="52">
        <f t="shared" si="0"/>
        <v>6</v>
      </c>
      <c r="AO23" s="2"/>
      <c r="AP23" s="61">
        <f t="shared" si="1"/>
        <v>17</v>
      </c>
      <c r="AQ23" s="52">
        <v>25</v>
      </c>
      <c r="AR23" s="2"/>
    </row>
    <row r="24" spans="1:44">
      <c r="A24" s="19">
        <v>41052</v>
      </c>
      <c r="B24" s="3" t="s">
        <v>58</v>
      </c>
      <c r="C24" s="4" t="s">
        <v>27</v>
      </c>
      <c r="D24" s="5" t="s">
        <v>3</v>
      </c>
      <c r="E24" s="5" t="s">
        <v>3</v>
      </c>
      <c r="F24" s="5" t="s">
        <v>3</v>
      </c>
      <c r="G24" s="5" t="s">
        <v>3</v>
      </c>
      <c r="H24" s="5" t="s">
        <v>3</v>
      </c>
      <c r="I24" s="5" t="s">
        <v>3</v>
      </c>
      <c r="J24" s="6" t="s">
        <v>4</v>
      </c>
      <c r="K24" s="6" t="s">
        <v>4</v>
      </c>
      <c r="L24" s="23" t="s">
        <v>4</v>
      </c>
      <c r="M24" s="38" t="s">
        <v>4</v>
      </c>
      <c r="N24" s="31" t="s">
        <v>4</v>
      </c>
      <c r="O24" s="6" t="s">
        <v>4</v>
      </c>
      <c r="P24" s="6" t="s">
        <v>4</v>
      </c>
      <c r="Q24" s="6" t="s">
        <v>4</v>
      </c>
      <c r="R24" s="6" t="s">
        <v>4</v>
      </c>
      <c r="S24" s="6" t="s">
        <v>4</v>
      </c>
      <c r="T24" s="6" t="s">
        <v>4</v>
      </c>
      <c r="U24" s="7" t="s">
        <v>5</v>
      </c>
      <c r="V24" s="6" t="s">
        <v>4</v>
      </c>
      <c r="W24" s="6" t="s">
        <v>4</v>
      </c>
      <c r="X24" s="6" t="s">
        <v>4</v>
      </c>
      <c r="Y24" s="5" t="s">
        <v>3</v>
      </c>
      <c r="Z24" s="5" t="s">
        <v>3</v>
      </c>
      <c r="AA24" s="6" t="s">
        <v>4</v>
      </c>
      <c r="AB24" s="5" t="s">
        <v>3</v>
      </c>
      <c r="AC24" s="5" t="s">
        <v>3</v>
      </c>
      <c r="AD24" s="5" t="s">
        <v>3</v>
      </c>
      <c r="AE24" s="5" t="s">
        <v>3</v>
      </c>
      <c r="AF24" s="5" t="s">
        <v>3</v>
      </c>
      <c r="AG24" s="5" t="s">
        <v>3</v>
      </c>
      <c r="AH24" s="5" t="s">
        <v>3</v>
      </c>
      <c r="AI24" s="5" t="s">
        <v>3</v>
      </c>
      <c r="AJ24" s="5" t="s">
        <v>3</v>
      </c>
      <c r="AK24" s="5" t="s">
        <v>3</v>
      </c>
      <c r="AL24" s="7" t="s">
        <v>41</v>
      </c>
      <c r="AM24" s="7"/>
      <c r="AN24" s="52">
        <f t="shared" si="0"/>
        <v>6</v>
      </c>
      <c r="AO24" s="2"/>
      <c r="AP24" s="61">
        <f t="shared" si="1"/>
        <v>20</v>
      </c>
      <c r="AQ24" s="52">
        <v>23</v>
      </c>
      <c r="AR24" s="2"/>
    </row>
    <row r="25" spans="1:44">
      <c r="A25" s="19">
        <v>41052</v>
      </c>
      <c r="B25" s="3" t="s">
        <v>58</v>
      </c>
      <c r="C25" s="4" t="s">
        <v>28</v>
      </c>
      <c r="D25" s="5" t="s">
        <v>3</v>
      </c>
      <c r="E25" s="5" t="s">
        <v>3</v>
      </c>
      <c r="F25" s="5" t="s">
        <v>3</v>
      </c>
      <c r="G25" s="5" t="s">
        <v>3</v>
      </c>
      <c r="H25" s="5" t="s">
        <v>3</v>
      </c>
      <c r="I25" s="5" t="s">
        <v>3</v>
      </c>
      <c r="J25" s="5" t="s">
        <v>3</v>
      </c>
      <c r="K25" s="6" t="s">
        <v>4</v>
      </c>
      <c r="L25" s="23" t="s">
        <v>4</v>
      </c>
      <c r="M25" s="38" t="s">
        <v>4</v>
      </c>
      <c r="N25" s="31" t="s">
        <v>4</v>
      </c>
      <c r="O25" s="6" t="s">
        <v>4</v>
      </c>
      <c r="P25" s="6" t="s">
        <v>4</v>
      </c>
      <c r="Q25" s="6" t="s">
        <v>4</v>
      </c>
      <c r="R25" s="6" t="s">
        <v>4</v>
      </c>
      <c r="S25" s="6" t="s">
        <v>4</v>
      </c>
      <c r="T25" s="6" t="s">
        <v>4</v>
      </c>
      <c r="U25" s="7" t="s">
        <v>5</v>
      </c>
      <c r="V25" s="6" t="s">
        <v>4</v>
      </c>
      <c r="W25" s="6" t="s">
        <v>4</v>
      </c>
      <c r="X25" s="5" t="s">
        <v>3</v>
      </c>
      <c r="Y25" s="5" t="s">
        <v>3</v>
      </c>
      <c r="Z25" s="6" t="s">
        <v>4</v>
      </c>
      <c r="AA25" s="6" t="s">
        <v>4</v>
      </c>
      <c r="AB25" s="5" t="s">
        <v>3</v>
      </c>
      <c r="AC25" s="5" t="s">
        <v>3</v>
      </c>
      <c r="AD25" s="5" t="s">
        <v>3</v>
      </c>
      <c r="AE25" s="5" t="s">
        <v>3</v>
      </c>
      <c r="AF25" s="5" t="s">
        <v>3</v>
      </c>
      <c r="AG25" s="5" t="s">
        <v>3</v>
      </c>
      <c r="AH25" s="5" t="s">
        <v>3</v>
      </c>
      <c r="AI25" s="5" t="s">
        <v>3</v>
      </c>
      <c r="AJ25" s="5" t="s">
        <v>3</v>
      </c>
      <c r="AK25" s="5" t="s">
        <v>3</v>
      </c>
      <c r="AL25" s="7" t="s">
        <v>41</v>
      </c>
      <c r="AM25" s="7"/>
      <c r="AN25" s="52">
        <f t="shared" si="0"/>
        <v>7</v>
      </c>
      <c r="AO25" s="2"/>
      <c r="AP25" s="61">
        <f t="shared" si="1"/>
        <v>19</v>
      </c>
      <c r="AQ25" s="52">
        <v>23</v>
      </c>
      <c r="AR25" s="2"/>
    </row>
    <row r="26" spans="1:44">
      <c r="A26" s="19">
        <v>41052</v>
      </c>
      <c r="B26" s="3" t="s">
        <v>58</v>
      </c>
      <c r="C26" s="4" t="s">
        <v>29</v>
      </c>
      <c r="D26" s="5" t="s">
        <v>3</v>
      </c>
      <c r="E26" s="5" t="s">
        <v>3</v>
      </c>
      <c r="F26" s="5" t="s">
        <v>3</v>
      </c>
      <c r="G26" s="5" t="s">
        <v>3</v>
      </c>
      <c r="H26" s="5" t="s">
        <v>3</v>
      </c>
      <c r="I26" s="5" t="s">
        <v>3</v>
      </c>
      <c r="J26" s="6" t="s">
        <v>4</v>
      </c>
      <c r="K26" s="5" t="s">
        <v>3</v>
      </c>
      <c r="L26" s="23" t="s">
        <v>4</v>
      </c>
      <c r="M26" s="38" t="s">
        <v>4</v>
      </c>
      <c r="N26" s="31" t="s">
        <v>4</v>
      </c>
      <c r="O26" s="6" t="s">
        <v>4</v>
      </c>
      <c r="P26" s="6" t="s">
        <v>4</v>
      </c>
      <c r="Q26" s="6" t="s">
        <v>4</v>
      </c>
      <c r="R26" s="6" t="s">
        <v>4</v>
      </c>
      <c r="S26" s="6" t="s">
        <v>4</v>
      </c>
      <c r="T26" s="6" t="s">
        <v>4</v>
      </c>
      <c r="U26" s="7" t="s">
        <v>5</v>
      </c>
      <c r="V26" s="6" t="s">
        <v>4</v>
      </c>
      <c r="W26" s="6" t="s">
        <v>4</v>
      </c>
      <c r="X26" s="6" t="s">
        <v>4</v>
      </c>
      <c r="Y26" s="6" t="s">
        <v>4</v>
      </c>
      <c r="Z26" s="6" t="s">
        <v>4</v>
      </c>
      <c r="AA26" s="5" t="s">
        <v>3</v>
      </c>
      <c r="AB26" s="5" t="s">
        <v>3</v>
      </c>
      <c r="AC26" s="5" t="s">
        <v>3</v>
      </c>
      <c r="AD26" s="5" t="s">
        <v>3</v>
      </c>
      <c r="AE26" s="5" t="s">
        <v>3</v>
      </c>
      <c r="AF26" s="5" t="s">
        <v>3</v>
      </c>
      <c r="AG26" s="5" t="s">
        <v>3</v>
      </c>
      <c r="AH26" s="5" t="s">
        <v>3</v>
      </c>
      <c r="AI26" s="5" t="s">
        <v>3</v>
      </c>
      <c r="AJ26" s="5" t="s">
        <v>3</v>
      </c>
      <c r="AK26" s="5" t="s">
        <v>3</v>
      </c>
      <c r="AL26" s="7" t="s">
        <v>40</v>
      </c>
      <c r="AM26" s="7"/>
      <c r="AN26" s="52">
        <f t="shared" si="0"/>
        <v>6</v>
      </c>
      <c r="AO26" s="2"/>
      <c r="AP26" s="61">
        <f t="shared" si="1"/>
        <v>22</v>
      </c>
      <c r="AQ26" s="52">
        <v>22</v>
      </c>
      <c r="AR26" s="2"/>
    </row>
    <row r="27" spans="1:44">
      <c r="A27" s="19">
        <v>41052</v>
      </c>
      <c r="B27" s="3" t="s">
        <v>58</v>
      </c>
      <c r="C27" s="4" t="s">
        <v>30</v>
      </c>
      <c r="D27" s="5" t="s">
        <v>3</v>
      </c>
      <c r="E27" s="5" t="s">
        <v>3</v>
      </c>
      <c r="F27" s="5" t="s">
        <v>3</v>
      </c>
      <c r="G27" s="5" t="s">
        <v>3</v>
      </c>
      <c r="H27" s="6" t="s">
        <v>4</v>
      </c>
      <c r="I27" s="5" t="s">
        <v>3</v>
      </c>
      <c r="J27" s="5" t="s">
        <v>3</v>
      </c>
      <c r="K27" s="6" t="s">
        <v>4</v>
      </c>
      <c r="L27" s="23" t="s">
        <v>4</v>
      </c>
      <c r="M27" s="38" t="s">
        <v>4</v>
      </c>
      <c r="N27" s="31" t="s">
        <v>4</v>
      </c>
      <c r="O27" s="6" t="s">
        <v>4</v>
      </c>
      <c r="P27" s="6" t="s">
        <v>4</v>
      </c>
      <c r="Q27" s="6" t="s">
        <v>4</v>
      </c>
      <c r="R27" s="6" t="s">
        <v>4</v>
      </c>
      <c r="S27" s="6" t="s">
        <v>4</v>
      </c>
      <c r="T27" s="7" t="s">
        <v>5</v>
      </c>
      <c r="U27" s="6" t="s">
        <v>4</v>
      </c>
      <c r="V27" s="6" t="s">
        <v>4</v>
      </c>
      <c r="W27" s="6" t="s">
        <v>4</v>
      </c>
      <c r="X27" s="6" t="s">
        <v>4</v>
      </c>
      <c r="Y27" s="5" t="s">
        <v>3</v>
      </c>
      <c r="Z27" s="5" t="s">
        <v>3</v>
      </c>
      <c r="AA27" s="5" t="s">
        <v>3</v>
      </c>
      <c r="AB27" s="5" t="s">
        <v>3</v>
      </c>
      <c r="AC27" s="5" t="s">
        <v>3</v>
      </c>
      <c r="AD27" s="5" t="s">
        <v>3</v>
      </c>
      <c r="AE27" s="5" t="s">
        <v>3</v>
      </c>
      <c r="AF27" s="5" t="s">
        <v>3</v>
      </c>
      <c r="AG27" s="5" t="s">
        <v>3</v>
      </c>
      <c r="AH27" s="5" t="s">
        <v>3</v>
      </c>
      <c r="AI27" s="5" t="s">
        <v>3</v>
      </c>
      <c r="AJ27" s="5" t="s">
        <v>3</v>
      </c>
      <c r="AK27" s="5" t="s">
        <v>3</v>
      </c>
      <c r="AL27" s="7" t="s">
        <v>40</v>
      </c>
      <c r="AM27" s="7"/>
      <c r="AN27" s="52">
        <f t="shared" si="0"/>
        <v>4</v>
      </c>
      <c r="AO27" s="2"/>
      <c r="AP27" s="61">
        <f t="shared" si="1"/>
        <v>20</v>
      </c>
      <c r="AQ27" s="52">
        <v>20</v>
      </c>
      <c r="AR27" s="2"/>
    </row>
    <row r="28" spans="1:44">
      <c r="A28" s="19">
        <v>41052</v>
      </c>
      <c r="B28" s="3" t="s">
        <v>58</v>
      </c>
      <c r="C28" s="4" t="s">
        <v>59</v>
      </c>
      <c r="D28" s="5" t="s">
        <v>3</v>
      </c>
      <c r="E28" s="5" t="s">
        <v>3</v>
      </c>
      <c r="F28" s="5" t="s">
        <v>3</v>
      </c>
      <c r="G28" s="5" t="s">
        <v>3</v>
      </c>
      <c r="H28" s="5" t="s">
        <v>3</v>
      </c>
      <c r="I28" s="6" t="s">
        <v>4</v>
      </c>
      <c r="J28" s="6" t="s">
        <v>4</v>
      </c>
      <c r="K28" s="6" t="s">
        <v>4</v>
      </c>
      <c r="L28" s="23" t="s">
        <v>4</v>
      </c>
      <c r="M28" s="38" t="s">
        <v>4</v>
      </c>
      <c r="N28" s="31" t="s">
        <v>4</v>
      </c>
      <c r="O28" s="6" t="s">
        <v>4</v>
      </c>
      <c r="P28" s="6" t="s">
        <v>4</v>
      </c>
      <c r="Q28" s="6" t="s">
        <v>4</v>
      </c>
      <c r="R28" s="6" t="s">
        <v>4</v>
      </c>
      <c r="S28" s="6" t="s">
        <v>4</v>
      </c>
      <c r="T28" s="7" t="s">
        <v>5</v>
      </c>
      <c r="U28" s="6" t="s">
        <v>4</v>
      </c>
      <c r="V28" s="6" t="s">
        <v>4</v>
      </c>
      <c r="W28" s="6" t="s">
        <v>4</v>
      </c>
      <c r="X28" s="6" t="s">
        <v>4</v>
      </c>
      <c r="Y28" s="6" t="s">
        <v>4</v>
      </c>
      <c r="Z28" s="6" t="s">
        <v>4</v>
      </c>
      <c r="AA28" s="6" t="s">
        <v>4</v>
      </c>
      <c r="AB28" s="5" t="s">
        <v>3</v>
      </c>
      <c r="AC28" s="5" t="s">
        <v>3</v>
      </c>
      <c r="AD28" s="5" t="s">
        <v>3</v>
      </c>
      <c r="AE28" s="5" t="s">
        <v>3</v>
      </c>
      <c r="AF28" s="5" t="s">
        <v>3</v>
      </c>
      <c r="AG28" s="5" t="s">
        <v>3</v>
      </c>
      <c r="AH28" s="5" t="s">
        <v>3</v>
      </c>
      <c r="AI28" s="5" t="s">
        <v>3</v>
      </c>
      <c r="AJ28" s="5" t="s">
        <v>3</v>
      </c>
      <c r="AK28" s="5" t="s">
        <v>3</v>
      </c>
      <c r="AL28" s="7" t="s">
        <v>40</v>
      </c>
      <c r="AM28" s="7"/>
      <c r="AN28" s="52">
        <f t="shared" si="0"/>
        <v>5</v>
      </c>
      <c r="AO28" s="2"/>
      <c r="AP28" s="61">
        <f t="shared" si="1"/>
        <v>23</v>
      </c>
      <c r="AQ28" s="52">
        <v>23</v>
      </c>
      <c r="AR28" s="52"/>
    </row>
    <row r="29" spans="1:44">
      <c r="A29" s="19"/>
      <c r="B29" s="3"/>
      <c r="C29" s="4"/>
      <c r="D29" s="8">
        <v>0</v>
      </c>
      <c r="E29" s="8">
        <v>1</v>
      </c>
      <c r="F29" s="8">
        <v>2</v>
      </c>
      <c r="G29" s="8">
        <v>3</v>
      </c>
      <c r="H29" s="8">
        <v>4</v>
      </c>
      <c r="I29" s="8">
        <v>5</v>
      </c>
      <c r="J29" s="8">
        <v>6</v>
      </c>
      <c r="K29" s="8">
        <v>7</v>
      </c>
      <c r="L29" s="25">
        <v>8</v>
      </c>
      <c r="M29" s="40">
        <v>9</v>
      </c>
      <c r="N29" s="32">
        <v>10</v>
      </c>
      <c r="O29" s="8">
        <v>11</v>
      </c>
      <c r="P29" s="8">
        <v>12</v>
      </c>
      <c r="Q29" s="8">
        <v>13</v>
      </c>
      <c r="R29" s="8">
        <v>14</v>
      </c>
      <c r="S29" s="8">
        <v>15</v>
      </c>
      <c r="T29" s="8">
        <v>16</v>
      </c>
      <c r="U29" s="8">
        <v>17</v>
      </c>
      <c r="V29" s="8">
        <v>18</v>
      </c>
      <c r="W29" s="8">
        <v>19</v>
      </c>
      <c r="X29" s="8">
        <v>20</v>
      </c>
      <c r="Y29" s="8">
        <v>21</v>
      </c>
      <c r="Z29" s="8">
        <v>22</v>
      </c>
      <c r="AA29" s="8">
        <v>23</v>
      </c>
      <c r="AB29" s="8">
        <v>24</v>
      </c>
      <c r="AC29" s="8">
        <v>25</v>
      </c>
      <c r="AD29" s="8">
        <v>26</v>
      </c>
      <c r="AE29" s="8">
        <v>27</v>
      </c>
      <c r="AF29" s="8">
        <v>28</v>
      </c>
      <c r="AG29" s="8">
        <v>29</v>
      </c>
      <c r="AH29" s="8">
        <v>30</v>
      </c>
      <c r="AI29" s="8">
        <v>31</v>
      </c>
      <c r="AJ29" s="8">
        <v>32</v>
      </c>
      <c r="AK29" s="8">
        <v>33</v>
      </c>
      <c r="AL29" s="8">
        <v>34</v>
      </c>
      <c r="AM29" s="7"/>
      <c r="AN29" s="52"/>
      <c r="AO29" s="2"/>
      <c r="AP29" s="2"/>
      <c r="AQ29" s="2"/>
      <c r="AR29" s="2"/>
    </row>
    <row r="30" spans="1:44">
      <c r="A30" s="19"/>
      <c r="B30" s="3"/>
      <c r="C30" s="4"/>
      <c r="D30" s="9">
        <f t="shared" ref="D30:AL30" ca="1" si="2">(COUNTIF(OFFSET(D30,-$C28-1,0,$C28),"O")+SUMPRODUCT(--(EXACT(OFFSET(D30,-$C28-1,0,$C28),"A"))))/COUNTA(OFFSET(D30,-$C28-1,0,$C28))*100</f>
        <v>100</v>
      </c>
      <c r="E30" s="9">
        <f t="shared" ca="1" si="2"/>
        <v>100</v>
      </c>
      <c r="F30" s="9">
        <f t="shared" ca="1" si="2"/>
        <v>96.15384615384616</v>
      </c>
      <c r="G30" s="9">
        <f t="shared" ca="1" si="2"/>
        <v>96.15384615384616</v>
      </c>
      <c r="H30" s="9">
        <f t="shared" ca="1" si="2"/>
        <v>88.461538461538453</v>
      </c>
      <c r="I30" s="9">
        <f t="shared" ca="1" si="2"/>
        <v>84.615384615384613</v>
      </c>
      <c r="J30" s="9">
        <f t="shared" ca="1" si="2"/>
        <v>38.461538461538467</v>
      </c>
      <c r="K30" s="9">
        <f t="shared" ca="1" si="2"/>
        <v>15.384615384615385</v>
      </c>
      <c r="L30" s="26">
        <f t="shared" ca="1" si="2"/>
        <v>3.8461538461538463</v>
      </c>
      <c r="M30" s="41">
        <f t="shared" ca="1" si="2"/>
        <v>0</v>
      </c>
      <c r="N30" s="33">
        <f t="shared" ca="1" si="2"/>
        <v>0</v>
      </c>
      <c r="O30" s="9">
        <f t="shared" ca="1" si="2"/>
        <v>0</v>
      </c>
      <c r="P30" s="9">
        <f t="shared" ca="1" si="2"/>
        <v>0</v>
      </c>
      <c r="Q30" s="9">
        <f t="shared" ca="1" si="2"/>
        <v>0</v>
      </c>
      <c r="R30" s="9">
        <f t="shared" ca="1" si="2"/>
        <v>0</v>
      </c>
      <c r="S30" s="9">
        <f t="shared" ca="1" si="2"/>
        <v>0</v>
      </c>
      <c r="T30" s="9">
        <f t="shared" ca="1" si="2"/>
        <v>0</v>
      </c>
      <c r="U30" s="9">
        <f t="shared" ca="1" si="2"/>
        <v>7.6923076923076925</v>
      </c>
      <c r="V30" s="9">
        <f t="shared" ca="1" si="2"/>
        <v>11.538461538461538</v>
      </c>
      <c r="W30" s="9">
        <f t="shared" ca="1" si="2"/>
        <v>3.8461538461538463</v>
      </c>
      <c r="X30" s="9">
        <f t="shared" ca="1" si="2"/>
        <v>23.076923076923077</v>
      </c>
      <c r="Y30" s="9">
        <f t="shared" ca="1" si="2"/>
        <v>50</v>
      </c>
      <c r="Z30" s="9">
        <f t="shared" ca="1" si="2"/>
        <v>61.53846153846154</v>
      </c>
      <c r="AA30" s="9">
        <f t="shared" ca="1" si="2"/>
        <v>73.076923076923066</v>
      </c>
      <c r="AB30" s="9">
        <f t="shared" ca="1" si="2"/>
        <v>84.615384615384613</v>
      </c>
      <c r="AC30" s="9">
        <f t="shared" ca="1" si="2"/>
        <v>84.615384615384613</v>
      </c>
      <c r="AD30" s="9">
        <f t="shared" ca="1" si="2"/>
        <v>100</v>
      </c>
      <c r="AE30" s="9">
        <f t="shared" ca="1" si="2"/>
        <v>100</v>
      </c>
      <c r="AF30" s="9">
        <f t="shared" ca="1" si="2"/>
        <v>100</v>
      </c>
      <c r="AG30" s="9">
        <f t="shared" ca="1" si="2"/>
        <v>100</v>
      </c>
      <c r="AH30" s="9">
        <f t="shared" ca="1" si="2"/>
        <v>100</v>
      </c>
      <c r="AI30" s="9">
        <f t="shared" ca="1" si="2"/>
        <v>100</v>
      </c>
      <c r="AJ30" s="9">
        <f t="shared" ca="1" si="2"/>
        <v>92.307692307692307</v>
      </c>
      <c r="AK30" s="9">
        <f t="shared" ca="1" si="2"/>
        <v>79.166666666666657</v>
      </c>
      <c r="AL30" s="9">
        <f t="shared" ca="1" si="2"/>
        <v>36.84210526315789</v>
      </c>
      <c r="AM30" s="7"/>
      <c r="AN30" s="53">
        <f ca="1">MEDIAN(OFFSET(AN30,-$C28-1,0,$C28))</f>
        <v>6</v>
      </c>
      <c r="AO30" s="1" t="s">
        <v>42</v>
      </c>
      <c r="AP30" s="52">
        <f ca="1">MEDIAN(OFFSET(AP30,-$C28-1,0,$C28))</f>
        <v>20</v>
      </c>
      <c r="AQ30" s="52">
        <f ca="1">MEDIAN(OFFSET(AQ30,-$C28-1,0,$C28))</f>
        <v>22</v>
      </c>
      <c r="AR30" s="1" t="s">
        <v>62</v>
      </c>
    </row>
    <row r="31" spans="1:44">
      <c r="A31" s="19"/>
      <c r="B31" s="3"/>
      <c r="C31" s="4"/>
      <c r="D31" s="54">
        <v>0</v>
      </c>
      <c r="E31" s="54">
        <f ca="1">IF($AJ30=100,D30-E30,(D30-E30)*100/(100-$AJ30))</f>
        <v>0</v>
      </c>
      <c r="F31" s="54">
        <f t="shared" ref="F31:AL31" ca="1" si="3">IF($AJ30=100,E30-F30,(E30-F30)*100/(100-$AJ30))</f>
        <v>49.999999999999908</v>
      </c>
      <c r="G31" s="54">
        <f t="shared" ca="1" si="3"/>
        <v>0</v>
      </c>
      <c r="H31" s="54">
        <f t="shared" ca="1" si="3"/>
        <v>100.00000000000018</v>
      </c>
      <c r="I31" s="54">
        <f t="shared" ca="1" si="3"/>
        <v>49.999999999999908</v>
      </c>
      <c r="J31" s="54">
        <f t="shared" ca="1" si="3"/>
        <v>599.99999999999977</v>
      </c>
      <c r="K31" s="54">
        <f t="shared" ca="1" si="3"/>
        <v>300</v>
      </c>
      <c r="L31" s="62">
        <f t="shared" ca="1" si="3"/>
        <v>149.99999999999997</v>
      </c>
      <c r="M31" s="64">
        <f t="shared" ca="1" si="3"/>
        <v>49.999999999999993</v>
      </c>
      <c r="N31" s="63">
        <f t="shared" ca="1" si="3"/>
        <v>0</v>
      </c>
      <c r="O31" s="54">
        <f t="shared" ca="1" si="3"/>
        <v>0</v>
      </c>
      <c r="P31" s="54">
        <f t="shared" ca="1" si="3"/>
        <v>0</v>
      </c>
      <c r="Q31" s="54">
        <f t="shared" ca="1" si="3"/>
        <v>0</v>
      </c>
      <c r="R31" s="54">
        <f t="shared" ca="1" si="3"/>
        <v>0</v>
      </c>
      <c r="S31" s="54">
        <f t="shared" ca="1" si="3"/>
        <v>0</v>
      </c>
      <c r="T31" s="54">
        <f t="shared" ca="1" si="3"/>
        <v>0</v>
      </c>
      <c r="U31" s="54">
        <f t="shared" ca="1" si="3"/>
        <v>-99.999999999999986</v>
      </c>
      <c r="V31" s="54">
        <f t="shared" ca="1" si="3"/>
        <v>-49.999999999999986</v>
      </c>
      <c r="W31" s="54">
        <f t="shared" ca="1" si="3"/>
        <v>99.999999999999972</v>
      </c>
      <c r="X31" s="54">
        <f t="shared" ca="1" si="3"/>
        <v>-249.99999999999997</v>
      </c>
      <c r="Y31" s="54">
        <f t="shared" ca="1" si="3"/>
        <v>-349.99999999999994</v>
      </c>
      <c r="Z31" s="54">
        <f t="shared" ca="1" si="3"/>
        <v>-150</v>
      </c>
      <c r="AA31" s="54">
        <f t="shared" ca="1" si="3"/>
        <v>-149.99999999999983</v>
      </c>
      <c r="AB31" s="54">
        <f t="shared" ca="1" si="3"/>
        <v>-150.00000000000009</v>
      </c>
      <c r="AC31" s="54">
        <f t="shared" ca="1" si="3"/>
        <v>0</v>
      </c>
      <c r="AD31" s="54">
        <f t="shared" ca="1" si="3"/>
        <v>-199.99999999999997</v>
      </c>
      <c r="AE31" s="54">
        <f t="shared" ca="1" si="3"/>
        <v>0</v>
      </c>
      <c r="AF31" s="54">
        <f t="shared" ca="1" si="3"/>
        <v>0</v>
      </c>
      <c r="AG31" s="54">
        <f t="shared" ca="1" si="3"/>
        <v>0</v>
      </c>
      <c r="AH31" s="54">
        <f t="shared" ca="1" si="3"/>
        <v>0</v>
      </c>
      <c r="AI31" s="54">
        <f t="shared" ca="1" si="3"/>
        <v>0</v>
      </c>
      <c r="AJ31" s="54">
        <f t="shared" ca="1" si="3"/>
        <v>99.999999999999986</v>
      </c>
      <c r="AK31" s="54">
        <f t="shared" ca="1" si="3"/>
        <v>170.8333333333334</v>
      </c>
      <c r="AL31" s="54">
        <f t="shared" ca="1" si="3"/>
        <v>550.21929824561391</v>
      </c>
      <c r="AM31" s="7"/>
      <c r="AN31" s="53">
        <f ca="1">AVERAGE(OFFSET(AN31,-$C28-2,0,$C28))</f>
        <v>5.6538461538461542</v>
      </c>
      <c r="AO31" s="1" t="s">
        <v>44</v>
      </c>
      <c r="AP31" s="52">
        <f ca="1">AVERAGE(OFFSET(AP31,-$C28-2,0,$C28))</f>
        <v>19.923076923076923</v>
      </c>
      <c r="AQ31" s="52">
        <f ca="1">AVERAGE(OFFSET(AQ31,-$C28-2,0,$C28))</f>
        <v>21.923076923076923</v>
      </c>
      <c r="AR31" s="1" t="s">
        <v>63</v>
      </c>
    </row>
    <row r="32" spans="1:44">
      <c r="A32" s="2"/>
      <c r="B32" s="2"/>
      <c r="C32" s="11" t="s">
        <v>34</v>
      </c>
      <c r="D32" s="12">
        <f t="shared" ref="D32:L32" ca="1" si="4">(SUMPRODUCT(--(EXACT(OFFSET(D30,-$C28-1,0,$C28),"A")),--(MOD(ROW(OFFSET(D30,-$C28-1,0,$C28))-ROW(OFFSET(D30,-$C28-1,0,1)),2)=0))+SUMPRODUCT(--(EXACT(OFFSET(D30,-$C28-1,0,$C28),"O")),--(MOD(ROW(OFFSET(D30,-$C28-1,0,$C28))-ROW(OFFSET(D30,-$C28-1,0,1)),2)=0)))/SUMPRODUCT(--(MOD(ROW(OFFSET(D30,-$C28-1,0,$C28))-ROW(OFFSET(D30,-$C28-1,0,1)),2)=0))*100</f>
        <v>100</v>
      </c>
      <c r="E32" s="12">
        <f t="shared" ca="1" si="4"/>
        <v>100</v>
      </c>
      <c r="F32" s="12">
        <f t="shared" ca="1" si="4"/>
        <v>92.307692307692307</v>
      </c>
      <c r="G32" s="12">
        <f t="shared" ca="1" si="4"/>
        <v>92.307692307692307</v>
      </c>
      <c r="H32" s="12">
        <f t="shared" ca="1" si="4"/>
        <v>84.615384615384613</v>
      </c>
      <c r="I32" s="12">
        <f t="shared" ca="1" si="4"/>
        <v>84.615384615384613</v>
      </c>
      <c r="J32" s="12">
        <f t="shared" ca="1" si="4"/>
        <v>38.461538461538467</v>
      </c>
      <c r="K32" s="12">
        <f t="shared" ca="1" si="4"/>
        <v>7.6923076923076925</v>
      </c>
      <c r="L32" s="28">
        <f t="shared" ca="1" si="4"/>
        <v>0</v>
      </c>
      <c r="M32" s="43">
        <f ca="1">(SUMPRODUCT(--(EXACT(OFFSET(M30,-$C28-1,0,$C28),"A")),--(MOD(ROW(OFFSET(M30,-$C28-1,0,$C28))-ROW(OFFSET(M30,-$C28-1,0,1)),2)=0))+SUMPRODUCT(--(EXACT(OFFSET(M30,-$C28-1,0,$C28),"O")),--(MOD(ROW(OFFSET(M30,-$C28-1,0,$C28))-ROW(OFFSET(M30,-$C28-1,0,1)),2)=0)))/SUMPRODUCT(--(MOD(ROW(OFFSET(M30,-$C28-1,0,$C28))-ROW(OFFSET(M30,-$C28-1,0,1)),2)=0))*100</f>
        <v>0</v>
      </c>
      <c r="N32" s="35">
        <f t="shared" ref="N32:AH32" ca="1" si="5">(SUMPRODUCT(--(EXACT(OFFSET(N30,-$C28-1,0,$C28),"A")),--(MOD(ROW(OFFSET(N30,-$C28-1,0,$C28))-ROW(OFFSET(N30,-$C28-1,0,1)),2)=0))+SUMPRODUCT(--(EXACT(OFFSET(N30,-$C28-1,0,$C28),"O")),--(MOD(ROW(OFFSET(N30,-$C28-1,0,$C28))-ROW(OFFSET(N30,-$C28-1,0,1)),2)=0)))/SUMPRODUCT(--(MOD(ROW(OFFSET(N30,-$C28-1,0,$C28))-ROW(OFFSET(N30,-$C28-1,0,1)),2)=0))*100</f>
        <v>0</v>
      </c>
      <c r="O32" s="12">
        <f t="shared" ca="1" si="5"/>
        <v>0</v>
      </c>
      <c r="P32" s="12">
        <f t="shared" ca="1" si="5"/>
        <v>0</v>
      </c>
      <c r="Q32" s="12">
        <f t="shared" ca="1" si="5"/>
        <v>0</v>
      </c>
      <c r="R32" s="12">
        <f t="shared" ca="1" si="5"/>
        <v>0</v>
      </c>
      <c r="S32" s="12">
        <f t="shared" ca="1" si="5"/>
        <v>0</v>
      </c>
      <c r="T32" s="12">
        <f t="shared" ca="1" si="5"/>
        <v>0</v>
      </c>
      <c r="U32" s="12">
        <f t="shared" ca="1" si="5"/>
        <v>7.6923076923076925</v>
      </c>
      <c r="V32" s="12">
        <f t="shared" ca="1" si="5"/>
        <v>15.384615384615385</v>
      </c>
      <c r="W32" s="12">
        <f t="shared" ca="1" si="5"/>
        <v>7.6923076923076925</v>
      </c>
      <c r="X32" s="12">
        <f t="shared" ca="1" si="5"/>
        <v>30.76923076923077</v>
      </c>
      <c r="Y32" s="12">
        <f t="shared" ca="1" si="5"/>
        <v>53.846153846153847</v>
      </c>
      <c r="Z32" s="12">
        <f t="shared" ca="1" si="5"/>
        <v>69.230769230769226</v>
      </c>
      <c r="AA32" s="12">
        <f t="shared" ca="1" si="5"/>
        <v>76.923076923076934</v>
      </c>
      <c r="AB32" s="12">
        <f t="shared" ca="1" si="5"/>
        <v>76.923076923076934</v>
      </c>
      <c r="AC32" s="12">
        <f t="shared" ca="1" si="5"/>
        <v>76.923076923076934</v>
      </c>
      <c r="AD32" s="12">
        <f t="shared" ca="1" si="5"/>
        <v>100</v>
      </c>
      <c r="AE32" s="12">
        <f t="shared" ca="1" si="5"/>
        <v>100</v>
      </c>
      <c r="AF32" s="12">
        <f t="shared" ca="1" si="5"/>
        <v>100</v>
      </c>
      <c r="AG32" s="12">
        <f t="shared" ca="1" si="5"/>
        <v>100</v>
      </c>
      <c r="AH32" s="12">
        <f t="shared" ca="1" si="5"/>
        <v>100</v>
      </c>
      <c r="AI32" s="12"/>
      <c r="AJ32" s="12"/>
      <c r="AK32" s="12"/>
      <c r="AL32" s="12">
        <f ca="1">AVERAGE(E32:AH32)</f>
        <v>47.179487179487175</v>
      </c>
      <c r="AM32" s="2"/>
      <c r="AN32" s="52">
        <f ca="1">STDEV(OFFSET(AN32,-$C28-3,0,$C28))</f>
        <v>1.4125808349912632</v>
      </c>
      <c r="AO32" s="1" t="s">
        <v>46</v>
      </c>
      <c r="AP32" s="52">
        <f ca="1">STDEV(OFFSET(AP32,-$C28-3,0,$C28))</f>
        <v>2.076980056198463</v>
      </c>
      <c r="AQ32" s="52">
        <f ca="1">STDEV(OFFSET(AQ32,-$C28-3,0,$C28))</f>
        <v>1.8313509095326741</v>
      </c>
      <c r="AR32" s="1" t="s">
        <v>46</v>
      </c>
    </row>
    <row r="33" spans="1:44" ht="21" thickBot="1">
      <c r="A33" s="13"/>
      <c r="B33" s="13"/>
      <c r="C33" s="14" t="s">
        <v>35</v>
      </c>
      <c r="D33" s="15">
        <f t="shared" ref="D33:L33" ca="1" si="6">(SUMPRODUCT(--(EXACT(OFFSET(D30,-$C28-1,0,$C28),"A")),--(MOD(ROW(OFFSET(D30,-$C28-1,0,$C28))-ROW(OFFSET(D30,-$C28-1,0,1)),2)=1))+SUMPRODUCT(--(EXACT(OFFSET(D30,-$C28-1,0,$C28),"O")),--(MOD(ROW(OFFSET(D30,-$C28-1,0,$C28))-ROW(OFFSET(D30,-$C28-1,0,1)),2)=1)))/SUMPRODUCT(--(MOD(ROW(OFFSET(D30,-$C28-1,0,$C28))-ROW(OFFSET(D30,-$C28-1,0,1)),2)=1))*100</f>
        <v>100</v>
      </c>
      <c r="E33" s="15">
        <f t="shared" ca="1" si="6"/>
        <v>100</v>
      </c>
      <c r="F33" s="15">
        <f t="shared" ca="1" si="6"/>
        <v>100</v>
      </c>
      <c r="G33" s="15">
        <f t="shared" ca="1" si="6"/>
        <v>100</v>
      </c>
      <c r="H33" s="15">
        <f t="shared" ca="1" si="6"/>
        <v>92.307692307692307</v>
      </c>
      <c r="I33" s="15">
        <f t="shared" ca="1" si="6"/>
        <v>84.615384615384613</v>
      </c>
      <c r="J33" s="15">
        <f t="shared" ca="1" si="6"/>
        <v>38.461538461538467</v>
      </c>
      <c r="K33" s="15">
        <f t="shared" ca="1" si="6"/>
        <v>23.076923076923077</v>
      </c>
      <c r="L33" s="29">
        <f t="shared" ca="1" si="6"/>
        <v>7.6923076923076925</v>
      </c>
      <c r="M33" s="44">
        <f ca="1">(SUMPRODUCT(--(EXACT(OFFSET(M30,-$C28-1,0,$C28),"A")),--(MOD(ROW(OFFSET(M30,-$C28-1,0,$C28))-ROW(OFFSET(M30,-$C28-1,0,1)),2)=1))+SUMPRODUCT(--(EXACT(OFFSET(M30,-$C28-1,0,$C28),"O")),--(MOD(ROW(OFFSET(M30,-$C28-1,0,$C28))-ROW(OFFSET(M30,-$C28-1,0,1)),2)=1)))/SUMPRODUCT(--(MOD(ROW(OFFSET(M30,-$C28-1,0,$C28))-ROW(OFFSET(M30,-$C28-1,0,1)),2)=1))*100</f>
        <v>0</v>
      </c>
      <c r="N33" s="36">
        <f t="shared" ref="N33:AH33" ca="1" si="7">(SUMPRODUCT(--(EXACT(OFFSET(N30,-$C28-1,0,$C28),"A")),--(MOD(ROW(OFFSET(N30,-$C28-1,0,$C28))-ROW(OFFSET(N30,-$C28-1,0,1)),2)=1))+SUMPRODUCT(--(EXACT(OFFSET(N30,-$C28-1,0,$C28),"O")),--(MOD(ROW(OFFSET(N30,-$C28-1,0,$C28))-ROW(OFFSET(N30,-$C28-1,0,1)),2)=1)))/SUMPRODUCT(--(MOD(ROW(OFFSET(N30,-$C28-1,0,$C28))-ROW(OFFSET(N30,-$C28-1,0,1)),2)=1))*100</f>
        <v>0</v>
      </c>
      <c r="O33" s="15">
        <f t="shared" ca="1" si="7"/>
        <v>0</v>
      </c>
      <c r="P33" s="15">
        <f t="shared" ca="1" si="7"/>
        <v>0</v>
      </c>
      <c r="Q33" s="15">
        <f t="shared" ca="1" si="7"/>
        <v>0</v>
      </c>
      <c r="R33" s="15">
        <f t="shared" ca="1" si="7"/>
        <v>0</v>
      </c>
      <c r="S33" s="15">
        <f t="shared" ca="1" si="7"/>
        <v>0</v>
      </c>
      <c r="T33" s="15">
        <f t="shared" ca="1" si="7"/>
        <v>0</v>
      </c>
      <c r="U33" s="15">
        <f t="shared" ca="1" si="7"/>
        <v>7.6923076923076925</v>
      </c>
      <c r="V33" s="15">
        <f t="shared" ca="1" si="7"/>
        <v>7.6923076923076925</v>
      </c>
      <c r="W33" s="15">
        <f t="shared" ca="1" si="7"/>
        <v>0</v>
      </c>
      <c r="X33" s="15">
        <f t="shared" ca="1" si="7"/>
        <v>15.384615384615385</v>
      </c>
      <c r="Y33" s="15">
        <f t="shared" ca="1" si="7"/>
        <v>46.153846153846153</v>
      </c>
      <c r="Z33" s="15">
        <f t="shared" ca="1" si="7"/>
        <v>53.846153846153847</v>
      </c>
      <c r="AA33" s="15">
        <f t="shared" ca="1" si="7"/>
        <v>69.230769230769226</v>
      </c>
      <c r="AB33" s="15">
        <f t="shared" ca="1" si="7"/>
        <v>92.307692307692307</v>
      </c>
      <c r="AC33" s="15">
        <f t="shared" ca="1" si="7"/>
        <v>92.307692307692307</v>
      </c>
      <c r="AD33" s="15">
        <f t="shared" ca="1" si="7"/>
        <v>100</v>
      </c>
      <c r="AE33" s="15">
        <f t="shared" ca="1" si="7"/>
        <v>100</v>
      </c>
      <c r="AF33" s="15">
        <f t="shared" ca="1" si="7"/>
        <v>100</v>
      </c>
      <c r="AG33" s="15">
        <f t="shared" ca="1" si="7"/>
        <v>100</v>
      </c>
      <c r="AH33" s="15">
        <f t="shared" ca="1" si="7"/>
        <v>100</v>
      </c>
      <c r="AI33" s="15"/>
      <c r="AJ33" s="15"/>
      <c r="AK33" s="15"/>
      <c r="AL33" s="15">
        <f ca="1">AVERAGE(E33:AH33)</f>
        <v>47.692307692307693</v>
      </c>
      <c r="AM33" s="13"/>
      <c r="AN33" s="13"/>
      <c r="AO33" s="13"/>
      <c r="AP33" s="13"/>
      <c r="AQ33" s="13"/>
      <c r="AR33" s="13"/>
    </row>
    <row r="34" spans="1:44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tw=0ss</vt:lpstr>
      <vt:lpstr>tw=3ss</vt:lpstr>
      <vt:lpstr>tw=6ss</vt:lpstr>
      <vt:lpstr>tw=9ss</vt:lpstr>
      <vt:lpstr>tw=12ss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Koichiro Uriu</dc:creator>
  <cp:lastModifiedBy>Koichiro Uriu</cp:lastModifiedBy>
  <dcterms:created xsi:type="dcterms:W3CDTF">2019-09-13T08:48:01Z</dcterms:created>
  <dcterms:modified xsi:type="dcterms:W3CDTF">2020-07-30T11:26:44Z</dcterms:modified>
</cp:coreProperties>
</file>