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calvi/Documents/Brian/manuscripts/P53 germline/Foci ratio data/"/>
    </mc:Choice>
  </mc:AlternateContent>
  <xr:revisionPtr revIDLastSave="0" documentId="13_ncr:1_{D149CD76-E606-7644-A27F-8E298BC3D1D9}" xr6:coauthVersionLast="45" xr6:coauthVersionMax="45" xr10:uidLastSave="{00000000-0000-0000-0000-000000000000}"/>
  <bookViews>
    <workbookView xWindow="760" yWindow="800" windowWidth="26540" windowHeight="18320" activeTab="4" xr2:uid="{B6FE9B4C-DBC2-D942-AC5E-A54049147F63}"/>
  </bookViews>
  <sheets>
    <sheet name="Region1" sheetId="1" r:id="rId1"/>
    <sheet name="Region 2" sheetId="2" r:id="rId2"/>
    <sheet name="Region 3" sheetId="3" r:id="rId3"/>
    <sheet name="Region 2 selected" sheetId="4" r:id="rId4"/>
    <sheet name="summary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5" i="4" l="1"/>
  <c r="G72" i="4"/>
  <c r="G69" i="4"/>
  <c r="G66" i="4"/>
  <c r="G63" i="4"/>
  <c r="G60" i="4"/>
  <c r="G57" i="4"/>
  <c r="G48" i="4"/>
  <c r="G45" i="4"/>
  <c r="G42" i="4"/>
  <c r="G39" i="4"/>
  <c r="G36" i="4"/>
  <c r="G33" i="4"/>
  <c r="G30" i="4"/>
  <c r="L28" i="4"/>
  <c r="K28" i="4"/>
  <c r="M27" i="4"/>
  <c r="G27" i="4"/>
  <c r="M26" i="4"/>
  <c r="M25" i="4"/>
  <c r="M24" i="4"/>
  <c r="G24" i="4"/>
  <c r="M23" i="4"/>
  <c r="M22" i="4"/>
  <c r="M21" i="4"/>
  <c r="G21" i="4"/>
  <c r="M18" i="4"/>
  <c r="G18" i="4"/>
  <c r="M17" i="4"/>
  <c r="M16" i="4"/>
  <c r="M15" i="4"/>
  <c r="G15" i="4"/>
  <c r="M14" i="4"/>
  <c r="M13" i="4"/>
  <c r="M12" i="4"/>
  <c r="G12" i="4"/>
  <c r="M11" i="4"/>
  <c r="M10" i="4"/>
  <c r="M9" i="4"/>
  <c r="G9" i="4"/>
  <c r="M8" i="4"/>
  <c r="M7" i="4"/>
  <c r="M6" i="4"/>
  <c r="G6" i="4"/>
  <c r="M5" i="4"/>
  <c r="M4" i="4"/>
  <c r="M3" i="4"/>
  <c r="M28" i="4" s="1"/>
  <c r="G3" i="4"/>
  <c r="M13" i="3"/>
  <c r="M4" i="3"/>
  <c r="M5" i="3"/>
  <c r="M6" i="3"/>
  <c r="M7" i="3"/>
  <c r="M8" i="3"/>
  <c r="M9" i="3"/>
  <c r="M10" i="3"/>
  <c r="M11" i="3"/>
  <c r="M12" i="3"/>
  <c r="M3" i="3"/>
  <c r="L13" i="3"/>
  <c r="K13" i="3"/>
  <c r="M4" i="1"/>
  <c r="M5" i="1"/>
  <c r="M6" i="1"/>
  <c r="M7" i="1"/>
  <c r="M8" i="1"/>
  <c r="M9" i="1"/>
  <c r="M10" i="1"/>
  <c r="M11" i="1"/>
  <c r="M12" i="1"/>
  <c r="M3" i="1"/>
  <c r="M13" i="1" s="1"/>
  <c r="M28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3" i="2"/>
  <c r="G6" i="2"/>
  <c r="G3" i="2"/>
  <c r="L28" i="2"/>
  <c r="K28" i="2"/>
  <c r="L13" i="1"/>
  <c r="K13" i="1"/>
  <c r="H31" i="3"/>
  <c r="I3" i="2" l="1"/>
  <c r="G75" i="2"/>
  <c r="G72" i="2"/>
  <c r="G69" i="2"/>
  <c r="G66" i="2"/>
  <c r="G63" i="2"/>
  <c r="G60" i="2"/>
  <c r="G57" i="2"/>
  <c r="G54" i="2"/>
  <c r="G51" i="2"/>
  <c r="G48" i="2"/>
  <c r="G45" i="2"/>
  <c r="G42" i="2"/>
  <c r="G39" i="2"/>
  <c r="G36" i="2"/>
  <c r="G33" i="2"/>
  <c r="G30" i="2"/>
  <c r="G27" i="2"/>
  <c r="G24" i="2"/>
  <c r="G21" i="2"/>
  <c r="G18" i="2"/>
  <c r="G15" i="2"/>
  <c r="G12" i="2"/>
  <c r="G9" i="2"/>
  <c r="J3" i="3"/>
  <c r="H30" i="3"/>
  <c r="H27" i="3"/>
  <c r="H24" i="3"/>
  <c r="H21" i="3"/>
  <c r="H18" i="3"/>
  <c r="H15" i="3"/>
  <c r="H12" i="3"/>
  <c r="H9" i="3"/>
  <c r="H6" i="3"/>
  <c r="H3" i="3"/>
  <c r="G30" i="1"/>
  <c r="G27" i="1"/>
  <c r="G24" i="1"/>
  <c r="G21" i="1"/>
  <c r="G18" i="1"/>
  <c r="G15" i="1"/>
  <c r="G12" i="1"/>
  <c r="G9" i="1"/>
  <c r="G6" i="1"/>
  <c r="G3" i="1"/>
</calcChain>
</file>

<file path=xl/sharedStrings.xml><?xml version="1.0" encoding="utf-8"?>
<sst xmlns="http://schemas.openxmlformats.org/spreadsheetml/2006/main" count="352" uniqueCount="93">
  <si>
    <t>region1</t>
  </si>
  <si>
    <t>B</t>
  </si>
  <si>
    <t>A</t>
  </si>
  <si>
    <t>Fluroscence intensity</t>
  </si>
  <si>
    <t>Ratio</t>
  </si>
  <si>
    <t>STDDEV</t>
  </si>
  <si>
    <t>region3</t>
  </si>
  <si>
    <t>STDEV</t>
  </si>
  <si>
    <t>mean</t>
  </si>
  <si>
    <t>MEAN</t>
  </si>
  <si>
    <t>B/A</t>
  </si>
  <si>
    <t>A/B</t>
  </si>
  <si>
    <t>Mean</t>
  </si>
  <si>
    <t>SD</t>
  </si>
  <si>
    <t>SEM</t>
  </si>
  <si>
    <t>N</t>
  </si>
  <si>
    <t>25       </t>
  </si>
  <si>
    <t>90% CI</t>
  </si>
  <si>
    <t>94.32478 to 123.59538</t>
  </si>
  <si>
    <t>95% CI</t>
  </si>
  <si>
    <t>91.30498 to 126.61518</t>
  </si>
  <si>
    <t>99% CI</t>
  </si>
  <si>
    <t>85.03435 to 132.88581</t>
  </si>
  <si>
    <t>Minimum</t>
  </si>
  <si>
    <t>Median</t>
  </si>
  <si>
    <t>Maximum</t>
  </si>
  <si>
    <t>34.48567 to 55.83105</t>
  </si>
  <si>
    <t>32.28351 to 58.03321</t>
  </si>
  <si>
    <t>27.71070 to 62.60602</t>
  </si>
  <si>
    <t>10       </t>
  </si>
  <si>
    <t>162.51737 to 180.60463</t>
  </si>
  <si>
    <t>160.40069 to 182.72131</t>
  </si>
  <si>
    <t>155.52800 to 187.59400</t>
  </si>
  <si>
    <t>173.24404 to 196.17236</t>
  </si>
  <si>
    <t>170.56084 to 198.85556</t>
  </si>
  <si>
    <t>164.38398 to 205.03242</t>
  </si>
  <si>
    <t>113.76882 to 166.47578</t>
  </si>
  <si>
    <t>107.60073 to 172.64387</t>
  </si>
  <si>
    <t>93.40154 to 186.84306</t>
  </si>
  <si>
    <t>135.96822 to 180.85438</t>
  </si>
  <si>
    <t>130.71538 to 186.10722</t>
  </si>
  <si>
    <t>118.62310 to 198.19950</t>
  </si>
  <si>
    <t>10             </t>
  </si>
  <si>
    <t>1.02208273579 to 1.13700478181</t>
  </si>
  <si>
    <t>1.00863386926 to 1.15045364834</t>
  </si>
  <si>
    <t>0.97767400458 to 1.18141351302</t>
  </si>
  <si>
    <t>25             </t>
  </si>
  <si>
    <t>0.34996884010 to 0.83121926542</t>
  </si>
  <si>
    <t>0.30031907643 to 0.88086902909</t>
  </si>
  <si>
    <t>0.19722106426 to 0.98396704126</t>
  </si>
  <si>
    <t>0.92472436344 to 1.54830299676</t>
  </si>
  <si>
    <t>0.85174945480 to 1.62127790540</t>
  </si>
  <si>
    <t>0.68375810086 to 1.78926925934</t>
  </si>
  <si>
    <t>region2</t>
  </si>
  <si>
    <t>23       </t>
  </si>
  <si>
    <t>105.29893 to 129.11864</t>
  </si>
  <si>
    <t>102.82471 to 131.59286</t>
  </si>
  <si>
    <t>97.65832 to 136.75925</t>
  </si>
  <si>
    <t>34.19497 to 57.45364</t>
  </si>
  <si>
    <t>31.77902 to 59.86958</t>
  </si>
  <si>
    <t>26.73432 to 64.91429</t>
  </si>
  <si>
    <t>23             </t>
  </si>
  <si>
    <t>0.29763873704 to 0.51985821565</t>
  </si>
  <si>
    <t>0.27455618007 to 0.54294077262</t>
  </si>
  <si>
    <t>0.22635777099 to 0.59113918171</t>
  </si>
  <si>
    <t>Summary</t>
  </si>
  <si>
    <t>Region1</t>
  </si>
  <si>
    <t>Region2</t>
  </si>
  <si>
    <t>Region 3</t>
  </si>
  <si>
    <t xml:space="preserve">P value and statistical significance: </t>
  </si>
  <si>
    <t>  The two-tailed P value is less than 0.0001</t>
  </si>
  <si>
    <t>  By conventional criteria, this difference is considered to be extremely statistically significant.</t>
  </si>
  <si>
    <t xml:space="preserve">Confidence interval: </t>
  </si>
  <si>
    <t>  The mean of Group One minus Group Two equals 0.6700</t>
  </si>
  <si>
    <t>  95% confidence interval of this difference: From 0.4640 to 0.8760</t>
  </si>
  <si>
    <t xml:space="preserve">Intermediate values used in calculations: </t>
  </si>
  <si>
    <t>  t = 6.6334</t>
  </si>
  <si>
    <t>  df = 31</t>
  </si>
  <si>
    <t>  standard error of difference = 0.101</t>
  </si>
  <si>
    <t>Region vs Region 2</t>
  </si>
  <si>
    <t>Region 2 vs Region 3</t>
  </si>
  <si>
    <t>  The mean of Group One minus Group Two equals 0.8300</t>
  </si>
  <si>
    <t>  95% confidence interval of this difference: From 0.5280 to 1.1320</t>
  </si>
  <si>
    <t>  t = 5.6046</t>
  </si>
  <si>
    <t>  standard error of difference = 0.148</t>
  </si>
  <si>
    <t>  The two-tailed P value equals 0.3691</t>
  </si>
  <si>
    <t>  By conventional criteria, this difference is considered to be not statistically significant.</t>
  </si>
  <si>
    <t>  The mean of Group One minus Group Two equals 0.1600</t>
  </si>
  <si>
    <t>  95% confidence interval of this difference: From -0.2049 to 0.5249</t>
  </si>
  <si>
    <t>  t = 0.9213</t>
  </si>
  <si>
    <t>  df = 18</t>
  </si>
  <si>
    <t>  standard error of difference = 0.174</t>
  </si>
  <si>
    <t>Region 1 vs Region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</si>
</sst>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1" fillId="2" borderId="0" xfId="0" applyFont="1" applyFill="1"/>
    <xf numFmtId="0" fontId="3" fillId="0" borderId="0" xfId="0" applyFont="1"/>
    <xf numFmtId="0" fontId="0" fillId="0" borderId="0" xfId="0" applyFont="1"/>
    <xf numFmtId="0" fontId="0" fillId="0" borderId="0" xfId="0"/>
    <xf numFmtId="2" fontId="0" fillId="2" borderId="0" xfId="0" applyNumberFormat="1" applyFill="1"/>
    <xf numFmtId="2" fontId="3" fillId="2" borderId="0" xfId="0" applyNumberFormat="1" applyFont="1" applyFill="1"/>
    <xf numFmtId="2" fontId="0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F0F80-1D88-514D-A2B9-7842A23FCA17}">
  <dimension ref="B2:M31"/>
  <sheetViews>
    <sheetView zoomScale="98" workbookViewId="0">
      <selection activeCell="K15" sqref="K15:M24"/>
    </sheetView>
  </sheetViews>
  <sheetFormatPr baseColWidth="10" defaultRowHeight="16"/>
  <cols>
    <col min="11" max="11" width="21.33203125" customWidth="1"/>
    <col min="12" max="12" width="23.1640625" customWidth="1"/>
  </cols>
  <sheetData>
    <row r="2" spans="2:13" s="5" customFormat="1">
      <c r="E2" s="5" t="s">
        <v>3</v>
      </c>
      <c r="G2" s="5" t="s">
        <v>4</v>
      </c>
      <c r="H2" s="5" t="s">
        <v>8</v>
      </c>
      <c r="I2" s="5" t="s">
        <v>5</v>
      </c>
      <c r="K2" s="5" t="s">
        <v>2</v>
      </c>
      <c r="L2" s="5" t="s">
        <v>1</v>
      </c>
      <c r="M2" s="5" t="s">
        <v>10</v>
      </c>
    </row>
    <row r="3" spans="2:13">
      <c r="B3" t="s">
        <v>0</v>
      </c>
      <c r="C3">
        <v>1</v>
      </c>
      <c r="D3" t="s">
        <v>1</v>
      </c>
      <c r="E3">
        <v>183.61</v>
      </c>
      <c r="G3">
        <f>E3/E4</f>
        <v>1.1211455089454723</v>
      </c>
      <c r="H3" s="1">
        <v>1.07954376</v>
      </c>
      <c r="I3">
        <v>9.912518677755168E-2</v>
      </c>
      <c r="K3">
        <v>163.77000000000001</v>
      </c>
      <c r="L3">
        <v>183.61</v>
      </c>
      <c r="M3">
        <f>L3/K3</f>
        <v>1.1211455089454723</v>
      </c>
    </row>
    <row r="4" spans="2:13">
      <c r="D4" t="s">
        <v>2</v>
      </c>
      <c r="E4">
        <v>163.77000000000001</v>
      </c>
      <c r="K4">
        <v>149.47</v>
      </c>
      <c r="L4">
        <v>151.02000000000001</v>
      </c>
      <c r="M4">
        <f t="shared" ref="M4:M12" si="0">L4/K4</f>
        <v>1.0103699739078076</v>
      </c>
    </row>
    <row r="5" spans="2:13">
      <c r="K5">
        <v>144.006</v>
      </c>
      <c r="L5">
        <v>168.88</v>
      </c>
      <c r="M5">
        <f t="shared" si="0"/>
        <v>1.1727289140730246</v>
      </c>
    </row>
    <row r="6" spans="2:13">
      <c r="C6">
        <v>2</v>
      </c>
      <c r="D6" t="s">
        <v>1</v>
      </c>
      <c r="E6">
        <v>151.02000000000001</v>
      </c>
      <c r="G6">
        <f>E6/E7</f>
        <v>1.0103699739078076</v>
      </c>
      <c r="K6">
        <v>173.619</v>
      </c>
      <c r="L6">
        <v>200.12200000000001</v>
      </c>
      <c r="M6">
        <f t="shared" si="0"/>
        <v>1.1526503435683884</v>
      </c>
    </row>
    <row r="7" spans="2:13">
      <c r="D7" t="s">
        <v>2</v>
      </c>
      <c r="E7">
        <v>149.47</v>
      </c>
      <c r="K7">
        <v>187.99</v>
      </c>
      <c r="L7">
        <v>219.93</v>
      </c>
      <c r="M7">
        <f t="shared" si="0"/>
        <v>1.1699026543965105</v>
      </c>
    </row>
    <row r="8" spans="2:13">
      <c r="K8">
        <v>187.00899999999999</v>
      </c>
      <c r="L8">
        <v>166.54</v>
      </c>
      <c r="M8">
        <f t="shared" si="0"/>
        <v>0.89054537482153273</v>
      </c>
    </row>
    <row r="9" spans="2:13">
      <c r="C9">
        <v>3</v>
      </c>
      <c r="D9" t="s">
        <v>1</v>
      </c>
      <c r="E9">
        <v>168.88</v>
      </c>
      <c r="G9">
        <f>E9/E10</f>
        <v>1.1727289140730246</v>
      </c>
      <c r="K9">
        <v>171</v>
      </c>
      <c r="L9">
        <v>190.09</v>
      </c>
      <c r="M9">
        <f t="shared" si="0"/>
        <v>1.1116374269005849</v>
      </c>
    </row>
    <row r="10" spans="2:13">
      <c r="D10" t="s">
        <v>2</v>
      </c>
      <c r="E10">
        <v>144.006</v>
      </c>
      <c r="K10">
        <v>189.04300000000001</v>
      </c>
      <c r="L10">
        <v>177.09</v>
      </c>
      <c r="M10">
        <f t="shared" si="0"/>
        <v>0.93677099919066031</v>
      </c>
    </row>
    <row r="11" spans="2:13">
      <c r="K11">
        <v>179.44300000000001</v>
      </c>
      <c r="L11">
        <v>198.8</v>
      </c>
      <c r="M11">
        <f t="shared" si="0"/>
        <v>1.1078726949504856</v>
      </c>
    </row>
    <row r="12" spans="2:13">
      <c r="C12">
        <v>4</v>
      </c>
      <c r="D12" t="s">
        <v>1</v>
      </c>
      <c r="E12">
        <v>200.12200000000001</v>
      </c>
      <c r="G12">
        <f>E12/E13</f>
        <v>1.1526503435683884</v>
      </c>
      <c r="K12">
        <v>170.26</v>
      </c>
      <c r="L12">
        <v>191</v>
      </c>
      <c r="M12">
        <f t="shared" si="0"/>
        <v>1.1218136966991661</v>
      </c>
    </row>
    <row r="13" spans="2:13">
      <c r="D13" t="s">
        <v>2</v>
      </c>
      <c r="E13">
        <v>173.619</v>
      </c>
      <c r="J13" s="5" t="s">
        <v>9</v>
      </c>
      <c r="K13" s="5">
        <f>AVERAGE(K3:K12)</f>
        <v>171.56100000000001</v>
      </c>
      <c r="L13" s="5">
        <f>AVERAGE(L3:L12)</f>
        <v>184.70819999999998</v>
      </c>
      <c r="M13" s="5">
        <f>AVERAGE(M3:M12)</f>
        <v>1.0795437587453631</v>
      </c>
    </row>
    <row r="15" spans="2:13">
      <c r="C15">
        <v>5</v>
      </c>
      <c r="D15" t="s">
        <v>1</v>
      </c>
      <c r="E15">
        <v>219.93</v>
      </c>
      <c r="G15">
        <f>E15/E16</f>
        <v>1.1699026543965105</v>
      </c>
      <c r="J15" s="5" t="s">
        <v>12</v>
      </c>
      <c r="K15">
        <v>171.56100000000001</v>
      </c>
      <c r="L15">
        <v>184.70820000000001</v>
      </c>
      <c r="M15">
        <v>1.0795437588000001</v>
      </c>
    </row>
    <row r="16" spans="2:13">
      <c r="D16" t="s">
        <v>2</v>
      </c>
      <c r="E16">
        <v>187.99</v>
      </c>
      <c r="J16" s="5" t="s">
        <v>13</v>
      </c>
      <c r="K16">
        <v>15.601039999999999</v>
      </c>
      <c r="L16">
        <v>19.77665</v>
      </c>
      <c r="M16">
        <v>9.9125186769999998E-2</v>
      </c>
    </row>
    <row r="17" spans="3:13">
      <c r="J17" s="5" t="s">
        <v>14</v>
      </c>
      <c r="K17">
        <v>4.9334800000000003</v>
      </c>
      <c r="L17">
        <v>6.2539300000000004</v>
      </c>
      <c r="M17">
        <v>3.134613637E-2</v>
      </c>
    </row>
    <row r="18" spans="3:13">
      <c r="C18">
        <v>6</v>
      </c>
      <c r="D18" t="s">
        <v>1</v>
      </c>
      <c r="E18">
        <v>166.54</v>
      </c>
      <c r="G18">
        <f>E18/E19</f>
        <v>0.89054537482153273</v>
      </c>
      <c r="J18" s="5" t="s">
        <v>15</v>
      </c>
      <c r="K18" t="s">
        <v>29</v>
      </c>
      <c r="L18" t="s">
        <v>29</v>
      </c>
      <c r="M18" t="s">
        <v>42</v>
      </c>
    </row>
    <row r="19" spans="3:13">
      <c r="D19" t="s">
        <v>2</v>
      </c>
      <c r="E19">
        <v>187.00899999999999</v>
      </c>
      <c r="J19" s="5" t="s">
        <v>17</v>
      </c>
      <c r="K19" t="s">
        <v>30</v>
      </c>
      <c r="L19" t="s">
        <v>33</v>
      </c>
      <c r="M19" t="s">
        <v>43</v>
      </c>
    </row>
    <row r="20" spans="3:13">
      <c r="J20" s="5" t="s">
        <v>19</v>
      </c>
      <c r="K20" t="s">
        <v>31</v>
      </c>
      <c r="L20" t="s">
        <v>34</v>
      </c>
      <c r="M20" t="s">
        <v>44</v>
      </c>
    </row>
    <row r="21" spans="3:13">
      <c r="C21">
        <v>7</v>
      </c>
      <c r="D21" t="s">
        <v>1</v>
      </c>
      <c r="E21">
        <v>190.09</v>
      </c>
      <c r="G21">
        <f>E21/E22</f>
        <v>1.1116374269005849</v>
      </c>
      <c r="J21" s="5" t="s">
        <v>21</v>
      </c>
      <c r="K21" t="s">
        <v>32</v>
      </c>
      <c r="L21" t="s">
        <v>35</v>
      </c>
      <c r="M21" t="s">
        <v>45</v>
      </c>
    </row>
    <row r="22" spans="3:13">
      <c r="D22" t="s">
        <v>2</v>
      </c>
      <c r="E22">
        <v>171</v>
      </c>
      <c r="J22" s="5" t="s">
        <v>23</v>
      </c>
      <c r="K22">
        <v>144.006</v>
      </c>
      <c r="L22">
        <v>151.02000000000001</v>
      </c>
      <c r="M22">
        <v>0.89054537499999997</v>
      </c>
    </row>
    <row r="23" spans="3:13">
      <c r="J23" s="5" t="s">
        <v>24</v>
      </c>
      <c r="K23">
        <v>172.30950000000001</v>
      </c>
      <c r="L23">
        <v>186.85</v>
      </c>
      <c r="M23">
        <v>1.116391468</v>
      </c>
    </row>
    <row r="24" spans="3:13">
      <c r="C24">
        <v>8</v>
      </c>
      <c r="D24" t="s">
        <v>1</v>
      </c>
      <c r="E24">
        <v>177.09</v>
      </c>
      <c r="G24">
        <f>E24/E25</f>
        <v>0.93677099919066031</v>
      </c>
      <c r="J24" s="5" t="s">
        <v>25</v>
      </c>
      <c r="K24">
        <v>189.04300000000001</v>
      </c>
      <c r="L24">
        <v>219.93</v>
      </c>
      <c r="M24">
        <v>1.1727289139999999</v>
      </c>
    </row>
    <row r="25" spans="3:13">
      <c r="D25" t="s">
        <v>2</v>
      </c>
      <c r="E25">
        <v>189.04300000000001</v>
      </c>
    </row>
    <row r="27" spans="3:13">
      <c r="C27">
        <v>9</v>
      </c>
      <c r="D27" t="s">
        <v>1</v>
      </c>
      <c r="E27">
        <v>198.8</v>
      </c>
      <c r="G27">
        <f>E27/E28</f>
        <v>1.1078726949504856</v>
      </c>
    </row>
    <row r="28" spans="3:13">
      <c r="D28" t="s">
        <v>2</v>
      </c>
      <c r="E28">
        <v>179.44300000000001</v>
      </c>
    </row>
    <row r="30" spans="3:13">
      <c r="C30">
        <v>10</v>
      </c>
      <c r="D30" t="s">
        <v>1</v>
      </c>
      <c r="E30">
        <v>191</v>
      </c>
      <c r="G30">
        <f>E30/E31</f>
        <v>1.1218136966991661</v>
      </c>
    </row>
    <row r="31" spans="3:13">
      <c r="D31" t="s">
        <v>2</v>
      </c>
      <c r="E31">
        <v>170.26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3C58E-0159-9642-9E6B-4F86E7739BEE}">
  <dimension ref="B2:M76"/>
  <sheetViews>
    <sheetView zoomScale="75" workbookViewId="0">
      <selection activeCell="L42" sqref="A1:XFD1048576"/>
    </sheetView>
  </sheetViews>
  <sheetFormatPr baseColWidth="10" defaultRowHeight="16"/>
  <cols>
    <col min="11" max="11" width="30.6640625" customWidth="1"/>
    <col min="12" max="12" width="27" customWidth="1"/>
  </cols>
  <sheetData>
    <row r="2" spans="2:13" s="5" customFormat="1">
      <c r="E2" s="5" t="s">
        <v>3</v>
      </c>
      <c r="G2" s="5" t="s">
        <v>4</v>
      </c>
      <c r="H2" s="5" t="s">
        <v>8</v>
      </c>
      <c r="I2" s="5" t="s">
        <v>7</v>
      </c>
      <c r="K2" s="5" t="s">
        <v>2</v>
      </c>
      <c r="L2" s="5" t="s">
        <v>1</v>
      </c>
      <c r="M2" s="5" t="s">
        <v>10</v>
      </c>
    </row>
    <row r="3" spans="2:13">
      <c r="B3" s="2" t="s">
        <v>53</v>
      </c>
      <c r="C3">
        <v>1</v>
      </c>
      <c r="D3" t="s">
        <v>1</v>
      </c>
      <c r="E3">
        <v>12.5</v>
      </c>
      <c r="G3">
        <f>E3/E4</f>
        <v>0.13575594339520183</v>
      </c>
      <c r="H3">
        <v>0.59059405283712152</v>
      </c>
      <c r="I3">
        <f>STDEV(G3,G6,G9,G12,G15,G18,G21,G24,G27,G30,G33,G36,G39,G42,G45,G48,G51,G54,G57,G60,G63,G66,G69,G72,G75)</f>
        <v>0.70322007066006043</v>
      </c>
      <c r="K3">
        <v>92.076999999999998</v>
      </c>
      <c r="L3">
        <v>12.5</v>
      </c>
      <c r="M3">
        <f>L3/K3</f>
        <v>0.13575594339520183</v>
      </c>
    </row>
    <row r="4" spans="2:13">
      <c r="D4" t="s">
        <v>2</v>
      </c>
      <c r="E4">
        <v>92.076999999999998</v>
      </c>
      <c r="K4">
        <v>112.39</v>
      </c>
      <c r="L4">
        <v>24.06</v>
      </c>
      <c r="M4">
        <f t="shared" ref="M4:M28" si="0">L4/K4</f>
        <v>0.21407598540795444</v>
      </c>
    </row>
    <row r="5" spans="2:13">
      <c r="K5" s="1">
        <v>39.32</v>
      </c>
      <c r="L5">
        <v>24.38</v>
      </c>
      <c r="M5">
        <f t="shared" si="0"/>
        <v>0.62004069175991861</v>
      </c>
    </row>
    <row r="6" spans="2:13">
      <c r="C6">
        <v>2</v>
      </c>
      <c r="D6" t="s">
        <v>1</v>
      </c>
      <c r="E6">
        <v>24.06</v>
      </c>
      <c r="G6">
        <f>E6/E7</f>
        <v>0.21407598540795444</v>
      </c>
      <c r="K6" s="1">
        <v>117.98</v>
      </c>
      <c r="L6" s="1">
        <v>23.92</v>
      </c>
      <c r="M6">
        <f t="shared" si="0"/>
        <v>0.20274622817426682</v>
      </c>
    </row>
    <row r="7" spans="2:13">
      <c r="D7" t="s">
        <v>2</v>
      </c>
      <c r="E7">
        <v>112.39</v>
      </c>
      <c r="K7" s="1">
        <v>109.43</v>
      </c>
      <c r="L7" s="1">
        <v>19.887</v>
      </c>
      <c r="M7">
        <f t="shared" si="0"/>
        <v>0.18173261445673033</v>
      </c>
    </row>
    <row r="8" spans="2:13">
      <c r="K8" s="1">
        <v>125.98</v>
      </c>
      <c r="L8" s="1">
        <v>27.93</v>
      </c>
      <c r="M8">
        <f t="shared" si="0"/>
        <v>0.22170185743768853</v>
      </c>
    </row>
    <row r="9" spans="2:13">
      <c r="C9">
        <v>3</v>
      </c>
      <c r="D9" t="s">
        <v>1</v>
      </c>
      <c r="E9">
        <v>24.38</v>
      </c>
      <c r="G9">
        <f>E9/E10</f>
        <v>0.62004069175991861</v>
      </c>
      <c r="K9" s="1">
        <v>109</v>
      </c>
      <c r="L9" s="1">
        <v>31.6</v>
      </c>
      <c r="M9">
        <f t="shared" si="0"/>
        <v>0.28990825688073396</v>
      </c>
    </row>
    <row r="10" spans="2:13">
      <c r="D10" t="s">
        <v>2</v>
      </c>
      <c r="E10" s="1">
        <v>39.32</v>
      </c>
      <c r="F10" s="1"/>
      <c r="K10" s="1">
        <v>130.08000000000001</v>
      </c>
      <c r="L10" s="1">
        <v>27.08</v>
      </c>
      <c r="M10">
        <f t="shared" si="0"/>
        <v>0.20817958179581791</v>
      </c>
    </row>
    <row r="11" spans="2:13">
      <c r="E11" s="1"/>
      <c r="F11" s="1"/>
      <c r="K11" s="1">
        <v>111</v>
      </c>
      <c r="L11" s="1">
        <v>39.97</v>
      </c>
      <c r="M11">
        <f t="shared" si="0"/>
        <v>0.36009009009009008</v>
      </c>
    </row>
    <row r="12" spans="2:13">
      <c r="C12">
        <v>4</v>
      </c>
      <c r="D12" t="s">
        <v>1</v>
      </c>
      <c r="E12" s="1">
        <v>23.92</v>
      </c>
      <c r="F12" s="1"/>
      <c r="G12">
        <f>E12/E13</f>
        <v>0.20274622817426682</v>
      </c>
      <c r="K12" s="1">
        <v>121</v>
      </c>
      <c r="L12" s="1">
        <v>87</v>
      </c>
      <c r="M12">
        <f t="shared" si="0"/>
        <v>0.71900826446280997</v>
      </c>
    </row>
    <row r="13" spans="2:13">
      <c r="D13" t="s">
        <v>2</v>
      </c>
      <c r="E13" s="1">
        <v>117.98</v>
      </c>
      <c r="F13" s="1"/>
      <c r="K13" s="1">
        <v>131.37</v>
      </c>
      <c r="L13" s="1">
        <v>27.992000000000001</v>
      </c>
      <c r="M13">
        <f t="shared" si="0"/>
        <v>0.21307756717667656</v>
      </c>
    </row>
    <row r="14" spans="2:13">
      <c r="E14" s="1"/>
      <c r="F14" s="1"/>
      <c r="K14" s="1">
        <v>75.98</v>
      </c>
      <c r="L14" s="1">
        <v>22</v>
      </c>
      <c r="M14">
        <f t="shared" si="0"/>
        <v>0.28954988154777572</v>
      </c>
    </row>
    <row r="15" spans="2:13">
      <c r="C15">
        <v>5</v>
      </c>
      <c r="D15" t="s">
        <v>1</v>
      </c>
      <c r="E15" s="1">
        <v>19.887</v>
      </c>
      <c r="F15" s="1"/>
      <c r="G15">
        <f>E15/E16</f>
        <v>0.18173261445673033</v>
      </c>
      <c r="K15" s="1">
        <v>110.98</v>
      </c>
      <c r="L15" s="1">
        <v>97</v>
      </c>
      <c r="M15">
        <f t="shared" si="0"/>
        <v>0.87403135700126144</v>
      </c>
    </row>
    <row r="16" spans="2:13">
      <c r="D16" t="s">
        <v>2</v>
      </c>
      <c r="E16" s="1">
        <v>109.43</v>
      </c>
      <c r="F16" s="1"/>
      <c r="K16" s="1">
        <v>87.98</v>
      </c>
      <c r="L16" s="1">
        <v>112.98</v>
      </c>
      <c r="M16">
        <f t="shared" si="0"/>
        <v>1.2841554898840646</v>
      </c>
    </row>
    <row r="17" spans="3:13">
      <c r="E17" s="1"/>
      <c r="F17" s="1"/>
      <c r="K17" s="1">
        <v>111.98</v>
      </c>
      <c r="L17" s="1">
        <v>124.86</v>
      </c>
      <c r="M17">
        <f t="shared" si="0"/>
        <v>1.1150205393820325</v>
      </c>
    </row>
    <row r="18" spans="3:13">
      <c r="C18">
        <v>6</v>
      </c>
      <c r="D18" t="s">
        <v>1</v>
      </c>
      <c r="E18" s="1">
        <v>27.93</v>
      </c>
      <c r="F18" s="1"/>
      <c r="G18">
        <f>E18/E19</f>
        <v>0.22170185743768853</v>
      </c>
      <c r="K18" s="1">
        <v>100</v>
      </c>
      <c r="L18" s="1">
        <v>27</v>
      </c>
      <c r="M18">
        <f t="shared" si="0"/>
        <v>0.27</v>
      </c>
    </row>
    <row r="19" spans="3:13">
      <c r="D19" t="s">
        <v>2</v>
      </c>
      <c r="E19" s="1">
        <v>125.98</v>
      </c>
      <c r="F19" s="1"/>
      <c r="K19" s="4">
        <v>15</v>
      </c>
      <c r="L19" s="4">
        <v>35</v>
      </c>
      <c r="M19">
        <f t="shared" si="0"/>
        <v>2.3333333333333335</v>
      </c>
    </row>
    <row r="20" spans="3:13">
      <c r="E20" s="1"/>
      <c r="F20" s="1"/>
      <c r="K20" s="4">
        <v>13.2</v>
      </c>
      <c r="L20" s="4">
        <v>40</v>
      </c>
      <c r="M20">
        <f t="shared" si="0"/>
        <v>3.0303030303030303</v>
      </c>
    </row>
    <row r="21" spans="3:13">
      <c r="C21">
        <v>7</v>
      </c>
      <c r="D21" t="s">
        <v>1</v>
      </c>
      <c r="E21" s="1">
        <v>31.6</v>
      </c>
      <c r="F21" s="1"/>
      <c r="G21">
        <f>E21/E22</f>
        <v>0.28990825688073396</v>
      </c>
      <c r="K21" s="1">
        <v>172</v>
      </c>
      <c r="L21" s="1">
        <v>76</v>
      </c>
      <c r="M21">
        <f t="shared" si="0"/>
        <v>0.44186046511627908</v>
      </c>
    </row>
    <row r="22" spans="3:13">
      <c r="D22" t="s">
        <v>2</v>
      </c>
      <c r="E22" s="1">
        <v>109</v>
      </c>
      <c r="F22" s="1"/>
      <c r="K22" s="1">
        <v>112.98</v>
      </c>
      <c r="L22" s="1">
        <v>22</v>
      </c>
      <c r="M22">
        <f t="shared" si="0"/>
        <v>0.19472473004071517</v>
      </c>
    </row>
    <row r="23" spans="3:13">
      <c r="E23" s="1"/>
      <c r="F23" s="1"/>
      <c r="K23" s="1">
        <v>198.22</v>
      </c>
      <c r="L23" s="1">
        <v>52</v>
      </c>
      <c r="M23">
        <f t="shared" si="0"/>
        <v>0.2623347795378872</v>
      </c>
    </row>
    <row r="24" spans="3:13">
      <c r="C24">
        <v>8</v>
      </c>
      <c r="D24" t="s">
        <v>1</v>
      </c>
      <c r="E24" s="1">
        <v>27.08</v>
      </c>
      <c r="G24">
        <f>E24/E25</f>
        <v>0.20817958179581791</v>
      </c>
      <c r="K24" s="1">
        <v>121.24</v>
      </c>
      <c r="L24" s="1">
        <v>24</v>
      </c>
      <c r="M24">
        <f t="shared" si="0"/>
        <v>0.19795447047179149</v>
      </c>
    </row>
    <row r="25" spans="3:13">
      <c r="D25" t="s">
        <v>2</v>
      </c>
      <c r="E25" s="1">
        <v>130.08000000000001</v>
      </c>
      <c r="K25" s="1">
        <v>101.04</v>
      </c>
      <c r="L25" s="1">
        <v>42</v>
      </c>
      <c r="M25">
        <f t="shared" si="0"/>
        <v>0.41567695961995249</v>
      </c>
    </row>
    <row r="26" spans="3:13">
      <c r="K26" s="1">
        <v>182</v>
      </c>
      <c r="L26" s="1">
        <v>72</v>
      </c>
      <c r="M26">
        <f t="shared" si="0"/>
        <v>0.39560439560439559</v>
      </c>
    </row>
    <row r="27" spans="3:13">
      <c r="C27">
        <v>9</v>
      </c>
      <c r="D27" t="s">
        <v>1</v>
      </c>
      <c r="E27" s="1">
        <v>39.97</v>
      </c>
      <c r="G27">
        <f>E27/E28</f>
        <v>0.36009009009009008</v>
      </c>
      <c r="K27" s="1">
        <v>121.77500000000001</v>
      </c>
      <c r="L27" s="1">
        <v>35.799999999999997</v>
      </c>
      <c r="M27">
        <f t="shared" si="0"/>
        <v>0.29398480804762878</v>
      </c>
    </row>
    <row r="28" spans="3:13">
      <c r="D28" t="s">
        <v>2</v>
      </c>
      <c r="E28" s="1">
        <v>111</v>
      </c>
      <c r="J28" s="5" t="s">
        <v>8</v>
      </c>
      <c r="K28">
        <f>AVERAGE(K3:K27)</f>
        <v>108.96008</v>
      </c>
      <c r="L28">
        <f>AVERAGE(L3:L27)</f>
        <v>45.158360000000002</v>
      </c>
      <c r="M28">
        <f>AVERAGE(M3:M27)</f>
        <v>0.59059405283712152</v>
      </c>
    </row>
    <row r="30" spans="3:13">
      <c r="C30">
        <v>10</v>
      </c>
      <c r="D30" t="s">
        <v>1</v>
      </c>
      <c r="E30" s="1">
        <v>87</v>
      </c>
      <c r="G30">
        <f>E30/E31</f>
        <v>0.71900826446280997</v>
      </c>
      <c r="J30" s="5" t="s">
        <v>12</v>
      </c>
      <c r="K30">
        <v>108.96008</v>
      </c>
      <c r="L30">
        <v>45.158360000000002</v>
      </c>
      <c r="M30">
        <v>0.59059405275999999</v>
      </c>
    </row>
    <row r="31" spans="3:13">
      <c r="D31" t="s">
        <v>2</v>
      </c>
      <c r="E31" s="1">
        <v>121</v>
      </c>
      <c r="J31" s="5" t="s">
        <v>13</v>
      </c>
      <c r="K31">
        <v>42.771239999999999</v>
      </c>
      <c r="L31">
        <v>31.19061</v>
      </c>
      <c r="M31">
        <v>0.70322007060000002</v>
      </c>
    </row>
    <row r="32" spans="3:13">
      <c r="J32" s="5" t="s">
        <v>14</v>
      </c>
      <c r="K32">
        <v>8.5542499999999997</v>
      </c>
      <c r="L32">
        <v>6.2381200000000003</v>
      </c>
      <c r="M32">
        <v>0.14064401411999999</v>
      </c>
    </row>
    <row r="33" spans="3:13">
      <c r="C33">
        <v>11</v>
      </c>
      <c r="D33" t="s">
        <v>1</v>
      </c>
      <c r="E33" s="1">
        <v>27.992000000000001</v>
      </c>
      <c r="G33">
        <f>E33/E34</f>
        <v>0.21307756717667656</v>
      </c>
      <c r="J33" s="5" t="s">
        <v>15</v>
      </c>
      <c r="K33" t="s">
        <v>16</v>
      </c>
      <c r="L33" t="s">
        <v>16</v>
      </c>
      <c r="M33" t="s">
        <v>46</v>
      </c>
    </row>
    <row r="34" spans="3:13">
      <c r="D34" t="s">
        <v>2</v>
      </c>
      <c r="E34" s="1">
        <v>131.37</v>
      </c>
      <c r="J34" s="5" t="s">
        <v>17</v>
      </c>
      <c r="K34" t="s">
        <v>18</v>
      </c>
      <c r="L34" t="s">
        <v>26</v>
      </c>
      <c r="M34" t="s">
        <v>47</v>
      </c>
    </row>
    <row r="35" spans="3:13">
      <c r="J35" s="5" t="s">
        <v>19</v>
      </c>
      <c r="K35" t="s">
        <v>20</v>
      </c>
      <c r="L35" t="s">
        <v>27</v>
      </c>
      <c r="M35" t="s">
        <v>48</v>
      </c>
    </row>
    <row r="36" spans="3:13">
      <c r="C36">
        <v>12</v>
      </c>
      <c r="D36" t="s">
        <v>1</v>
      </c>
      <c r="E36" s="1">
        <v>22</v>
      </c>
      <c r="G36">
        <f>E36/E37</f>
        <v>0.28954988154777572</v>
      </c>
      <c r="J36" s="5" t="s">
        <v>21</v>
      </c>
      <c r="K36" t="s">
        <v>22</v>
      </c>
      <c r="L36" t="s">
        <v>28</v>
      </c>
      <c r="M36" t="s">
        <v>49</v>
      </c>
    </row>
    <row r="37" spans="3:13">
      <c r="D37" t="s">
        <v>2</v>
      </c>
      <c r="E37" s="1">
        <v>75.98</v>
      </c>
      <c r="J37" s="5" t="s">
        <v>23</v>
      </c>
      <c r="K37">
        <v>13.2</v>
      </c>
      <c r="L37">
        <v>12.5</v>
      </c>
      <c r="M37">
        <v>0.13575594299999999</v>
      </c>
    </row>
    <row r="38" spans="3:13">
      <c r="J38" s="5" t="s">
        <v>24</v>
      </c>
      <c r="K38">
        <v>111.98</v>
      </c>
      <c r="L38">
        <v>31.6</v>
      </c>
      <c r="M38">
        <v>0.289908257</v>
      </c>
    </row>
    <row r="39" spans="3:13">
      <c r="C39">
        <v>13</v>
      </c>
      <c r="D39" t="s">
        <v>1</v>
      </c>
      <c r="E39" s="1">
        <v>97</v>
      </c>
      <c r="G39">
        <f>E39/E40</f>
        <v>0.87403135700126144</v>
      </c>
      <c r="J39" s="5" t="s">
        <v>25</v>
      </c>
      <c r="K39">
        <v>198.22</v>
      </c>
      <c r="L39">
        <v>124.86</v>
      </c>
      <c r="M39">
        <v>3.0303030299999998</v>
      </c>
    </row>
    <row r="40" spans="3:13">
      <c r="D40" t="s">
        <v>2</v>
      </c>
      <c r="E40" s="1">
        <v>110.98</v>
      </c>
    </row>
    <row r="42" spans="3:13">
      <c r="C42">
        <v>14</v>
      </c>
      <c r="D42" t="s">
        <v>1</v>
      </c>
      <c r="E42" s="1">
        <v>112.98</v>
      </c>
      <c r="G42" s="3">
        <f>E42/E43</f>
        <v>1.2841554898840646</v>
      </c>
    </row>
    <row r="43" spans="3:13">
      <c r="D43" t="s">
        <v>2</v>
      </c>
      <c r="E43" s="1">
        <v>87.98</v>
      </c>
      <c r="G43" s="3"/>
    </row>
    <row r="44" spans="3:13">
      <c r="G44" s="3"/>
    </row>
    <row r="45" spans="3:13">
      <c r="C45">
        <v>15</v>
      </c>
      <c r="D45" t="s">
        <v>1</v>
      </c>
      <c r="E45" s="1">
        <v>124.86</v>
      </c>
      <c r="G45" s="3">
        <f>E45/E46</f>
        <v>1.1150205393820325</v>
      </c>
    </row>
    <row r="46" spans="3:13">
      <c r="D46" t="s">
        <v>2</v>
      </c>
      <c r="E46" s="1">
        <v>111.98</v>
      </c>
    </row>
    <row r="48" spans="3:13">
      <c r="C48">
        <v>16</v>
      </c>
      <c r="D48" t="s">
        <v>1</v>
      </c>
      <c r="E48" s="1">
        <v>27</v>
      </c>
      <c r="G48">
        <f>E48/E49</f>
        <v>0.27</v>
      </c>
    </row>
    <row r="49" spans="3:7">
      <c r="D49" t="s">
        <v>2</v>
      </c>
      <c r="E49" s="1">
        <v>100</v>
      </c>
    </row>
    <row r="51" spans="3:7">
      <c r="C51">
        <v>17</v>
      </c>
      <c r="D51" t="s">
        <v>1</v>
      </c>
      <c r="E51" s="4">
        <v>35</v>
      </c>
      <c r="G51" s="3">
        <f>E51/E52</f>
        <v>2.3333333333333335</v>
      </c>
    </row>
    <row r="52" spans="3:7">
      <c r="D52" t="s">
        <v>2</v>
      </c>
      <c r="E52" s="4">
        <v>15</v>
      </c>
      <c r="G52" s="3"/>
    </row>
    <row r="53" spans="3:7">
      <c r="G53" s="3"/>
    </row>
    <row r="54" spans="3:7">
      <c r="C54">
        <v>18</v>
      </c>
      <c r="D54" t="s">
        <v>1</v>
      </c>
      <c r="E54" s="4">
        <v>40</v>
      </c>
      <c r="G54" s="3">
        <f>E54/E55</f>
        <v>3.0303030303030303</v>
      </c>
    </row>
    <row r="55" spans="3:7">
      <c r="D55" t="s">
        <v>2</v>
      </c>
      <c r="E55" s="4">
        <v>13.2</v>
      </c>
    </row>
    <row r="57" spans="3:7">
      <c r="C57">
        <v>19</v>
      </c>
      <c r="D57" t="s">
        <v>1</v>
      </c>
      <c r="E57" s="1">
        <v>76</v>
      </c>
      <c r="G57">
        <f>E57/E58</f>
        <v>0.44186046511627908</v>
      </c>
    </row>
    <row r="58" spans="3:7">
      <c r="D58" t="s">
        <v>2</v>
      </c>
      <c r="E58" s="1">
        <v>172</v>
      </c>
    </row>
    <row r="60" spans="3:7">
      <c r="C60">
        <v>20</v>
      </c>
      <c r="D60" t="s">
        <v>1</v>
      </c>
      <c r="E60" s="1">
        <v>22</v>
      </c>
      <c r="G60">
        <f>E60/E61</f>
        <v>0.19472473004071517</v>
      </c>
    </row>
    <row r="61" spans="3:7">
      <c r="D61" t="s">
        <v>2</v>
      </c>
      <c r="E61" s="1">
        <v>112.98</v>
      </c>
    </row>
    <row r="63" spans="3:7">
      <c r="C63">
        <v>21</v>
      </c>
      <c r="D63" t="s">
        <v>1</v>
      </c>
      <c r="E63" s="1">
        <v>52</v>
      </c>
      <c r="G63">
        <f>E63/E64</f>
        <v>0.2623347795378872</v>
      </c>
    </row>
    <row r="64" spans="3:7">
      <c r="D64" t="s">
        <v>2</v>
      </c>
      <c r="E64" s="1">
        <v>198.22</v>
      </c>
    </row>
    <row r="66" spans="3:7">
      <c r="C66">
        <v>22</v>
      </c>
      <c r="D66" t="s">
        <v>1</v>
      </c>
      <c r="E66" s="1">
        <v>24</v>
      </c>
      <c r="G66">
        <f>E66/E67</f>
        <v>0.19795447047179149</v>
      </c>
    </row>
    <row r="67" spans="3:7">
      <c r="D67" t="s">
        <v>2</v>
      </c>
      <c r="E67" s="1">
        <v>121.24</v>
      </c>
    </row>
    <row r="69" spans="3:7">
      <c r="C69">
        <v>23</v>
      </c>
      <c r="D69" t="s">
        <v>1</v>
      </c>
      <c r="E69" s="1">
        <v>42</v>
      </c>
      <c r="G69">
        <f>E69/E70</f>
        <v>0.41567695961995249</v>
      </c>
    </row>
    <row r="70" spans="3:7">
      <c r="D70" t="s">
        <v>2</v>
      </c>
      <c r="E70" s="1">
        <v>101.04</v>
      </c>
    </row>
    <row r="72" spans="3:7">
      <c r="C72">
        <v>24</v>
      </c>
      <c r="D72" t="s">
        <v>1</v>
      </c>
      <c r="E72" s="1">
        <v>72</v>
      </c>
      <c r="G72">
        <f>E72/E73</f>
        <v>0.39560439560439559</v>
      </c>
    </row>
    <row r="73" spans="3:7">
      <c r="D73" t="s">
        <v>2</v>
      </c>
      <c r="E73" s="1">
        <v>182</v>
      </c>
    </row>
    <row r="75" spans="3:7">
      <c r="C75">
        <v>25</v>
      </c>
      <c r="D75" t="s">
        <v>1</v>
      </c>
      <c r="E75" s="1">
        <v>35.799999999999997</v>
      </c>
      <c r="G75">
        <f>E75/E76</f>
        <v>0.29398480804762878</v>
      </c>
    </row>
    <row r="76" spans="3:7">
      <c r="D76" t="s">
        <v>2</v>
      </c>
      <c r="E76" s="1">
        <v>121.77500000000001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FB01-730F-0942-8AC9-795A2E8D5896}">
  <dimension ref="B2:M31"/>
  <sheetViews>
    <sheetView workbookViewId="0">
      <selection activeCell="K15" sqref="K15:M24"/>
    </sheetView>
  </sheetViews>
  <sheetFormatPr baseColWidth="10" defaultRowHeight="16"/>
  <cols>
    <col min="11" max="11" width="23.1640625" customWidth="1"/>
    <col min="12" max="12" width="23" customWidth="1"/>
  </cols>
  <sheetData>
    <row r="2" spans="2:13" s="5" customFormat="1">
      <c r="E2" s="5" t="s">
        <v>3</v>
      </c>
      <c r="H2" s="5" t="s">
        <v>4</v>
      </c>
      <c r="I2" s="5" t="s">
        <v>8</v>
      </c>
      <c r="J2" s="5" t="s">
        <v>7</v>
      </c>
      <c r="K2" s="5" t="s">
        <v>2</v>
      </c>
      <c r="L2" s="5" t="s">
        <v>1</v>
      </c>
      <c r="M2" s="5" t="s">
        <v>11</v>
      </c>
    </row>
    <row r="3" spans="2:13">
      <c r="B3" s="5" t="s">
        <v>6</v>
      </c>
      <c r="C3">
        <v>1</v>
      </c>
      <c r="D3" t="s">
        <v>1</v>
      </c>
      <c r="E3">
        <v>112.63</v>
      </c>
      <c r="H3">
        <f>E3/E4</f>
        <v>1.1250287175491693</v>
      </c>
      <c r="I3">
        <v>1.236513680001426</v>
      </c>
      <c r="J3">
        <f>STDEV(H3,H6,H9,H12,H15,H18,H21,H24,H27,H30)</f>
        <v>0.53786327889794161</v>
      </c>
      <c r="K3">
        <v>100.113</v>
      </c>
      <c r="L3">
        <v>112.63</v>
      </c>
      <c r="M3">
        <f>L3/K3</f>
        <v>1.1250287175491693</v>
      </c>
    </row>
    <row r="4" spans="2:13">
      <c r="D4" t="s">
        <v>2</v>
      </c>
      <c r="E4">
        <v>100.113</v>
      </c>
      <c r="K4">
        <v>192.89</v>
      </c>
      <c r="L4">
        <v>187.99</v>
      </c>
      <c r="M4">
        <f t="shared" ref="M4:M12" si="0">L4/K4</f>
        <v>0.97459692052465152</v>
      </c>
    </row>
    <row r="5" spans="2:13">
      <c r="K5">
        <v>60.91</v>
      </c>
      <c r="L5">
        <v>162.96</v>
      </c>
      <c r="M5">
        <f t="shared" si="0"/>
        <v>2.6754227548842557</v>
      </c>
    </row>
    <row r="6" spans="2:13">
      <c r="C6">
        <v>2</v>
      </c>
      <c r="D6" t="s">
        <v>1</v>
      </c>
      <c r="E6">
        <v>187.99</v>
      </c>
      <c r="H6">
        <f>E6/E7</f>
        <v>0.97459692052465152</v>
      </c>
      <c r="K6">
        <v>98.91</v>
      </c>
      <c r="L6">
        <v>114.57</v>
      </c>
      <c r="M6">
        <f t="shared" si="0"/>
        <v>1.1583257506824385</v>
      </c>
    </row>
    <row r="7" spans="2:13">
      <c r="D7" t="s">
        <v>2</v>
      </c>
      <c r="E7">
        <v>192.89</v>
      </c>
      <c r="K7">
        <v>158</v>
      </c>
      <c r="L7">
        <v>210</v>
      </c>
      <c r="M7">
        <f t="shared" si="0"/>
        <v>1.3291139240506329</v>
      </c>
    </row>
    <row r="8" spans="2:13">
      <c r="K8">
        <v>151</v>
      </c>
      <c r="L8">
        <v>206</v>
      </c>
      <c r="M8">
        <f t="shared" si="0"/>
        <v>1.3642384105960266</v>
      </c>
    </row>
    <row r="9" spans="2:13">
      <c r="C9">
        <v>3</v>
      </c>
      <c r="D9" t="s">
        <v>1</v>
      </c>
      <c r="E9">
        <v>162.96</v>
      </c>
      <c r="H9">
        <f>E9/E10</f>
        <v>2.6754227548842557</v>
      </c>
      <c r="K9">
        <v>193</v>
      </c>
      <c r="L9">
        <v>171.00299999999999</v>
      </c>
      <c r="M9">
        <f t="shared" si="0"/>
        <v>0.88602590673575121</v>
      </c>
    </row>
    <row r="10" spans="2:13">
      <c r="D10" t="s">
        <v>2</v>
      </c>
      <c r="E10">
        <v>60.91</v>
      </c>
      <c r="K10">
        <v>110</v>
      </c>
      <c r="L10">
        <v>121.04</v>
      </c>
      <c r="M10">
        <f t="shared" si="0"/>
        <v>1.1003636363636364</v>
      </c>
    </row>
    <row r="11" spans="2:13">
      <c r="K11">
        <v>184.4</v>
      </c>
      <c r="L11">
        <v>179.92</v>
      </c>
      <c r="M11">
        <f t="shared" si="0"/>
        <v>0.97570498915401294</v>
      </c>
    </row>
    <row r="12" spans="2:13">
      <c r="C12">
        <v>4</v>
      </c>
      <c r="D12" t="s">
        <v>1</v>
      </c>
      <c r="E12">
        <v>114.57</v>
      </c>
      <c r="H12">
        <f>E12/E13</f>
        <v>1.1583257506824385</v>
      </c>
      <c r="K12">
        <v>152</v>
      </c>
      <c r="L12">
        <v>118</v>
      </c>
      <c r="M12">
        <f t="shared" si="0"/>
        <v>0.77631578947368418</v>
      </c>
    </row>
    <row r="13" spans="2:13">
      <c r="D13" t="s">
        <v>2</v>
      </c>
      <c r="E13">
        <v>98.91</v>
      </c>
      <c r="J13" s="5" t="s">
        <v>8</v>
      </c>
      <c r="K13" s="5">
        <f>AVERAGE(K3:K12)</f>
        <v>140.1223</v>
      </c>
      <c r="L13" s="5">
        <f>AVERAGE(L3:L12)</f>
        <v>158.41130000000001</v>
      </c>
      <c r="M13" s="5">
        <f>AVERAGE(M3:M12)</f>
        <v>1.236513680001426</v>
      </c>
    </row>
    <row r="15" spans="2:13">
      <c r="C15">
        <v>5</v>
      </c>
      <c r="D15" t="s">
        <v>1</v>
      </c>
      <c r="E15">
        <v>210</v>
      </c>
      <c r="H15">
        <f>E15/E16</f>
        <v>1.3291139240506329</v>
      </c>
      <c r="J15" s="5" t="s">
        <v>12</v>
      </c>
      <c r="K15">
        <v>140.1223</v>
      </c>
      <c r="L15">
        <v>158.41130000000001</v>
      </c>
      <c r="M15">
        <v>1.2365136801000001</v>
      </c>
    </row>
    <row r="16" spans="2:13">
      <c r="D16" t="s">
        <v>2</v>
      </c>
      <c r="E16">
        <v>158</v>
      </c>
      <c r="J16" s="5" t="s">
        <v>13</v>
      </c>
      <c r="K16">
        <v>45.462009999999999</v>
      </c>
      <c r="L16">
        <v>38.716230000000003</v>
      </c>
      <c r="M16">
        <v>0.53786327894999997</v>
      </c>
    </row>
    <row r="17" spans="3:13">
      <c r="J17" s="5" t="s">
        <v>14</v>
      </c>
      <c r="K17">
        <v>14.37635</v>
      </c>
      <c r="L17">
        <v>12.24315</v>
      </c>
      <c r="M17">
        <v>0.17008730312000001</v>
      </c>
    </row>
    <row r="18" spans="3:13">
      <c r="C18">
        <v>6</v>
      </c>
      <c r="D18" t="s">
        <v>1</v>
      </c>
      <c r="E18">
        <v>206</v>
      </c>
      <c r="H18">
        <f>E18/E19</f>
        <v>1.3642384105960266</v>
      </c>
      <c r="J18" s="5" t="s">
        <v>15</v>
      </c>
      <c r="K18" t="s">
        <v>29</v>
      </c>
      <c r="L18" t="s">
        <v>29</v>
      </c>
      <c r="M18" t="s">
        <v>42</v>
      </c>
    </row>
    <row r="19" spans="3:13">
      <c r="D19" t="s">
        <v>2</v>
      </c>
      <c r="E19">
        <v>151</v>
      </c>
      <c r="J19" s="5" t="s">
        <v>17</v>
      </c>
      <c r="K19" t="s">
        <v>36</v>
      </c>
      <c r="L19" t="s">
        <v>39</v>
      </c>
      <c r="M19" t="s">
        <v>50</v>
      </c>
    </row>
    <row r="20" spans="3:13">
      <c r="J20" s="5" t="s">
        <v>19</v>
      </c>
      <c r="K20" t="s">
        <v>37</v>
      </c>
      <c r="L20" t="s">
        <v>40</v>
      </c>
      <c r="M20" t="s">
        <v>51</v>
      </c>
    </row>
    <row r="21" spans="3:13">
      <c r="C21">
        <v>7</v>
      </c>
      <c r="D21" t="s">
        <v>1</v>
      </c>
      <c r="E21">
        <v>171.00299999999999</v>
      </c>
      <c r="H21">
        <f>E21/E22</f>
        <v>0.88602590673575121</v>
      </c>
      <c r="J21" s="5" t="s">
        <v>21</v>
      </c>
      <c r="K21" t="s">
        <v>38</v>
      </c>
      <c r="L21" t="s">
        <v>41</v>
      </c>
      <c r="M21" t="s">
        <v>52</v>
      </c>
    </row>
    <row r="22" spans="3:13">
      <c r="D22" t="s">
        <v>2</v>
      </c>
      <c r="E22">
        <v>193</v>
      </c>
      <c r="J22" s="5" t="s">
        <v>23</v>
      </c>
      <c r="K22">
        <v>60.91</v>
      </c>
      <c r="L22">
        <v>112.63</v>
      </c>
      <c r="M22">
        <v>0.77631578899999998</v>
      </c>
    </row>
    <row r="23" spans="3:13">
      <c r="J23" s="5" t="s">
        <v>24</v>
      </c>
      <c r="K23">
        <v>151.5</v>
      </c>
      <c r="L23">
        <v>166.98150000000001</v>
      </c>
      <c r="M23">
        <v>1.1126961769999999</v>
      </c>
    </row>
    <row r="24" spans="3:13">
      <c r="C24">
        <v>8</v>
      </c>
      <c r="D24" t="s">
        <v>1</v>
      </c>
      <c r="E24">
        <v>121.04</v>
      </c>
      <c r="H24">
        <f>E24/E25</f>
        <v>1.1003636363636364</v>
      </c>
      <c r="J24" s="5" t="s">
        <v>25</v>
      </c>
      <c r="K24">
        <v>193</v>
      </c>
      <c r="L24">
        <v>210</v>
      </c>
      <c r="M24">
        <v>2.675422755</v>
      </c>
    </row>
    <row r="25" spans="3:13">
      <c r="D25" t="s">
        <v>2</v>
      </c>
      <c r="E25">
        <v>110</v>
      </c>
    </row>
    <row r="27" spans="3:13">
      <c r="C27">
        <v>9</v>
      </c>
      <c r="D27" t="s">
        <v>1</v>
      </c>
      <c r="E27">
        <v>179.92</v>
      </c>
      <c r="H27">
        <f>E27/E28</f>
        <v>0.97570498915401294</v>
      </c>
    </row>
    <row r="28" spans="3:13">
      <c r="D28" t="s">
        <v>2</v>
      </c>
      <c r="E28">
        <v>184.4</v>
      </c>
    </row>
    <row r="30" spans="3:13">
      <c r="C30">
        <v>10</v>
      </c>
      <c r="D30" t="s">
        <v>1</v>
      </c>
      <c r="E30">
        <v>118</v>
      </c>
      <c r="H30">
        <f>E30/E31</f>
        <v>0.77631578947368418</v>
      </c>
    </row>
    <row r="31" spans="3:13">
      <c r="D31" t="s">
        <v>2</v>
      </c>
      <c r="E31">
        <v>152</v>
      </c>
      <c r="H31">
        <f>AVERAGE(H3:H30)</f>
        <v>1.236513680001426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2A797-E853-8A46-94A0-BD44341CA9F8}">
  <dimension ref="B2:R76"/>
  <sheetViews>
    <sheetView topLeftCell="D1" workbookViewId="0">
      <selection activeCell="J30" sqref="J30:M39"/>
    </sheetView>
  </sheetViews>
  <sheetFormatPr baseColWidth="10" defaultRowHeight="16"/>
  <cols>
    <col min="11" max="11" width="30.6640625" customWidth="1"/>
    <col min="12" max="12" width="27" customWidth="1"/>
  </cols>
  <sheetData>
    <row r="2" spans="2:13" s="5" customFormat="1">
      <c r="E2" s="5" t="s">
        <v>3</v>
      </c>
      <c r="G2" s="5" t="s">
        <v>4</v>
      </c>
      <c r="H2" s="5" t="s">
        <v>8</v>
      </c>
      <c r="I2" s="5" t="s">
        <v>7</v>
      </c>
      <c r="K2" s="5" t="s">
        <v>2</v>
      </c>
      <c r="L2" s="5" t="s">
        <v>1</v>
      </c>
      <c r="M2" s="5" t="s">
        <v>10</v>
      </c>
    </row>
    <row r="3" spans="2:13">
      <c r="B3" s="2" t="s">
        <v>53</v>
      </c>
      <c r="C3">
        <v>1</v>
      </c>
      <c r="D3" t="s">
        <v>1</v>
      </c>
      <c r="E3">
        <v>12.5</v>
      </c>
      <c r="G3">
        <f>E3/E4</f>
        <v>0.13575594339520183</v>
      </c>
      <c r="K3">
        <v>92.076999999999998</v>
      </c>
      <c r="L3">
        <v>12.5</v>
      </c>
      <c r="M3">
        <f>L3/K3</f>
        <v>0.13575594339520183</v>
      </c>
    </row>
    <row r="4" spans="2:13">
      <c r="D4" t="s">
        <v>2</v>
      </c>
      <c r="E4">
        <v>92.076999999999998</v>
      </c>
      <c r="K4">
        <v>112.39</v>
      </c>
      <c r="L4">
        <v>24.06</v>
      </c>
      <c r="M4">
        <f t="shared" ref="M4:M27" si="0">L4/K4</f>
        <v>0.21407598540795444</v>
      </c>
    </row>
    <row r="5" spans="2:13">
      <c r="K5" s="1">
        <v>39.32</v>
      </c>
      <c r="L5">
        <v>24.38</v>
      </c>
      <c r="M5">
        <f t="shared" si="0"/>
        <v>0.62004069175991861</v>
      </c>
    </row>
    <row r="6" spans="2:13">
      <c r="C6">
        <v>2</v>
      </c>
      <c r="D6" t="s">
        <v>1</v>
      </c>
      <c r="E6">
        <v>24.06</v>
      </c>
      <c r="G6">
        <f>E6/E7</f>
        <v>0.21407598540795444</v>
      </c>
      <c r="K6" s="1">
        <v>117.98</v>
      </c>
      <c r="L6" s="1">
        <v>23.92</v>
      </c>
      <c r="M6">
        <f t="shared" si="0"/>
        <v>0.20274622817426682</v>
      </c>
    </row>
    <row r="7" spans="2:13">
      <c r="D7" t="s">
        <v>2</v>
      </c>
      <c r="E7">
        <v>112.39</v>
      </c>
      <c r="K7" s="1">
        <v>109.43</v>
      </c>
      <c r="L7" s="1">
        <v>19.887</v>
      </c>
      <c r="M7">
        <f t="shared" si="0"/>
        <v>0.18173261445673033</v>
      </c>
    </row>
    <row r="8" spans="2:13">
      <c r="K8" s="1">
        <v>125.98</v>
      </c>
      <c r="L8" s="1">
        <v>27.93</v>
      </c>
      <c r="M8">
        <f t="shared" si="0"/>
        <v>0.22170185743768853</v>
      </c>
    </row>
    <row r="9" spans="2:13">
      <c r="C9">
        <v>3</v>
      </c>
      <c r="D9" t="s">
        <v>1</v>
      </c>
      <c r="E9">
        <v>24.38</v>
      </c>
      <c r="G9">
        <f>E9/E10</f>
        <v>0.62004069175991861</v>
      </c>
      <c r="K9" s="1">
        <v>109</v>
      </c>
      <c r="L9" s="1">
        <v>31.6</v>
      </c>
      <c r="M9">
        <f t="shared" si="0"/>
        <v>0.28990825688073396</v>
      </c>
    </row>
    <row r="10" spans="2:13">
      <c r="D10" t="s">
        <v>2</v>
      </c>
      <c r="E10" s="1">
        <v>39.32</v>
      </c>
      <c r="F10" s="1"/>
      <c r="K10" s="1">
        <v>130.08000000000001</v>
      </c>
      <c r="L10" s="1">
        <v>27.08</v>
      </c>
      <c r="M10">
        <f t="shared" si="0"/>
        <v>0.20817958179581791</v>
      </c>
    </row>
    <row r="11" spans="2:13">
      <c r="E11" s="1"/>
      <c r="F11" s="1"/>
      <c r="K11" s="1">
        <v>111</v>
      </c>
      <c r="L11" s="1">
        <v>39.97</v>
      </c>
      <c r="M11">
        <f t="shared" si="0"/>
        <v>0.36009009009009008</v>
      </c>
    </row>
    <row r="12" spans="2:13">
      <c r="C12">
        <v>4</v>
      </c>
      <c r="D12" t="s">
        <v>1</v>
      </c>
      <c r="E12" s="1">
        <v>23.92</v>
      </c>
      <c r="F12" s="1"/>
      <c r="G12">
        <f>E12/E13</f>
        <v>0.20274622817426682</v>
      </c>
      <c r="K12" s="1">
        <v>121</v>
      </c>
      <c r="L12" s="1">
        <v>87</v>
      </c>
      <c r="M12">
        <f t="shared" si="0"/>
        <v>0.71900826446280997</v>
      </c>
    </row>
    <row r="13" spans="2:13">
      <c r="D13" t="s">
        <v>2</v>
      </c>
      <c r="E13" s="1">
        <v>117.98</v>
      </c>
      <c r="F13" s="1"/>
      <c r="K13" s="1">
        <v>131.37</v>
      </c>
      <c r="L13" s="1">
        <v>27.992000000000001</v>
      </c>
      <c r="M13">
        <f t="shared" si="0"/>
        <v>0.21307756717667656</v>
      </c>
    </row>
    <row r="14" spans="2:13">
      <c r="E14" s="1"/>
      <c r="F14" s="1"/>
      <c r="K14" s="1">
        <v>75.98</v>
      </c>
      <c r="L14" s="1">
        <v>22</v>
      </c>
      <c r="M14">
        <f t="shared" si="0"/>
        <v>0.28954988154777572</v>
      </c>
    </row>
    <row r="15" spans="2:13">
      <c r="C15">
        <v>5</v>
      </c>
      <c r="D15" t="s">
        <v>1</v>
      </c>
      <c r="E15" s="1">
        <v>19.887</v>
      </c>
      <c r="F15" s="1"/>
      <c r="G15">
        <f>E15/E16</f>
        <v>0.18173261445673033</v>
      </c>
      <c r="K15" s="1">
        <v>110.98</v>
      </c>
      <c r="L15" s="1">
        <v>97</v>
      </c>
      <c r="M15">
        <f t="shared" si="0"/>
        <v>0.87403135700126144</v>
      </c>
    </row>
    <row r="16" spans="2:13">
      <c r="D16" t="s">
        <v>2</v>
      </c>
      <c r="E16" s="1">
        <v>109.43</v>
      </c>
      <c r="F16" s="1"/>
      <c r="K16" s="1">
        <v>87.98</v>
      </c>
      <c r="L16" s="1">
        <v>112.98</v>
      </c>
      <c r="M16">
        <f t="shared" si="0"/>
        <v>1.2841554898840646</v>
      </c>
    </row>
    <row r="17" spans="3:13">
      <c r="E17" s="1"/>
      <c r="F17" s="1"/>
      <c r="K17" s="1">
        <v>111.98</v>
      </c>
      <c r="L17" s="1">
        <v>124.86</v>
      </c>
      <c r="M17">
        <f t="shared" si="0"/>
        <v>1.1150205393820325</v>
      </c>
    </row>
    <row r="18" spans="3:13">
      <c r="C18">
        <v>6</v>
      </c>
      <c r="D18" t="s">
        <v>1</v>
      </c>
      <c r="E18" s="1">
        <v>27.93</v>
      </c>
      <c r="F18" s="1"/>
      <c r="G18">
        <f>E18/E19</f>
        <v>0.22170185743768853</v>
      </c>
      <c r="K18" s="1">
        <v>100</v>
      </c>
      <c r="L18" s="1">
        <v>27</v>
      </c>
      <c r="M18">
        <f t="shared" si="0"/>
        <v>0.27</v>
      </c>
    </row>
    <row r="19" spans="3:13">
      <c r="D19" t="s">
        <v>2</v>
      </c>
      <c r="E19" s="1">
        <v>125.98</v>
      </c>
      <c r="F19" s="1"/>
      <c r="K19" s="4"/>
      <c r="L19" s="4"/>
    </row>
    <row r="20" spans="3:13">
      <c r="E20" s="1"/>
      <c r="F20" s="1"/>
      <c r="K20" s="4"/>
      <c r="L20" s="4"/>
    </row>
    <row r="21" spans="3:13">
      <c r="C21">
        <v>7</v>
      </c>
      <c r="D21" t="s">
        <v>1</v>
      </c>
      <c r="E21" s="1">
        <v>31.6</v>
      </c>
      <c r="F21" s="1"/>
      <c r="G21">
        <f>E21/E22</f>
        <v>0.28990825688073396</v>
      </c>
      <c r="K21" s="1">
        <v>172</v>
      </c>
      <c r="L21" s="1">
        <v>76</v>
      </c>
      <c r="M21">
        <f t="shared" si="0"/>
        <v>0.44186046511627908</v>
      </c>
    </row>
    <row r="22" spans="3:13">
      <c r="D22" t="s">
        <v>2</v>
      </c>
      <c r="E22" s="1">
        <v>109</v>
      </c>
      <c r="F22" s="1"/>
      <c r="K22" s="1">
        <v>112.98</v>
      </c>
      <c r="L22" s="1">
        <v>22</v>
      </c>
      <c r="M22">
        <f t="shared" si="0"/>
        <v>0.19472473004071517</v>
      </c>
    </row>
    <row r="23" spans="3:13">
      <c r="E23" s="1"/>
      <c r="F23" s="1"/>
      <c r="K23" s="1">
        <v>198.22</v>
      </c>
      <c r="L23" s="1">
        <v>52</v>
      </c>
      <c r="M23">
        <f t="shared" si="0"/>
        <v>0.2623347795378872</v>
      </c>
    </row>
    <row r="24" spans="3:13">
      <c r="C24">
        <v>8</v>
      </c>
      <c r="D24" t="s">
        <v>1</v>
      </c>
      <c r="E24" s="1">
        <v>27.08</v>
      </c>
      <c r="G24">
        <f>E24/E25</f>
        <v>0.20817958179581791</v>
      </c>
      <c r="K24" s="1">
        <v>121.24</v>
      </c>
      <c r="L24" s="1">
        <v>24</v>
      </c>
      <c r="M24">
        <f t="shared" si="0"/>
        <v>0.19795447047179149</v>
      </c>
    </row>
    <row r="25" spans="3:13">
      <c r="D25" t="s">
        <v>2</v>
      </c>
      <c r="E25" s="1">
        <v>130.08000000000001</v>
      </c>
      <c r="K25" s="1">
        <v>101.04</v>
      </c>
      <c r="L25" s="1">
        <v>42</v>
      </c>
      <c r="M25">
        <f t="shared" si="0"/>
        <v>0.41567695961995249</v>
      </c>
    </row>
    <row r="26" spans="3:13">
      <c r="K26" s="1">
        <v>182</v>
      </c>
      <c r="L26" s="1">
        <v>72</v>
      </c>
      <c r="M26">
        <f t="shared" si="0"/>
        <v>0.39560439560439559</v>
      </c>
    </row>
    <row r="27" spans="3:13">
      <c r="C27">
        <v>9</v>
      </c>
      <c r="D27" t="s">
        <v>1</v>
      </c>
      <c r="E27" s="1">
        <v>39.97</v>
      </c>
      <c r="G27">
        <f>E27/E28</f>
        <v>0.36009009009009008</v>
      </c>
      <c r="K27" s="1">
        <v>121.77500000000001</v>
      </c>
      <c r="L27" s="1">
        <v>35.799999999999997</v>
      </c>
      <c r="M27">
        <f t="shared" si="0"/>
        <v>0.29398480804762878</v>
      </c>
    </row>
    <row r="28" spans="3:13">
      <c r="D28" t="s">
        <v>2</v>
      </c>
      <c r="E28" s="1">
        <v>111</v>
      </c>
      <c r="J28" s="5" t="s">
        <v>8</v>
      </c>
      <c r="K28">
        <f>AVERAGE(K3:K27)</f>
        <v>117.20878260869564</v>
      </c>
      <c r="L28">
        <f>AVERAGE(L3:L27)</f>
        <v>45.824304347826093</v>
      </c>
      <c r="M28">
        <f>AVERAGE(M3:M27)</f>
        <v>0.40874847640398587</v>
      </c>
    </row>
    <row r="30" spans="3:13">
      <c r="C30">
        <v>10</v>
      </c>
      <c r="D30" t="s">
        <v>1</v>
      </c>
      <c r="E30" s="1">
        <v>87</v>
      </c>
      <c r="G30">
        <f>E30/E31</f>
        <v>0.71900826446280997</v>
      </c>
      <c r="J30" s="5" t="s">
        <v>12</v>
      </c>
      <c r="K30">
        <v>117.20878</v>
      </c>
      <c r="L30">
        <v>45.824300000000001</v>
      </c>
      <c r="M30">
        <v>0.40874847635</v>
      </c>
    </row>
    <row r="31" spans="3:13">
      <c r="D31" t="s">
        <v>2</v>
      </c>
      <c r="E31" s="1">
        <v>121</v>
      </c>
      <c r="J31" s="5" t="s">
        <v>13</v>
      </c>
      <c r="K31">
        <v>33.263179999999998</v>
      </c>
      <c r="L31">
        <v>32.47972</v>
      </c>
      <c r="M31">
        <v>0.3103197338</v>
      </c>
    </row>
    <row r="32" spans="3:13">
      <c r="J32" s="5" t="s">
        <v>14</v>
      </c>
      <c r="K32">
        <v>6.9358500000000003</v>
      </c>
      <c r="L32">
        <v>6.7724900000000003</v>
      </c>
      <c r="M32">
        <v>6.4706137459999993E-2</v>
      </c>
    </row>
    <row r="33" spans="3:18">
      <c r="C33">
        <v>11</v>
      </c>
      <c r="D33" t="s">
        <v>1</v>
      </c>
      <c r="E33" s="1">
        <v>27.992000000000001</v>
      </c>
      <c r="G33">
        <f>E33/E34</f>
        <v>0.21307756717667656</v>
      </c>
      <c r="J33" s="5" t="s">
        <v>15</v>
      </c>
      <c r="K33" t="s">
        <v>54</v>
      </c>
      <c r="L33" t="s">
        <v>54</v>
      </c>
      <c r="M33" t="s">
        <v>61</v>
      </c>
    </row>
    <row r="34" spans="3:18">
      <c r="D34" t="s">
        <v>2</v>
      </c>
      <c r="E34" s="1">
        <v>131.37</v>
      </c>
      <c r="J34" s="5" t="s">
        <v>17</v>
      </c>
      <c r="K34" t="s">
        <v>55</v>
      </c>
      <c r="L34" t="s">
        <v>58</v>
      </c>
      <c r="M34" t="s">
        <v>62</v>
      </c>
    </row>
    <row r="35" spans="3:18">
      <c r="J35" s="5" t="s">
        <v>19</v>
      </c>
      <c r="K35" t="s">
        <v>56</v>
      </c>
      <c r="L35" t="s">
        <v>59</v>
      </c>
      <c r="M35" t="s">
        <v>63</v>
      </c>
    </row>
    <row r="36" spans="3:18">
      <c r="C36">
        <v>12</v>
      </c>
      <c r="D36" t="s">
        <v>1</v>
      </c>
      <c r="E36" s="1">
        <v>22</v>
      </c>
      <c r="G36">
        <f>E36/E37</f>
        <v>0.28954988154777572</v>
      </c>
      <c r="J36" s="5" t="s">
        <v>21</v>
      </c>
      <c r="K36" t="s">
        <v>57</v>
      </c>
      <c r="L36" t="s">
        <v>60</v>
      </c>
      <c r="M36" t="s">
        <v>64</v>
      </c>
    </row>
    <row r="37" spans="3:18">
      <c r="D37" t="s">
        <v>2</v>
      </c>
      <c r="E37" s="1">
        <v>75.98</v>
      </c>
      <c r="J37" s="5" t="s">
        <v>23</v>
      </c>
      <c r="K37">
        <v>39.32</v>
      </c>
      <c r="L37">
        <v>12.5</v>
      </c>
      <c r="M37">
        <v>0.13575594299999999</v>
      </c>
    </row>
    <row r="38" spans="3:18">
      <c r="J38" s="5" t="s">
        <v>24</v>
      </c>
      <c r="K38">
        <v>112.39</v>
      </c>
      <c r="L38">
        <v>27.992000000000001</v>
      </c>
      <c r="M38">
        <v>0.28954988199999998</v>
      </c>
    </row>
    <row r="39" spans="3:18">
      <c r="C39">
        <v>13</v>
      </c>
      <c r="D39" t="s">
        <v>1</v>
      </c>
      <c r="E39" s="1">
        <v>97</v>
      </c>
      <c r="G39">
        <f>E39/E40</f>
        <v>0.87403135700126144</v>
      </c>
      <c r="J39" s="5" t="s">
        <v>25</v>
      </c>
      <c r="K39">
        <v>198.22</v>
      </c>
      <c r="L39">
        <v>124.86</v>
      </c>
      <c r="M39">
        <v>1.2841554900000001</v>
      </c>
    </row>
    <row r="40" spans="3:18">
      <c r="D40" t="s">
        <v>2</v>
      </c>
      <c r="E40" s="1">
        <v>110.98</v>
      </c>
    </row>
    <row r="42" spans="3:18">
      <c r="C42">
        <v>14</v>
      </c>
      <c r="D42" t="s">
        <v>1</v>
      </c>
      <c r="E42" s="1">
        <v>112.98</v>
      </c>
      <c r="G42" s="3">
        <f>E42/E43</f>
        <v>1.2841554898840646</v>
      </c>
    </row>
    <row r="43" spans="3:18">
      <c r="D43" t="s">
        <v>2</v>
      </c>
      <c r="E43" s="1">
        <v>87.98</v>
      </c>
      <c r="G43" s="3"/>
    </row>
    <row r="44" spans="3:18">
      <c r="G44" s="3"/>
      <c r="P44" s="7"/>
      <c r="Q44" s="7"/>
      <c r="R44" s="7"/>
    </row>
    <row r="45" spans="3:18">
      <c r="C45">
        <v>15</v>
      </c>
      <c r="D45" t="s">
        <v>1</v>
      </c>
      <c r="E45" s="1">
        <v>124.86</v>
      </c>
      <c r="G45" s="3">
        <f>E45/E46</f>
        <v>1.1150205393820325</v>
      </c>
    </row>
    <row r="46" spans="3:18">
      <c r="D46" t="s">
        <v>2</v>
      </c>
      <c r="E46" s="1">
        <v>111.98</v>
      </c>
    </row>
    <row r="48" spans="3:18">
      <c r="C48">
        <v>16</v>
      </c>
      <c r="D48" t="s">
        <v>1</v>
      </c>
      <c r="E48" s="1">
        <v>27</v>
      </c>
      <c r="G48">
        <f>E48/E49</f>
        <v>0.27</v>
      </c>
    </row>
    <row r="49" spans="3:7">
      <c r="D49" t="s">
        <v>2</v>
      </c>
      <c r="E49" s="1">
        <v>100</v>
      </c>
    </row>
    <row r="51" spans="3:7">
      <c r="E51" s="4"/>
      <c r="G51" s="3"/>
    </row>
    <row r="52" spans="3:7">
      <c r="E52" s="4"/>
      <c r="G52" s="3"/>
    </row>
    <row r="53" spans="3:7">
      <c r="G53" s="3"/>
    </row>
    <row r="54" spans="3:7">
      <c r="E54" s="4"/>
      <c r="G54" s="3"/>
    </row>
    <row r="55" spans="3:7">
      <c r="E55" s="4"/>
    </row>
    <row r="57" spans="3:7">
      <c r="C57">
        <v>19</v>
      </c>
      <c r="D57" t="s">
        <v>1</v>
      </c>
      <c r="E57" s="1">
        <v>76</v>
      </c>
      <c r="G57">
        <f>E57/E58</f>
        <v>0.44186046511627908</v>
      </c>
    </row>
    <row r="58" spans="3:7">
      <c r="D58" t="s">
        <v>2</v>
      </c>
      <c r="E58" s="1">
        <v>172</v>
      </c>
    </row>
    <row r="60" spans="3:7">
      <c r="C60">
        <v>20</v>
      </c>
      <c r="D60" t="s">
        <v>1</v>
      </c>
      <c r="E60" s="1">
        <v>22</v>
      </c>
      <c r="G60">
        <f>E60/E61</f>
        <v>0.19472473004071517</v>
      </c>
    </row>
    <row r="61" spans="3:7">
      <c r="D61" t="s">
        <v>2</v>
      </c>
      <c r="E61" s="1">
        <v>112.98</v>
      </c>
    </row>
    <row r="63" spans="3:7">
      <c r="C63">
        <v>21</v>
      </c>
      <c r="D63" t="s">
        <v>1</v>
      </c>
      <c r="E63" s="1">
        <v>52</v>
      </c>
      <c r="G63">
        <f>E63/E64</f>
        <v>0.2623347795378872</v>
      </c>
    </row>
    <row r="64" spans="3:7">
      <c r="D64" t="s">
        <v>2</v>
      </c>
      <c r="E64" s="1">
        <v>198.22</v>
      </c>
    </row>
    <row r="66" spans="3:7">
      <c r="C66">
        <v>22</v>
      </c>
      <c r="D66" t="s">
        <v>1</v>
      </c>
      <c r="E66" s="1">
        <v>24</v>
      </c>
      <c r="G66">
        <f>E66/E67</f>
        <v>0.19795447047179149</v>
      </c>
    </row>
    <row r="67" spans="3:7">
      <c r="D67" t="s">
        <v>2</v>
      </c>
      <c r="E67" s="1">
        <v>121.24</v>
      </c>
    </row>
    <row r="69" spans="3:7">
      <c r="C69">
        <v>23</v>
      </c>
      <c r="D69" t="s">
        <v>1</v>
      </c>
      <c r="E69" s="1">
        <v>42</v>
      </c>
      <c r="G69">
        <f>E69/E70</f>
        <v>0.41567695961995249</v>
      </c>
    </row>
    <row r="70" spans="3:7">
      <c r="D70" t="s">
        <v>2</v>
      </c>
      <c r="E70" s="1">
        <v>101.04</v>
      </c>
    </row>
    <row r="72" spans="3:7">
      <c r="C72">
        <v>24</v>
      </c>
      <c r="D72" t="s">
        <v>1</v>
      </c>
      <c r="E72" s="1">
        <v>72</v>
      </c>
      <c r="G72">
        <f>E72/E73</f>
        <v>0.39560439560439559</v>
      </c>
    </row>
    <row r="73" spans="3:7">
      <c r="D73" t="s">
        <v>2</v>
      </c>
      <c r="E73" s="1">
        <v>182</v>
      </c>
    </row>
    <row r="75" spans="3:7">
      <c r="C75">
        <v>25</v>
      </c>
      <c r="D75" t="s">
        <v>1</v>
      </c>
      <c r="E75" s="1">
        <v>35.799999999999997</v>
      </c>
      <c r="G75">
        <f>E75/E76</f>
        <v>0.29398480804762878</v>
      </c>
    </row>
    <row r="76" spans="3:7">
      <c r="D76" t="s">
        <v>2</v>
      </c>
      <c r="E76" s="1">
        <v>121.77500000000001</v>
      </c>
    </row>
  </sheetData>
  <mergeCells count="1">
    <mergeCell ref="P44:R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F4BC8-BBA6-3648-9705-0D93DAFDCADE}">
  <dimension ref="A1:J30"/>
  <sheetViews>
    <sheetView tabSelected="1" zoomScale="90" workbookViewId="0">
      <selection activeCell="F37" sqref="F37"/>
    </sheetView>
  </sheetViews>
  <sheetFormatPr baseColWidth="10" defaultRowHeight="16"/>
  <cols>
    <col min="2" max="2" width="22.33203125" customWidth="1"/>
    <col min="3" max="3" width="24.6640625" customWidth="1"/>
    <col min="4" max="4" width="28.6640625" style="8" customWidth="1"/>
    <col min="5" max="5" width="26.6640625" customWidth="1"/>
    <col min="6" max="6" width="20.83203125" customWidth="1"/>
    <col min="7" max="7" width="32.1640625" style="8" customWidth="1"/>
    <col min="8" max="8" width="29.6640625" customWidth="1"/>
    <col min="9" max="9" width="22.6640625" customWidth="1"/>
    <col min="10" max="10" width="10.83203125" style="8"/>
  </cols>
  <sheetData>
    <row r="1" spans="1:10">
      <c r="B1" t="s">
        <v>65</v>
      </c>
    </row>
    <row r="3" spans="1:10" s="5" customFormat="1">
      <c r="B3" s="5" t="s">
        <v>66</v>
      </c>
      <c r="D3" s="9"/>
      <c r="E3" s="5" t="s">
        <v>67</v>
      </c>
      <c r="G3" s="9"/>
      <c r="H3" s="5" t="s">
        <v>68</v>
      </c>
      <c r="J3" s="9"/>
    </row>
    <row r="4" spans="1:10" s="5" customFormat="1">
      <c r="B4" s="5" t="s">
        <v>2</v>
      </c>
      <c r="C4" s="5" t="s">
        <v>1</v>
      </c>
      <c r="D4" s="9" t="s">
        <v>10</v>
      </c>
      <c r="E4" s="5" t="s">
        <v>2</v>
      </c>
      <c r="F4" s="5" t="s">
        <v>1</v>
      </c>
      <c r="G4" s="9" t="s">
        <v>10</v>
      </c>
      <c r="H4" s="5" t="s">
        <v>2</v>
      </c>
      <c r="I4" s="5" t="s">
        <v>1</v>
      </c>
      <c r="J4" s="9" t="s">
        <v>10</v>
      </c>
    </row>
    <row r="5" spans="1:10">
      <c r="A5" s="5" t="s">
        <v>12</v>
      </c>
      <c r="B5">
        <v>171.56100000000001</v>
      </c>
      <c r="C5">
        <v>184.70820000000001</v>
      </c>
      <c r="D5" s="8">
        <v>1.0795437588000001</v>
      </c>
      <c r="E5">
        <v>117.20878</v>
      </c>
      <c r="F5">
        <v>45.824300000000001</v>
      </c>
      <c r="G5" s="8">
        <v>0.40874847635</v>
      </c>
      <c r="H5">
        <v>140.1223</v>
      </c>
      <c r="I5">
        <v>158.41130000000001</v>
      </c>
      <c r="J5" s="8">
        <v>1.2365136801000001</v>
      </c>
    </row>
    <row r="6" spans="1:10">
      <c r="A6" s="5" t="s">
        <v>13</v>
      </c>
      <c r="B6">
        <v>15.601039999999999</v>
      </c>
      <c r="C6">
        <v>19.77665</v>
      </c>
      <c r="D6" s="8">
        <v>9.9125186769999998E-2</v>
      </c>
      <c r="E6">
        <v>33.263179999999998</v>
      </c>
      <c r="F6">
        <v>32.47972</v>
      </c>
      <c r="G6" s="8">
        <v>0.3103197338</v>
      </c>
      <c r="H6">
        <v>45.462009999999999</v>
      </c>
      <c r="I6">
        <v>38.716230000000003</v>
      </c>
      <c r="J6" s="8">
        <v>0.53786327894999997</v>
      </c>
    </row>
    <row r="7" spans="1:10">
      <c r="A7" s="5" t="s">
        <v>14</v>
      </c>
      <c r="B7">
        <v>4.9334800000000003</v>
      </c>
      <c r="C7">
        <v>6.2539300000000004</v>
      </c>
      <c r="D7" s="8">
        <v>3.134613637E-2</v>
      </c>
      <c r="E7">
        <v>6.9358500000000003</v>
      </c>
      <c r="F7">
        <v>6.7724900000000003</v>
      </c>
      <c r="G7" s="8">
        <v>6.4706137459999993E-2</v>
      </c>
      <c r="H7">
        <v>14.37635</v>
      </c>
      <c r="I7">
        <v>12.24315</v>
      </c>
      <c r="J7" s="8">
        <v>0.17008730312000001</v>
      </c>
    </row>
    <row r="8" spans="1:10">
      <c r="A8" s="5" t="s">
        <v>15</v>
      </c>
      <c r="B8" t="s">
        <v>29</v>
      </c>
      <c r="C8" t="s">
        <v>29</v>
      </c>
      <c r="D8" s="8" t="s">
        <v>42</v>
      </c>
      <c r="E8" t="s">
        <v>54</v>
      </c>
      <c r="F8" t="s">
        <v>54</v>
      </c>
      <c r="G8" s="8" t="s">
        <v>61</v>
      </c>
      <c r="H8" t="s">
        <v>29</v>
      </c>
      <c r="I8" t="s">
        <v>29</v>
      </c>
      <c r="J8" s="8" t="s">
        <v>42</v>
      </c>
    </row>
    <row r="9" spans="1:10">
      <c r="A9" s="5" t="s">
        <v>17</v>
      </c>
      <c r="B9" t="s">
        <v>30</v>
      </c>
      <c r="C9" t="s">
        <v>33</v>
      </c>
      <c r="D9" s="8" t="s">
        <v>43</v>
      </c>
      <c r="E9" t="s">
        <v>55</v>
      </c>
      <c r="F9" t="s">
        <v>58</v>
      </c>
      <c r="G9" s="8" t="s">
        <v>62</v>
      </c>
      <c r="H9" t="s">
        <v>36</v>
      </c>
      <c r="I9" t="s">
        <v>39</v>
      </c>
      <c r="J9" s="8" t="s">
        <v>50</v>
      </c>
    </row>
    <row r="10" spans="1:10">
      <c r="A10" s="5" t="s">
        <v>19</v>
      </c>
      <c r="B10" t="s">
        <v>31</v>
      </c>
      <c r="C10" t="s">
        <v>34</v>
      </c>
      <c r="D10" s="8" t="s">
        <v>44</v>
      </c>
      <c r="E10" t="s">
        <v>56</v>
      </c>
      <c r="F10" t="s">
        <v>59</v>
      </c>
      <c r="G10" s="8" t="s">
        <v>63</v>
      </c>
      <c r="H10" t="s">
        <v>37</v>
      </c>
      <c r="I10" t="s">
        <v>40</v>
      </c>
      <c r="J10" s="8" t="s">
        <v>51</v>
      </c>
    </row>
    <row r="11" spans="1:10">
      <c r="A11" s="5" t="s">
        <v>21</v>
      </c>
      <c r="B11" t="s">
        <v>32</v>
      </c>
      <c r="C11" t="s">
        <v>35</v>
      </c>
      <c r="D11" s="8" t="s">
        <v>45</v>
      </c>
      <c r="E11" t="s">
        <v>57</v>
      </c>
      <c r="F11" t="s">
        <v>60</v>
      </c>
      <c r="G11" s="8" t="s">
        <v>64</v>
      </c>
      <c r="H11" t="s">
        <v>38</v>
      </c>
      <c r="I11" t="s">
        <v>41</v>
      </c>
      <c r="J11" s="8" t="s">
        <v>52</v>
      </c>
    </row>
    <row r="12" spans="1:10">
      <c r="A12" s="5" t="s">
        <v>23</v>
      </c>
      <c r="B12">
        <v>144.006</v>
      </c>
      <c r="C12">
        <v>151.02000000000001</v>
      </c>
      <c r="D12" s="8">
        <v>0.89054537499999997</v>
      </c>
      <c r="E12">
        <v>39.32</v>
      </c>
      <c r="F12">
        <v>12.5</v>
      </c>
      <c r="G12" s="8">
        <v>0.13575594299999999</v>
      </c>
      <c r="H12">
        <v>60.91</v>
      </c>
      <c r="I12">
        <v>112.63</v>
      </c>
      <c r="J12" s="8">
        <v>0.77631578899999998</v>
      </c>
    </row>
    <row r="13" spans="1:10">
      <c r="A13" s="5" t="s">
        <v>24</v>
      </c>
      <c r="B13">
        <v>172.30950000000001</v>
      </c>
      <c r="C13">
        <v>186.85</v>
      </c>
      <c r="D13" s="8">
        <v>1.116391468</v>
      </c>
      <c r="E13">
        <v>112.39</v>
      </c>
      <c r="F13">
        <v>27.992000000000001</v>
      </c>
      <c r="G13" s="8">
        <v>0.28954988199999998</v>
      </c>
      <c r="H13">
        <v>151.5</v>
      </c>
      <c r="I13">
        <v>166.98150000000001</v>
      </c>
      <c r="J13" s="8">
        <v>1.1126961769999999</v>
      </c>
    </row>
    <row r="14" spans="1:10">
      <c r="A14" s="5" t="s">
        <v>25</v>
      </c>
      <c r="B14">
        <v>189.04300000000001</v>
      </c>
      <c r="C14">
        <v>219.93</v>
      </c>
      <c r="D14" s="8">
        <v>1.1727289139999999</v>
      </c>
      <c r="E14">
        <v>198.22</v>
      </c>
      <c r="F14">
        <v>124.86</v>
      </c>
      <c r="G14" s="8">
        <v>1.2841554900000001</v>
      </c>
      <c r="H14">
        <v>193</v>
      </c>
      <c r="I14">
        <v>210</v>
      </c>
      <c r="J14" s="8">
        <v>2.675422755</v>
      </c>
    </row>
    <row r="18" spans="1:10" s="6" customFormat="1">
      <c r="A18" s="6" t="s">
        <v>79</v>
      </c>
      <c r="D18" s="10"/>
      <c r="E18" s="6" t="s">
        <v>80</v>
      </c>
      <c r="G18" s="10"/>
      <c r="H18" s="6" t="s">
        <v>92</v>
      </c>
      <c r="J18" s="10"/>
    </row>
    <row r="19" spans="1:10">
      <c r="A19" s="5" t="s">
        <v>69</v>
      </c>
      <c r="E19" s="5" t="s">
        <v>69</v>
      </c>
      <c r="H19" s="5" t="s">
        <v>69</v>
      </c>
    </row>
    <row r="20" spans="1:10">
      <c r="A20" t="s">
        <v>70</v>
      </c>
      <c r="E20" t="s">
        <v>70</v>
      </c>
      <c r="H20" t="s">
        <v>85</v>
      </c>
    </row>
    <row r="21" spans="1:10">
      <c r="A21" t="s">
        <v>71</v>
      </c>
      <c r="E21" t="s">
        <v>71</v>
      </c>
      <c r="H21" t="s">
        <v>86</v>
      </c>
    </row>
    <row r="23" spans="1:10">
      <c r="A23" s="5" t="s">
        <v>72</v>
      </c>
      <c r="E23" s="5" t="s">
        <v>72</v>
      </c>
      <c r="H23" s="5" t="s">
        <v>72</v>
      </c>
    </row>
    <row r="24" spans="1:10">
      <c r="A24" t="s">
        <v>73</v>
      </c>
      <c r="E24" t="s">
        <v>81</v>
      </c>
      <c r="H24" t="s">
        <v>87</v>
      </c>
    </row>
    <row r="25" spans="1:10">
      <c r="A25" t="s">
        <v>74</v>
      </c>
      <c r="E25" t="s">
        <v>82</v>
      </c>
      <c r="H25" t="s">
        <v>88</v>
      </c>
    </row>
    <row r="27" spans="1:10">
      <c r="A27" s="5" t="s">
        <v>75</v>
      </c>
      <c r="E27" s="5" t="s">
        <v>75</v>
      </c>
      <c r="H27" s="5" t="s">
        <v>75</v>
      </c>
    </row>
    <row r="28" spans="1:10">
      <c r="A28" t="s">
        <v>76</v>
      </c>
      <c r="E28" t="s">
        <v>83</v>
      </c>
      <c r="H28" t="s">
        <v>89</v>
      </c>
    </row>
    <row r="29" spans="1:10">
      <c r="A29" t="s">
        <v>77</v>
      </c>
      <c r="E29" t="s">
        <v>77</v>
      </c>
      <c r="H29" t="s">
        <v>90</v>
      </c>
    </row>
    <row r="30" spans="1:10">
      <c r="A30" t="s">
        <v>78</v>
      </c>
      <c r="E30" t="s">
        <v>84</v>
      </c>
      <c r="H30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Region1</vt:lpstr>
      <vt:lpstr>Region 2</vt:lpstr>
      <vt:lpstr>Region 3</vt:lpstr>
      <vt:lpstr>Region 2 selected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Chakravarti, Ananya</dc:creator>
  <cp:lastModifiedBy>Microsoft Office User</cp:lastModifiedBy>
  <dcterms:created xsi:type="dcterms:W3CDTF">2020-07-16T15:59:13Z</dcterms:created>
  <dcterms:modified xsi:type="dcterms:W3CDTF">2020-07-20T19:33:09Z</dcterms:modified>
</cp:coreProperties>
</file>