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nka/Alenka_manuscripts/2020_Plin4-mikrofluid/202012_eLife_revised submission/eLife_2020_Source data/Source data -- submitted/"/>
    </mc:Choice>
  </mc:AlternateContent>
  <xr:revisionPtr revIDLastSave="0" documentId="13_ncr:1_{44979295-9A60-F749-8283-937BF6DEEFAD}" xr6:coauthVersionLast="36" xr6:coauthVersionMax="36" xr10:uidLastSave="{00000000-0000-0000-0000-000000000000}"/>
  <bookViews>
    <workbookView xWindow="-31660" yWindow="3660" windowWidth="27640" windowHeight="16540" activeTab="3" xr2:uid="{CF25D6C7-C505-044F-AB7A-FE109A2ED3E6}"/>
  </bookViews>
  <sheets>
    <sheet name="Fig. 6C" sheetId="1" r:id="rId1"/>
    <sheet name="Fig. 6E" sheetId="2" r:id="rId2"/>
    <sheet name="Fig. 6G" sheetId="3" r:id="rId3"/>
    <sheet name="Fig. 6H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G45" i="3" l="1"/>
  <c r="F45" i="3"/>
  <c r="E45" i="3"/>
  <c r="D45" i="3"/>
  <c r="C45" i="3"/>
  <c r="B45" i="3"/>
  <c r="G44" i="3"/>
  <c r="F44" i="3"/>
  <c r="E44" i="3"/>
  <c r="D44" i="3"/>
  <c r="C44" i="3"/>
  <c r="B44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A58" i="1" l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</calcChain>
</file>

<file path=xl/sharedStrings.xml><?xml version="1.0" encoding="utf-8"?>
<sst xmlns="http://schemas.openxmlformats.org/spreadsheetml/2006/main" count="192" uniqueCount="78">
  <si>
    <t>Data Plin4-4mer mutants, charge and QN series, localization in Hela Cells, experiments Sandra 2017-2018</t>
  </si>
  <si>
    <t>Mutants M17-M21</t>
  </si>
  <si>
    <t>Experiment summary</t>
  </si>
  <si>
    <t>Exp #</t>
  </si>
  <si>
    <t>Exp date</t>
  </si>
  <si>
    <t>Plin4-4mer</t>
  </si>
  <si>
    <t>WT1</t>
  </si>
  <si>
    <t>WT2</t>
  </si>
  <si>
    <t>WT3</t>
  </si>
  <si>
    <t>WT4</t>
  </si>
  <si>
    <t>WT5</t>
  </si>
  <si>
    <t>WT6</t>
  </si>
  <si>
    <t>M17: 2D&gt;E</t>
  </si>
  <si>
    <t>2D&gt;E0</t>
  </si>
  <si>
    <t>2D&gt;E1</t>
  </si>
  <si>
    <t>2D&gt;E2</t>
  </si>
  <si>
    <t>2D&gt;E3</t>
  </si>
  <si>
    <t>M18: NN</t>
  </si>
  <si>
    <t>NN0</t>
  </si>
  <si>
    <t>NN1</t>
  </si>
  <si>
    <t>NN2</t>
  </si>
  <si>
    <t>NN3</t>
  </si>
  <si>
    <t>M19: QN</t>
  </si>
  <si>
    <t>QN3</t>
  </si>
  <si>
    <t>QN4</t>
  </si>
  <si>
    <t>QN5</t>
  </si>
  <si>
    <t>QN6</t>
  </si>
  <si>
    <t>M20: QQ</t>
  </si>
  <si>
    <t>QQ3</t>
  </si>
  <si>
    <t>QQ4</t>
  </si>
  <si>
    <t>QQ6</t>
  </si>
  <si>
    <t>M21: 3K&gt;R</t>
  </si>
  <si>
    <t>3K&gt;R3</t>
  </si>
  <si>
    <t>3K&gt;R4</t>
  </si>
  <si>
    <t>3K&gt;R5</t>
  </si>
  <si>
    <t>3K&gt;R6</t>
  </si>
  <si>
    <t>No WT cont in Exp 0</t>
  </si>
  <si>
    <t>Experiment</t>
  </si>
  <si>
    <t xml:space="preserve">WT </t>
  </si>
  <si>
    <t xml:space="preserve">2D&gt;E </t>
  </si>
  <si>
    <t xml:space="preserve">3K&gt;R </t>
  </si>
  <si>
    <t xml:space="preserve">NN </t>
  </si>
  <si>
    <t xml:space="preserve">QN </t>
  </si>
  <si>
    <t xml:space="preserve">QQ </t>
  </si>
  <si>
    <t>Cell</t>
  </si>
  <si>
    <t>QQ5</t>
  </si>
  <si>
    <t>median</t>
  </si>
  <si>
    <t>N</t>
  </si>
  <si>
    <t>Data Plin4-12mer vs csw-12mer, localization in Hela Cells, experiments Sandra 2016</t>
  </si>
  <si>
    <t>Exp1: 20160607</t>
  </si>
  <si>
    <t>Exp2: 20160615</t>
  </si>
  <si>
    <t>Exp3: 20160804</t>
  </si>
  <si>
    <t xml:space="preserve">For full data see file 'Resume quant p3x vs M14' </t>
  </si>
  <si>
    <t>Fraction of LD with Plin4 per cell</t>
  </si>
  <si>
    <t>Plin4-12mer</t>
  </si>
  <si>
    <t>csw-12mer</t>
  </si>
  <si>
    <t>WT-Exp1</t>
  </si>
  <si>
    <t>WT-Exp2</t>
  </si>
  <si>
    <t>WT-Exp3</t>
  </si>
  <si>
    <t>csw-Exp1</t>
  </si>
  <si>
    <t>csw-Exp2</t>
  </si>
  <si>
    <t>csw-Exp3</t>
  </si>
  <si>
    <t>Data Plin4-12mer vs csw-12mer, localization in yeast PET10-GFP + P4-mCh, Manuel 2018</t>
  </si>
  <si>
    <t xml:space="preserve">Exp1: </t>
  </si>
  <si>
    <t>20180123 Dup1</t>
  </si>
  <si>
    <t xml:space="preserve">Exp2: </t>
  </si>
  <si>
    <t>20180123 Dup2</t>
  </si>
  <si>
    <t xml:space="preserve">Exp3: </t>
  </si>
  <si>
    <t>Signal ratio of Plin4 LD/PM per cell</t>
  </si>
  <si>
    <t>FRAP of Plin4-3x-gfp in WT (Erg6-rfp) cells: FRAP PM signal, exponential phase (higher OD)</t>
  </si>
  <si>
    <t>12/12/07, CSU-X1, 3x frap</t>
  </si>
  <si>
    <t>N=5</t>
  </si>
  <si>
    <t>N=4</t>
  </si>
  <si>
    <t>verify</t>
  </si>
  <si>
    <t>WT_mean(5)</t>
  </si>
  <si>
    <t>WT-SD</t>
  </si>
  <si>
    <t>M14-mean(4)</t>
  </si>
  <si>
    <t>M14-SD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</si>
</sst>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2" fillId="2" borderId="0" xfId="0" applyFont="1" applyFill="1"/>
    <xf numFmtId="0" fontId="2" fillId="2" borderId="10" xfId="0" applyFont="1" applyFill="1" applyBorder="1"/>
    <xf numFmtId="0" fontId="0" fillId="2" borderId="0" xfId="0" applyFill="1"/>
    <xf numFmtId="0" fontId="0" fillId="2" borderId="1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10" xfId="0" applyFont="1" applyFill="1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/>
    <xf numFmtId="164" fontId="0" fillId="0" borderId="10" xfId="0" applyNumberForma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D7342-99E8-E54A-B661-F29BAADD5DB9}">
  <dimension ref="A1:AA130"/>
  <sheetViews>
    <sheetView workbookViewId="0">
      <selection activeCell="L10" sqref="L10"/>
    </sheetView>
  </sheetViews>
  <sheetFormatPr baseColWidth="10" defaultRowHeight="16" x14ac:dyDescent="0.2"/>
  <sheetData>
    <row r="1" spans="1:27" x14ac:dyDescent="0.2">
      <c r="A1" t="s">
        <v>0</v>
      </c>
    </row>
    <row r="2" spans="1:27" x14ac:dyDescent="0.2">
      <c r="A2" t="s">
        <v>1</v>
      </c>
    </row>
    <row r="3" spans="1:27" ht="17" thickBot="1" x14ac:dyDescent="0.25">
      <c r="A3" t="s">
        <v>2</v>
      </c>
    </row>
    <row r="4" spans="1:27" x14ac:dyDescent="0.2">
      <c r="A4" s="1" t="s">
        <v>3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3">
        <v>6</v>
      </c>
    </row>
    <row r="5" spans="1:27" ht="17" thickBot="1" x14ac:dyDescent="0.25">
      <c r="A5" s="4" t="s">
        <v>4</v>
      </c>
      <c r="B5" s="5">
        <v>43020</v>
      </c>
      <c r="C5" s="5">
        <v>43033</v>
      </c>
      <c r="D5" s="5">
        <v>43038</v>
      </c>
      <c r="E5" s="5">
        <v>43173</v>
      </c>
      <c r="F5" s="5">
        <v>43161</v>
      </c>
      <c r="G5" s="5">
        <v>43171</v>
      </c>
      <c r="H5" s="6">
        <v>43180</v>
      </c>
    </row>
    <row r="6" spans="1:27" x14ac:dyDescent="0.2">
      <c r="A6" s="7" t="s">
        <v>5</v>
      </c>
      <c r="B6" s="7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27" x14ac:dyDescent="0.2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/>
      <c r="G7" s="8"/>
      <c r="H7" s="8"/>
    </row>
    <row r="8" spans="1:27" x14ac:dyDescent="0.2">
      <c r="A8" s="8" t="s">
        <v>17</v>
      </c>
      <c r="B8" s="8" t="s">
        <v>18</v>
      </c>
      <c r="C8" s="8" t="s">
        <v>19</v>
      </c>
      <c r="D8" s="8" t="s">
        <v>20</v>
      </c>
      <c r="E8" s="8" t="s">
        <v>21</v>
      </c>
      <c r="F8" s="8"/>
      <c r="G8" s="8"/>
      <c r="H8" s="8"/>
    </row>
    <row r="9" spans="1:27" x14ac:dyDescent="0.2">
      <c r="A9" s="8" t="s">
        <v>22</v>
      </c>
      <c r="B9" s="8"/>
      <c r="C9" s="8"/>
      <c r="D9" s="8"/>
      <c r="E9" s="8" t="s">
        <v>23</v>
      </c>
      <c r="F9" s="8" t="s">
        <v>24</v>
      </c>
      <c r="G9" s="8" t="s">
        <v>25</v>
      </c>
      <c r="H9" s="8" t="s">
        <v>26</v>
      </c>
    </row>
    <row r="10" spans="1:27" x14ac:dyDescent="0.2">
      <c r="A10" s="8" t="s">
        <v>27</v>
      </c>
      <c r="B10" s="8"/>
      <c r="C10" s="8"/>
      <c r="D10" s="8"/>
      <c r="E10" s="8" t="s">
        <v>28</v>
      </c>
      <c r="F10" s="8" t="s">
        <v>29</v>
      </c>
      <c r="G10" s="8"/>
      <c r="H10" s="8" t="s">
        <v>30</v>
      </c>
    </row>
    <row r="11" spans="1:27" x14ac:dyDescent="0.2">
      <c r="A11" s="8" t="s">
        <v>31</v>
      </c>
      <c r="B11" s="8"/>
      <c r="C11" s="8"/>
      <c r="D11" s="8"/>
      <c r="E11" s="9" t="s">
        <v>32</v>
      </c>
      <c r="F11" s="9" t="s">
        <v>33</v>
      </c>
      <c r="G11" s="9" t="s">
        <v>34</v>
      </c>
      <c r="H11" s="9" t="s">
        <v>35</v>
      </c>
    </row>
    <row r="12" spans="1:27" x14ac:dyDescent="0.2">
      <c r="B12" t="s">
        <v>36</v>
      </c>
    </row>
    <row r="14" spans="1:27" x14ac:dyDescent="0.2">
      <c r="B14" t="s">
        <v>5</v>
      </c>
    </row>
    <row r="15" spans="1:27" x14ac:dyDescent="0.2">
      <c r="H15" s="10"/>
    </row>
    <row r="16" spans="1:27" s="11" customFormat="1" x14ac:dyDescent="0.2">
      <c r="A16" s="11" t="s">
        <v>37</v>
      </c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2">
        <v>0</v>
      </c>
      <c r="I16" s="11">
        <v>1</v>
      </c>
      <c r="J16" s="11">
        <v>2</v>
      </c>
      <c r="K16" s="11">
        <v>3</v>
      </c>
      <c r="L16" s="12">
        <v>3</v>
      </c>
      <c r="M16" s="11">
        <v>4</v>
      </c>
      <c r="N16" s="11">
        <v>5</v>
      </c>
      <c r="O16" s="11">
        <v>6</v>
      </c>
      <c r="P16" s="12">
        <v>0</v>
      </c>
      <c r="Q16" s="11">
        <v>1</v>
      </c>
      <c r="R16" s="11">
        <v>2</v>
      </c>
      <c r="S16" s="11">
        <v>3</v>
      </c>
      <c r="T16" s="12">
        <v>3</v>
      </c>
      <c r="U16" s="11">
        <v>4</v>
      </c>
      <c r="V16" s="11">
        <v>5</v>
      </c>
      <c r="W16" s="11">
        <v>6</v>
      </c>
      <c r="X16" s="12">
        <v>3</v>
      </c>
      <c r="Y16" s="11">
        <v>4</v>
      </c>
      <c r="Z16" s="11">
        <v>5</v>
      </c>
      <c r="AA16" s="11">
        <v>6</v>
      </c>
    </row>
    <row r="17" spans="1:27" s="13" customFormat="1" x14ac:dyDescent="0.2">
      <c r="A17" s="13" t="s">
        <v>5</v>
      </c>
      <c r="B17" s="13" t="s">
        <v>38</v>
      </c>
      <c r="C17" s="13" t="s">
        <v>38</v>
      </c>
      <c r="D17" s="13" t="s">
        <v>38</v>
      </c>
      <c r="E17" s="13" t="s">
        <v>38</v>
      </c>
      <c r="F17" s="13" t="s">
        <v>38</v>
      </c>
      <c r="G17" s="13" t="s">
        <v>38</v>
      </c>
      <c r="H17" s="14" t="s">
        <v>39</v>
      </c>
      <c r="I17" s="13" t="s">
        <v>39</v>
      </c>
      <c r="J17" s="13" t="s">
        <v>39</v>
      </c>
      <c r="K17" s="13" t="s">
        <v>39</v>
      </c>
      <c r="L17" s="14" t="s">
        <v>40</v>
      </c>
      <c r="M17" s="13" t="s">
        <v>40</v>
      </c>
      <c r="N17" s="13" t="s">
        <v>40</v>
      </c>
      <c r="O17" s="13" t="s">
        <v>40</v>
      </c>
      <c r="P17" s="14" t="s">
        <v>41</v>
      </c>
      <c r="Q17" s="13" t="s">
        <v>41</v>
      </c>
      <c r="R17" s="13" t="s">
        <v>41</v>
      </c>
      <c r="S17" s="13" t="s">
        <v>41</v>
      </c>
      <c r="T17" s="14" t="s">
        <v>42</v>
      </c>
      <c r="U17" s="13" t="s">
        <v>42</v>
      </c>
      <c r="V17" s="13" t="s">
        <v>42</v>
      </c>
      <c r="W17" s="13" t="s">
        <v>42</v>
      </c>
      <c r="X17" s="14" t="s">
        <v>28</v>
      </c>
      <c r="Y17" s="13" t="s">
        <v>43</v>
      </c>
      <c r="Z17" s="13" t="s">
        <v>43</v>
      </c>
      <c r="AA17" s="13" t="s">
        <v>43</v>
      </c>
    </row>
    <row r="18" spans="1:27" s="16" customFormat="1" x14ac:dyDescent="0.2">
      <c r="A18" s="15" t="s">
        <v>44</v>
      </c>
      <c r="B18" s="16" t="s">
        <v>6</v>
      </c>
      <c r="C18" s="16" t="s">
        <v>7</v>
      </c>
      <c r="D18" s="16" t="s">
        <v>8</v>
      </c>
      <c r="E18" s="16" t="s">
        <v>9</v>
      </c>
      <c r="F18" s="16" t="s">
        <v>10</v>
      </c>
      <c r="G18" s="16" t="s">
        <v>11</v>
      </c>
      <c r="H18" s="17" t="s">
        <v>13</v>
      </c>
      <c r="I18" s="16" t="s">
        <v>14</v>
      </c>
      <c r="J18" s="16" t="s">
        <v>15</v>
      </c>
      <c r="K18" s="16" t="s">
        <v>16</v>
      </c>
      <c r="L18" s="18" t="s">
        <v>32</v>
      </c>
      <c r="M18" s="19" t="s">
        <v>33</v>
      </c>
      <c r="N18" s="19" t="s">
        <v>34</v>
      </c>
      <c r="O18" s="19" t="s">
        <v>35</v>
      </c>
      <c r="P18" s="17" t="s">
        <v>18</v>
      </c>
      <c r="Q18" s="16" t="s">
        <v>19</v>
      </c>
      <c r="R18" s="16" t="s">
        <v>20</v>
      </c>
      <c r="S18" s="16" t="s">
        <v>21</v>
      </c>
      <c r="T18" s="18" t="s">
        <v>23</v>
      </c>
      <c r="U18" s="16" t="s">
        <v>24</v>
      </c>
      <c r="V18" s="19" t="s">
        <v>25</v>
      </c>
      <c r="W18" s="16" t="s">
        <v>26</v>
      </c>
      <c r="X18" s="17" t="s">
        <v>28</v>
      </c>
      <c r="Y18" s="16" t="s">
        <v>29</v>
      </c>
      <c r="Z18" s="16" t="s">
        <v>45</v>
      </c>
      <c r="AA18" s="16" t="s">
        <v>30</v>
      </c>
    </row>
    <row r="19" spans="1:27" x14ac:dyDescent="0.2">
      <c r="A19" s="20">
        <v>1</v>
      </c>
      <c r="B19" s="21">
        <v>0.5625</v>
      </c>
      <c r="C19" s="21">
        <v>0.44827586206896552</v>
      </c>
      <c r="D19" s="21">
        <v>0.28999999999999998</v>
      </c>
      <c r="E19" s="21">
        <v>1</v>
      </c>
      <c r="F19" s="21">
        <v>0.79</v>
      </c>
      <c r="G19" s="21">
        <v>1</v>
      </c>
      <c r="H19" s="22">
        <v>0.58333333333333337</v>
      </c>
      <c r="I19" s="21">
        <v>0.30612244897959184</v>
      </c>
      <c r="J19" s="21">
        <v>0.53125</v>
      </c>
      <c r="K19" s="21">
        <v>0.2608695652173913</v>
      </c>
      <c r="L19" s="22">
        <v>0.44444444444444442</v>
      </c>
      <c r="M19" s="21">
        <v>0.23076923076923078</v>
      </c>
      <c r="N19" s="21">
        <v>9.5238094999999995E-2</v>
      </c>
      <c r="O19" s="21">
        <v>0</v>
      </c>
      <c r="P19" s="22">
        <v>0</v>
      </c>
      <c r="Q19" s="21">
        <v>0</v>
      </c>
      <c r="R19" s="21">
        <v>0</v>
      </c>
      <c r="S19" s="21">
        <v>0</v>
      </c>
      <c r="T19" s="22">
        <v>0.15384615384615385</v>
      </c>
      <c r="U19" s="21">
        <v>0</v>
      </c>
      <c r="V19" s="21">
        <v>0</v>
      </c>
      <c r="W19" s="21">
        <v>0</v>
      </c>
      <c r="X19" s="22">
        <v>1.2987012987012988E-2</v>
      </c>
      <c r="Y19" s="21">
        <v>0.30357142857142855</v>
      </c>
      <c r="Z19" s="21">
        <v>0</v>
      </c>
      <c r="AA19" s="21">
        <v>3.7037037037037035E-2</v>
      </c>
    </row>
    <row r="20" spans="1:27" x14ac:dyDescent="0.2">
      <c r="A20" s="20">
        <v>2</v>
      </c>
      <c r="B20" s="21">
        <v>0.46666666666666667</v>
      </c>
      <c r="C20" s="21">
        <v>0.33333333333333331</v>
      </c>
      <c r="D20" s="21">
        <v>1</v>
      </c>
      <c r="E20" s="21">
        <v>1</v>
      </c>
      <c r="F20" s="21">
        <v>0.44</v>
      </c>
      <c r="G20" s="21">
        <v>0.47</v>
      </c>
      <c r="H20" s="22">
        <v>0.18181818181818182</v>
      </c>
      <c r="I20" s="21">
        <v>0.6428571428571429</v>
      </c>
      <c r="J20" s="21">
        <v>0.3</v>
      </c>
      <c r="K20" s="21">
        <v>0.83333333333333337</v>
      </c>
      <c r="L20" s="22">
        <v>0</v>
      </c>
      <c r="M20" s="21">
        <v>0.2857142857142857</v>
      </c>
      <c r="N20" s="21">
        <v>3.125E-2</v>
      </c>
      <c r="O20" s="21">
        <v>0</v>
      </c>
      <c r="P20" s="22">
        <v>8.6956521739130432E-2</v>
      </c>
      <c r="Q20" s="21">
        <v>0</v>
      </c>
      <c r="R20" s="21">
        <v>0</v>
      </c>
      <c r="S20" s="21">
        <v>0</v>
      </c>
      <c r="T20" s="22">
        <v>0</v>
      </c>
      <c r="U20" s="21">
        <v>0</v>
      </c>
      <c r="V20" s="21">
        <v>0</v>
      </c>
      <c r="W20" s="21">
        <v>0</v>
      </c>
      <c r="X20" s="22">
        <v>0</v>
      </c>
      <c r="Y20" s="21">
        <v>0.28767123287671231</v>
      </c>
      <c r="Z20" s="21">
        <v>0</v>
      </c>
      <c r="AA20" s="21">
        <v>0</v>
      </c>
    </row>
    <row r="21" spans="1:27" x14ac:dyDescent="0.2">
      <c r="A21" s="20">
        <v>3</v>
      </c>
      <c r="B21" s="21">
        <v>0.59259259259259256</v>
      </c>
      <c r="C21" s="21">
        <v>0.76666666666666672</v>
      </c>
      <c r="D21" s="21">
        <v>1</v>
      </c>
      <c r="E21" s="21">
        <v>1</v>
      </c>
      <c r="F21" s="21">
        <v>0.69</v>
      </c>
      <c r="G21" s="21">
        <v>0.36</v>
      </c>
      <c r="H21" s="22">
        <v>0.66666666666666663</v>
      </c>
      <c r="I21" s="21">
        <v>0.6</v>
      </c>
      <c r="J21" s="21">
        <v>0.41176470588235292</v>
      </c>
      <c r="K21" s="21">
        <v>0</v>
      </c>
      <c r="L21" s="22">
        <v>0</v>
      </c>
      <c r="M21" s="21">
        <v>0.41666666666666669</v>
      </c>
      <c r="N21" s="21">
        <v>0</v>
      </c>
      <c r="O21" s="21">
        <v>0</v>
      </c>
      <c r="P21" s="22">
        <v>0.1</v>
      </c>
      <c r="Q21" s="21">
        <v>0</v>
      </c>
      <c r="R21" s="21">
        <v>0</v>
      </c>
      <c r="S21" s="21">
        <v>0</v>
      </c>
      <c r="T21" s="22">
        <v>0</v>
      </c>
      <c r="U21" s="21">
        <v>0</v>
      </c>
      <c r="V21" s="21">
        <v>0</v>
      </c>
      <c r="W21" s="21">
        <v>4.8000000000000001E-2</v>
      </c>
      <c r="X21" s="22">
        <v>0</v>
      </c>
      <c r="Y21" s="21">
        <v>0.1</v>
      </c>
      <c r="Z21" s="21">
        <v>0</v>
      </c>
      <c r="AA21" s="21">
        <v>0</v>
      </c>
    </row>
    <row r="22" spans="1:27" x14ac:dyDescent="0.2">
      <c r="A22" s="20">
        <v>4</v>
      </c>
      <c r="B22" s="21">
        <v>0.6</v>
      </c>
      <c r="C22" s="21">
        <v>0.6</v>
      </c>
      <c r="D22" s="21">
        <v>1</v>
      </c>
      <c r="E22" s="21">
        <v>1</v>
      </c>
      <c r="F22" s="21">
        <v>0.42</v>
      </c>
      <c r="G22" s="21">
        <v>0.12</v>
      </c>
      <c r="H22" s="22">
        <v>0.52941176470588236</v>
      </c>
      <c r="I22" s="21">
        <v>0.66666666666666663</v>
      </c>
      <c r="J22" s="21">
        <v>0.73076923076923073</v>
      </c>
      <c r="K22" s="21">
        <v>7.1428571428571425E-2</v>
      </c>
      <c r="L22" s="22">
        <v>0</v>
      </c>
      <c r="M22" s="21">
        <v>0</v>
      </c>
      <c r="N22" s="21">
        <v>0</v>
      </c>
      <c r="O22" s="21">
        <v>0</v>
      </c>
      <c r="P22" s="22">
        <v>0</v>
      </c>
      <c r="Q22" s="21">
        <v>0</v>
      </c>
      <c r="R22" s="21">
        <v>0</v>
      </c>
      <c r="S22" s="21">
        <v>0</v>
      </c>
      <c r="T22" s="22">
        <v>0</v>
      </c>
      <c r="U22" s="21">
        <v>0</v>
      </c>
      <c r="V22" s="21">
        <v>0</v>
      </c>
      <c r="W22" s="21">
        <v>0</v>
      </c>
      <c r="X22" s="22">
        <v>0</v>
      </c>
      <c r="Y22" s="21">
        <v>0</v>
      </c>
      <c r="Z22" s="21">
        <v>0</v>
      </c>
      <c r="AA22" s="21">
        <v>0</v>
      </c>
    </row>
    <row r="23" spans="1:27" x14ac:dyDescent="0.2">
      <c r="A23" s="20">
        <v>5</v>
      </c>
      <c r="B23" s="21">
        <v>0.66666666666666663</v>
      </c>
      <c r="C23" s="21">
        <v>0.58333333333333337</v>
      </c>
      <c r="D23" s="21">
        <v>0.85</v>
      </c>
      <c r="E23" s="21">
        <v>0.4</v>
      </c>
      <c r="F23" s="21">
        <v>0.95</v>
      </c>
      <c r="G23" s="21">
        <v>0.28999999999999998</v>
      </c>
      <c r="H23" s="22">
        <v>0.5</v>
      </c>
      <c r="I23" s="21">
        <v>0.75</v>
      </c>
      <c r="J23" s="21">
        <v>0.68</v>
      </c>
      <c r="K23" s="21">
        <v>0.3888888888888889</v>
      </c>
      <c r="L23" s="22">
        <v>0</v>
      </c>
      <c r="M23" s="21">
        <v>0</v>
      </c>
      <c r="N23" s="21">
        <v>0</v>
      </c>
      <c r="O23" s="21">
        <v>0</v>
      </c>
      <c r="P23" s="22">
        <v>0</v>
      </c>
      <c r="Q23" s="21">
        <v>0</v>
      </c>
      <c r="R23" s="21">
        <v>0</v>
      </c>
      <c r="S23" s="21">
        <v>0</v>
      </c>
      <c r="T23" s="22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</row>
    <row r="24" spans="1:27" x14ac:dyDescent="0.2">
      <c r="A24" s="20">
        <v>6</v>
      </c>
      <c r="B24" s="21">
        <v>0.92307692307692313</v>
      </c>
      <c r="C24" s="21">
        <v>1</v>
      </c>
      <c r="D24" s="21">
        <v>0.3</v>
      </c>
      <c r="E24" s="21">
        <v>1</v>
      </c>
      <c r="F24" s="21">
        <v>0.66</v>
      </c>
      <c r="G24" s="21">
        <v>1</v>
      </c>
      <c r="H24" s="22">
        <v>0.2857142857142857</v>
      </c>
      <c r="I24" s="21">
        <v>0.6428571428571429</v>
      </c>
      <c r="J24" s="21">
        <v>0.70588235294117652</v>
      </c>
      <c r="K24" s="21">
        <v>0.1</v>
      </c>
      <c r="L24" s="22">
        <v>0</v>
      </c>
      <c r="M24" s="21">
        <v>0</v>
      </c>
      <c r="N24" s="21">
        <v>0</v>
      </c>
      <c r="O24" s="21">
        <v>0</v>
      </c>
      <c r="P24" s="22">
        <v>0</v>
      </c>
      <c r="Q24" s="21">
        <v>0</v>
      </c>
      <c r="R24" s="21">
        <v>0</v>
      </c>
      <c r="S24" s="21">
        <v>0</v>
      </c>
      <c r="T24" s="22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</row>
    <row r="25" spans="1:27" x14ac:dyDescent="0.2">
      <c r="A25" s="20">
        <v>7</v>
      </c>
      <c r="B25" s="21">
        <v>0.91666666666666663</v>
      </c>
      <c r="C25" s="21">
        <v>0.61111111111111116</v>
      </c>
      <c r="D25" s="21">
        <v>0</v>
      </c>
      <c r="E25" s="21">
        <v>0</v>
      </c>
      <c r="F25" s="21">
        <v>0.59</v>
      </c>
      <c r="G25" s="21">
        <v>0.32</v>
      </c>
      <c r="H25" s="22">
        <v>5.2631578947368418E-2</v>
      </c>
      <c r="I25" s="21">
        <v>0.5</v>
      </c>
      <c r="J25" s="21">
        <v>0.72222222222222221</v>
      </c>
      <c r="K25" s="21">
        <v>0.63636363636363635</v>
      </c>
      <c r="L25" s="22">
        <v>0</v>
      </c>
      <c r="M25" s="21">
        <v>0.43478260869565216</v>
      </c>
      <c r="N25" s="21">
        <v>0</v>
      </c>
      <c r="O25" s="21">
        <v>0</v>
      </c>
      <c r="P25" s="22">
        <v>0.125</v>
      </c>
      <c r="Q25" s="21">
        <v>0</v>
      </c>
      <c r="R25" s="21">
        <v>0</v>
      </c>
      <c r="S25" s="21">
        <v>0</v>
      </c>
      <c r="T25" s="22">
        <v>0</v>
      </c>
      <c r="U25" s="21">
        <v>0</v>
      </c>
      <c r="V25" s="21">
        <v>0</v>
      </c>
      <c r="W25" s="21">
        <v>0</v>
      </c>
      <c r="X25" s="22">
        <v>0</v>
      </c>
      <c r="Y25" s="21">
        <v>0</v>
      </c>
      <c r="Z25" s="21">
        <v>0</v>
      </c>
      <c r="AA25" s="21">
        <v>0</v>
      </c>
    </row>
    <row r="26" spans="1:27" x14ac:dyDescent="0.2">
      <c r="A26" s="20">
        <v>8</v>
      </c>
      <c r="B26" s="21">
        <v>0.375</v>
      </c>
      <c r="C26" s="21">
        <v>0.42105263157894735</v>
      </c>
      <c r="D26" s="21">
        <v>0.82</v>
      </c>
      <c r="E26" s="21">
        <v>0.8529411764705882</v>
      </c>
      <c r="F26" s="21">
        <v>0.61</v>
      </c>
      <c r="G26" s="21">
        <v>0.22</v>
      </c>
      <c r="H26" s="22">
        <v>0.44444444444444442</v>
      </c>
      <c r="I26" s="21">
        <v>0.55555555555555558</v>
      </c>
      <c r="J26" s="21">
        <v>0.53333333333333333</v>
      </c>
      <c r="K26" s="21">
        <v>0.18181818181818182</v>
      </c>
      <c r="L26" s="22">
        <v>0</v>
      </c>
      <c r="M26" s="21">
        <v>0.37209302325581395</v>
      </c>
      <c r="N26" s="21">
        <v>0</v>
      </c>
      <c r="O26" s="21">
        <v>0</v>
      </c>
      <c r="P26" s="22">
        <v>0.2857142857142857</v>
      </c>
      <c r="Q26" s="21">
        <v>0</v>
      </c>
      <c r="R26" s="21">
        <v>0</v>
      </c>
      <c r="S26" s="21">
        <v>0</v>
      </c>
      <c r="T26" s="22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</row>
    <row r="27" spans="1:27" x14ac:dyDescent="0.2">
      <c r="A27" s="20">
        <v>9</v>
      </c>
      <c r="B27" s="21">
        <v>0.7142857142857143</v>
      </c>
      <c r="C27" s="21">
        <v>1</v>
      </c>
      <c r="D27" s="21">
        <v>0</v>
      </c>
      <c r="E27" s="21">
        <v>0.31666666666666665</v>
      </c>
      <c r="F27" s="21">
        <v>1</v>
      </c>
      <c r="G27" s="21">
        <v>1</v>
      </c>
      <c r="H27" s="22">
        <v>0.4375</v>
      </c>
      <c r="I27" s="21">
        <v>0.70370370370370372</v>
      </c>
      <c r="J27" s="21">
        <v>0.64</v>
      </c>
      <c r="K27" s="21">
        <v>0.38095238095238093</v>
      </c>
      <c r="L27" s="22">
        <v>0</v>
      </c>
      <c r="M27" s="21">
        <v>0</v>
      </c>
      <c r="N27" s="21">
        <v>0</v>
      </c>
      <c r="O27" s="21">
        <v>0</v>
      </c>
      <c r="P27" s="22">
        <v>0</v>
      </c>
      <c r="Q27" s="21">
        <v>0</v>
      </c>
      <c r="R27" s="21">
        <v>0</v>
      </c>
      <c r="S27" s="21">
        <v>0</v>
      </c>
      <c r="T27" s="22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</row>
    <row r="28" spans="1:27" x14ac:dyDescent="0.2">
      <c r="A28" s="20">
        <v>10</v>
      </c>
      <c r="B28" s="21">
        <v>0.5714285714285714</v>
      </c>
      <c r="C28" s="21">
        <v>0.53488372093023251</v>
      </c>
      <c r="D28" s="21">
        <v>0.43</v>
      </c>
      <c r="E28" s="21">
        <v>1</v>
      </c>
      <c r="F28" s="21">
        <v>1</v>
      </c>
      <c r="G28" s="21">
        <v>0.64</v>
      </c>
      <c r="H28" s="22">
        <v>0.4838709677419355</v>
      </c>
      <c r="I28" s="21">
        <v>0.8666666666666667</v>
      </c>
      <c r="J28" s="21">
        <v>0.34782608695652173</v>
      </c>
      <c r="K28" s="21">
        <v>0.15384615384615385</v>
      </c>
      <c r="L28" s="22">
        <v>0.25925925925925924</v>
      </c>
      <c r="M28" s="21">
        <v>0</v>
      </c>
      <c r="N28" s="21">
        <v>0</v>
      </c>
      <c r="O28" s="21">
        <v>0.15</v>
      </c>
      <c r="P28" s="22">
        <v>0</v>
      </c>
      <c r="Q28" s="21">
        <v>0</v>
      </c>
      <c r="R28" s="21">
        <v>0</v>
      </c>
      <c r="S28" s="21">
        <v>0</v>
      </c>
      <c r="T28" s="22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</row>
    <row r="29" spans="1:27" x14ac:dyDescent="0.2">
      <c r="A29" s="20">
        <v>11</v>
      </c>
      <c r="B29" s="21">
        <v>0.66666666666666663</v>
      </c>
      <c r="C29" s="21">
        <v>0.8</v>
      </c>
      <c r="D29" s="21">
        <v>1</v>
      </c>
      <c r="E29" s="21">
        <v>0.55555555555555558</v>
      </c>
      <c r="F29" s="21">
        <v>1</v>
      </c>
      <c r="G29" s="21">
        <v>0.81</v>
      </c>
      <c r="H29" s="22">
        <v>0.68421052631578949</v>
      </c>
      <c r="I29" s="21">
        <v>0.54285714285714282</v>
      </c>
      <c r="J29" s="21">
        <v>0.34782608695652173</v>
      </c>
      <c r="K29" s="21">
        <v>0.05</v>
      </c>
      <c r="L29" s="22">
        <v>0.44444444444444442</v>
      </c>
      <c r="M29" s="21">
        <v>0.11428571428571428</v>
      </c>
      <c r="N29" s="21">
        <v>0</v>
      </c>
      <c r="O29" s="21">
        <v>0</v>
      </c>
      <c r="P29" s="22">
        <v>0</v>
      </c>
      <c r="Q29" s="21">
        <v>0</v>
      </c>
      <c r="R29" s="21">
        <v>0</v>
      </c>
      <c r="S29" s="21">
        <v>0</v>
      </c>
      <c r="T29" s="22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</row>
    <row r="30" spans="1:27" x14ac:dyDescent="0.2">
      <c r="A30" s="20">
        <v>12</v>
      </c>
      <c r="B30" s="21">
        <v>1</v>
      </c>
      <c r="C30" s="21">
        <v>0.4375</v>
      </c>
      <c r="D30" s="21">
        <v>0.89</v>
      </c>
      <c r="E30" s="21">
        <v>1</v>
      </c>
      <c r="F30" s="21">
        <v>1</v>
      </c>
      <c r="G30" s="21">
        <v>1</v>
      </c>
      <c r="H30" s="22">
        <v>0.47619047619047616</v>
      </c>
      <c r="I30" s="21">
        <v>0.72</v>
      </c>
      <c r="J30" s="21">
        <v>0.43333333333333335</v>
      </c>
      <c r="K30" s="21">
        <v>0.27027027027027029</v>
      </c>
      <c r="L30" s="22">
        <v>5.9701492537313432E-2</v>
      </c>
      <c r="M30" s="21">
        <v>0</v>
      </c>
      <c r="N30" s="21">
        <v>0</v>
      </c>
      <c r="O30" s="21">
        <v>0</v>
      </c>
      <c r="P30" s="22">
        <v>6.6666666666666666E-2</v>
      </c>
      <c r="Q30" s="21">
        <v>0</v>
      </c>
      <c r="R30" s="21">
        <v>0</v>
      </c>
      <c r="S30" s="21">
        <v>0</v>
      </c>
      <c r="T30" s="22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</row>
    <row r="31" spans="1:27" x14ac:dyDescent="0.2">
      <c r="A31" s="20">
        <v>13</v>
      </c>
      <c r="B31" s="21">
        <v>0.95</v>
      </c>
      <c r="C31" s="21">
        <v>0.48</v>
      </c>
      <c r="D31" s="21">
        <v>0.45</v>
      </c>
      <c r="E31" s="21">
        <v>0.25</v>
      </c>
      <c r="F31" s="21">
        <v>0.88</v>
      </c>
      <c r="G31" s="21">
        <v>1</v>
      </c>
      <c r="H31" s="22">
        <v>0.35</v>
      </c>
      <c r="I31" s="21">
        <v>0.53333333333333333</v>
      </c>
      <c r="J31" s="21">
        <v>0.34782608695652173</v>
      </c>
      <c r="K31" s="21">
        <v>0.08</v>
      </c>
      <c r="L31" s="22">
        <v>0</v>
      </c>
      <c r="M31" s="21">
        <v>0</v>
      </c>
      <c r="N31" s="21">
        <v>0</v>
      </c>
      <c r="O31" s="21">
        <v>0</v>
      </c>
      <c r="P31" s="22">
        <v>0</v>
      </c>
      <c r="Q31" s="21">
        <v>3.8461538461538464E-2</v>
      </c>
      <c r="R31" s="21">
        <v>0</v>
      </c>
      <c r="S31" s="21">
        <v>0</v>
      </c>
      <c r="T31" s="22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</row>
    <row r="32" spans="1:27" x14ac:dyDescent="0.2">
      <c r="A32" s="20">
        <v>14</v>
      </c>
      <c r="B32" s="21">
        <v>0.7142857142857143</v>
      </c>
      <c r="C32" s="21">
        <v>0.46666666666666667</v>
      </c>
      <c r="D32" s="21">
        <v>1</v>
      </c>
      <c r="E32" s="21">
        <v>1</v>
      </c>
      <c r="F32" s="21">
        <v>0.73</v>
      </c>
      <c r="G32" s="21">
        <v>1</v>
      </c>
      <c r="H32" s="22">
        <v>0.54545454545454541</v>
      </c>
      <c r="I32" s="21">
        <v>0.5</v>
      </c>
      <c r="J32" s="21">
        <v>0.6428571428571429</v>
      </c>
      <c r="K32" s="21">
        <v>0.75</v>
      </c>
      <c r="L32" s="22">
        <v>9.0909090909090912E-2</v>
      </c>
      <c r="M32" s="21">
        <v>0</v>
      </c>
      <c r="N32" s="21">
        <v>0</v>
      </c>
      <c r="O32" s="21">
        <v>0</v>
      </c>
      <c r="P32" s="22">
        <v>0</v>
      </c>
      <c r="Q32" s="21">
        <v>0</v>
      </c>
      <c r="R32" s="21">
        <v>0</v>
      </c>
      <c r="S32" s="21">
        <v>0</v>
      </c>
      <c r="T32" s="22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0</v>
      </c>
    </row>
    <row r="33" spans="1:27" x14ac:dyDescent="0.2">
      <c r="A33" s="20">
        <v>15</v>
      </c>
      <c r="B33" s="21">
        <v>0.5</v>
      </c>
      <c r="C33" s="21">
        <v>0.58823529411764708</v>
      </c>
      <c r="D33" s="21">
        <v>1</v>
      </c>
      <c r="E33" s="21">
        <v>0.42499999999999999</v>
      </c>
      <c r="F33" s="21">
        <v>0.53</v>
      </c>
      <c r="G33" s="21">
        <v>0.8</v>
      </c>
      <c r="H33" s="22">
        <v>0.45454545454545453</v>
      </c>
      <c r="I33" s="21">
        <v>0.45</v>
      </c>
      <c r="J33" s="21">
        <v>0.53333333333333333</v>
      </c>
      <c r="K33" s="21">
        <v>0</v>
      </c>
      <c r="L33" s="22">
        <v>4.3478260869565216E-2</v>
      </c>
      <c r="M33" s="21">
        <v>0.34482758620689657</v>
      </c>
      <c r="N33" s="21">
        <v>0</v>
      </c>
      <c r="O33" s="21">
        <v>0</v>
      </c>
      <c r="P33" s="22">
        <v>0</v>
      </c>
      <c r="Q33" s="21">
        <v>0</v>
      </c>
      <c r="R33" s="21">
        <v>0</v>
      </c>
      <c r="S33" s="21">
        <v>0</v>
      </c>
      <c r="T33" s="22">
        <v>0</v>
      </c>
      <c r="U33" s="21">
        <v>0</v>
      </c>
      <c r="V33" s="21">
        <v>0</v>
      </c>
      <c r="W33" s="21">
        <v>0</v>
      </c>
      <c r="X33" s="22">
        <v>0</v>
      </c>
      <c r="Y33" s="21">
        <v>0</v>
      </c>
      <c r="Z33" s="21">
        <v>0</v>
      </c>
      <c r="AA33" s="21">
        <v>0</v>
      </c>
    </row>
    <row r="34" spans="1:27" x14ac:dyDescent="0.2">
      <c r="A34" s="23">
        <v>16</v>
      </c>
      <c r="B34" s="21">
        <v>0.66666666666666663</v>
      </c>
      <c r="C34" s="21">
        <v>0.39130434782608697</v>
      </c>
      <c r="D34" s="21">
        <v>1</v>
      </c>
      <c r="E34" s="21">
        <v>0.45454545454545453</v>
      </c>
      <c r="F34" s="21">
        <v>0.44</v>
      </c>
      <c r="G34" s="21">
        <v>0.16</v>
      </c>
      <c r="H34" s="22">
        <v>0.48837209302325579</v>
      </c>
      <c r="I34" s="21">
        <v>0.53846153846153844</v>
      </c>
      <c r="J34" s="21">
        <v>0.4375</v>
      </c>
      <c r="K34" s="21">
        <v>0.5714285714285714</v>
      </c>
      <c r="L34" s="22">
        <v>0.42307692307692307</v>
      </c>
      <c r="M34" s="21">
        <v>0</v>
      </c>
      <c r="N34" s="21">
        <v>0</v>
      </c>
      <c r="O34" s="21">
        <v>0</v>
      </c>
      <c r="P34" s="22">
        <v>0</v>
      </c>
      <c r="Q34" s="21">
        <v>0</v>
      </c>
      <c r="R34" s="21">
        <v>3.7037037037037035E-2</v>
      </c>
      <c r="S34" s="21">
        <v>0</v>
      </c>
      <c r="T34" s="22">
        <v>0</v>
      </c>
      <c r="U34" s="21">
        <v>0</v>
      </c>
      <c r="V34" s="21">
        <v>0</v>
      </c>
      <c r="W34" s="21">
        <v>0</v>
      </c>
      <c r="X34" s="22">
        <v>0</v>
      </c>
      <c r="Y34" s="21">
        <v>0</v>
      </c>
      <c r="Z34" s="21">
        <v>0</v>
      </c>
      <c r="AA34" s="21">
        <v>0</v>
      </c>
    </row>
    <row r="35" spans="1:27" x14ac:dyDescent="0.2">
      <c r="A35" s="23">
        <v>17</v>
      </c>
      <c r="B35" s="21">
        <v>0.69565217391304346</v>
      </c>
      <c r="C35" s="21">
        <v>0.48</v>
      </c>
      <c r="D35" s="21">
        <v>1</v>
      </c>
      <c r="E35" s="21">
        <v>0.38461538461538464</v>
      </c>
      <c r="F35" s="21">
        <v>0.54</v>
      </c>
      <c r="G35" s="21">
        <v>1</v>
      </c>
      <c r="H35" s="22">
        <v>0.4838709677419355</v>
      </c>
      <c r="I35" s="21">
        <v>0.51851851851851849</v>
      </c>
      <c r="J35" s="21">
        <v>0.57692307692307687</v>
      </c>
      <c r="K35" s="21">
        <v>0.38461538461538464</v>
      </c>
      <c r="L35" s="22">
        <v>0.20833333333333334</v>
      </c>
      <c r="M35" s="21">
        <v>0</v>
      </c>
      <c r="N35" s="21">
        <v>0</v>
      </c>
      <c r="O35" s="21">
        <v>0</v>
      </c>
      <c r="P35" s="22">
        <v>0</v>
      </c>
      <c r="Q35" s="21">
        <v>0</v>
      </c>
      <c r="R35" s="21">
        <v>8.6956521739130432E-2</v>
      </c>
      <c r="S35" s="21">
        <v>0</v>
      </c>
      <c r="T35" s="22">
        <v>0</v>
      </c>
      <c r="U35" s="21">
        <v>0</v>
      </c>
      <c r="V35" s="21">
        <v>0</v>
      </c>
      <c r="W35" s="21">
        <v>0</v>
      </c>
      <c r="X35" s="22">
        <v>0</v>
      </c>
      <c r="Y35" s="21">
        <v>0</v>
      </c>
      <c r="Z35" s="21">
        <v>0</v>
      </c>
      <c r="AA35" s="21">
        <v>0</v>
      </c>
    </row>
    <row r="36" spans="1:27" x14ac:dyDescent="0.2">
      <c r="A36" s="23">
        <v>18</v>
      </c>
      <c r="B36" s="21">
        <v>0.5</v>
      </c>
      <c r="C36" s="21">
        <v>0.5</v>
      </c>
      <c r="D36" s="21">
        <v>0.22</v>
      </c>
      <c r="E36" s="21">
        <v>1</v>
      </c>
      <c r="F36" s="21">
        <v>0.21</v>
      </c>
      <c r="G36" s="21">
        <v>1</v>
      </c>
      <c r="H36" s="22">
        <v>0.52</v>
      </c>
      <c r="I36" s="21">
        <v>0.63636363636363635</v>
      </c>
      <c r="J36" s="21">
        <v>0.5714285714285714</v>
      </c>
      <c r="K36" s="21">
        <v>0.83333333333333337</v>
      </c>
      <c r="L36" s="22">
        <v>0.21739130434782608</v>
      </c>
      <c r="M36" s="21"/>
      <c r="N36" s="21">
        <v>0</v>
      </c>
      <c r="O36" s="21">
        <v>0</v>
      </c>
      <c r="P36" s="22">
        <v>0</v>
      </c>
      <c r="Q36" s="21">
        <v>0</v>
      </c>
      <c r="R36" s="21">
        <v>0</v>
      </c>
      <c r="S36" s="21">
        <v>0</v>
      </c>
      <c r="T36" s="22">
        <v>0</v>
      </c>
      <c r="U36" s="21">
        <v>0</v>
      </c>
      <c r="V36" s="21">
        <v>0</v>
      </c>
      <c r="W36" s="21">
        <v>0</v>
      </c>
      <c r="X36" s="22">
        <v>0</v>
      </c>
      <c r="Y36" s="21">
        <v>0</v>
      </c>
      <c r="Z36" s="21">
        <v>0</v>
      </c>
      <c r="AA36" s="21">
        <v>0</v>
      </c>
    </row>
    <row r="37" spans="1:27" x14ac:dyDescent="0.2">
      <c r="A37" s="23">
        <v>19</v>
      </c>
      <c r="B37" s="21">
        <v>0.46666666666666667</v>
      </c>
      <c r="C37" s="21">
        <v>0.44444444444444442</v>
      </c>
      <c r="D37" s="21">
        <v>0.24</v>
      </c>
      <c r="E37" s="21"/>
      <c r="F37" s="21">
        <v>0.8</v>
      </c>
      <c r="G37" s="21">
        <v>1</v>
      </c>
      <c r="H37" s="22">
        <v>0.45454545454545453</v>
      </c>
      <c r="I37" s="21">
        <v>0.6</v>
      </c>
      <c r="J37" s="21">
        <v>0.71875</v>
      </c>
      <c r="K37" s="21">
        <v>0.875</v>
      </c>
      <c r="L37" s="22">
        <v>7.6923076923076927E-2</v>
      </c>
      <c r="M37" s="21"/>
      <c r="N37" s="21">
        <v>0</v>
      </c>
      <c r="O37" s="21">
        <v>0</v>
      </c>
      <c r="P37" s="22">
        <v>0.14705882352941177</v>
      </c>
      <c r="Q37" s="21">
        <v>0</v>
      </c>
      <c r="R37" s="21">
        <v>0</v>
      </c>
      <c r="S37" s="21">
        <v>0</v>
      </c>
      <c r="T37" s="22">
        <v>0</v>
      </c>
      <c r="U37" s="21">
        <v>0</v>
      </c>
      <c r="V37" s="21">
        <v>0</v>
      </c>
      <c r="W37" s="21">
        <v>0</v>
      </c>
      <c r="X37" s="22">
        <v>0</v>
      </c>
      <c r="Y37" s="21">
        <v>0</v>
      </c>
      <c r="Z37" s="21">
        <v>0</v>
      </c>
      <c r="AA37" s="21">
        <v>0</v>
      </c>
    </row>
    <row r="38" spans="1:27" x14ac:dyDescent="0.2">
      <c r="A38" s="23">
        <v>20</v>
      </c>
      <c r="B38" s="21">
        <v>0.41666666666666669</v>
      </c>
      <c r="C38" s="21">
        <v>1</v>
      </c>
      <c r="D38" s="21">
        <v>0.92</v>
      </c>
      <c r="E38" s="21"/>
      <c r="F38" s="21">
        <v>0.69</v>
      </c>
      <c r="G38" s="21">
        <v>0.1</v>
      </c>
      <c r="H38" s="22">
        <v>0.4375</v>
      </c>
      <c r="I38" s="21">
        <v>0.51428571428571423</v>
      </c>
      <c r="J38" s="21">
        <v>0.72222222222222221</v>
      </c>
      <c r="K38" s="21">
        <v>0.4</v>
      </c>
      <c r="L38" s="22">
        <v>0.36842105263157893</v>
      </c>
      <c r="M38" s="21"/>
      <c r="N38" s="21">
        <v>0</v>
      </c>
      <c r="O38" s="21">
        <v>0</v>
      </c>
      <c r="P38" s="22">
        <v>0</v>
      </c>
      <c r="Q38" s="21">
        <v>0</v>
      </c>
      <c r="R38" s="21">
        <v>0</v>
      </c>
      <c r="S38" s="21">
        <v>0</v>
      </c>
      <c r="T38" s="22">
        <v>0</v>
      </c>
      <c r="U38" s="21">
        <v>0</v>
      </c>
      <c r="V38" s="21">
        <v>0</v>
      </c>
      <c r="W38" s="21">
        <v>0</v>
      </c>
      <c r="X38" s="22">
        <v>0</v>
      </c>
      <c r="Y38" s="21">
        <v>0</v>
      </c>
      <c r="Z38" s="21">
        <v>0</v>
      </c>
      <c r="AA38" s="21">
        <v>0</v>
      </c>
    </row>
    <row r="39" spans="1:27" x14ac:dyDescent="0.2">
      <c r="A39" s="23">
        <v>21</v>
      </c>
      <c r="B39" s="21">
        <v>0.5</v>
      </c>
      <c r="C39" s="21">
        <v>0.7</v>
      </c>
      <c r="D39" s="21">
        <v>1</v>
      </c>
      <c r="E39" s="21"/>
      <c r="F39" s="21">
        <v>0.76</v>
      </c>
      <c r="G39" s="21">
        <v>1</v>
      </c>
      <c r="H39" s="22">
        <v>0.53333333333333333</v>
      </c>
      <c r="I39" s="21">
        <v>0.58823529411764708</v>
      </c>
      <c r="J39" s="21">
        <v>0.625</v>
      </c>
      <c r="K39" s="21">
        <v>0.35483870967741937</v>
      </c>
      <c r="L39" s="22">
        <v>0.17142857142857143</v>
      </c>
      <c r="M39" s="21"/>
      <c r="N39" s="21">
        <v>0</v>
      </c>
      <c r="O39" s="21">
        <v>0</v>
      </c>
      <c r="P39" s="22">
        <v>0</v>
      </c>
      <c r="Q39" s="21">
        <v>0</v>
      </c>
      <c r="R39" s="21">
        <v>0</v>
      </c>
      <c r="S39" s="21">
        <v>0</v>
      </c>
      <c r="T39" s="22">
        <v>0</v>
      </c>
      <c r="U39" s="21">
        <v>0</v>
      </c>
      <c r="V39" s="21">
        <v>0</v>
      </c>
      <c r="W39" s="21">
        <v>0</v>
      </c>
      <c r="X39" s="22">
        <v>0</v>
      </c>
      <c r="Y39" s="21">
        <v>0</v>
      </c>
      <c r="Z39" s="21">
        <v>0</v>
      </c>
      <c r="AA39" s="21">
        <v>0</v>
      </c>
    </row>
    <row r="40" spans="1:27" x14ac:dyDescent="0.2">
      <c r="A40" s="23">
        <v>22</v>
      </c>
      <c r="B40" s="21"/>
      <c r="C40" s="21">
        <v>0.5</v>
      </c>
      <c r="D40" s="21">
        <v>0.18</v>
      </c>
      <c r="E40" s="21"/>
      <c r="F40" s="21">
        <v>0.77</v>
      </c>
      <c r="G40" s="21">
        <v>0.28999999999999998</v>
      </c>
      <c r="H40" s="22">
        <v>0.27272727272727271</v>
      </c>
      <c r="I40" s="21">
        <v>0.55172413793103448</v>
      </c>
      <c r="J40" s="21">
        <v>0.5</v>
      </c>
      <c r="K40" s="21">
        <v>0.59375</v>
      </c>
      <c r="L40" s="22">
        <v>0</v>
      </c>
      <c r="M40" s="21"/>
      <c r="N40" s="21">
        <v>0</v>
      </c>
      <c r="O40" s="21">
        <v>0.02</v>
      </c>
      <c r="P40" s="22">
        <v>0</v>
      </c>
      <c r="Q40" s="21">
        <v>0</v>
      </c>
      <c r="R40" s="21">
        <v>0</v>
      </c>
      <c r="S40" s="21">
        <v>0</v>
      </c>
      <c r="T40" s="22">
        <v>0</v>
      </c>
      <c r="U40" s="21">
        <v>0</v>
      </c>
      <c r="V40" s="21">
        <v>0</v>
      </c>
      <c r="W40" s="21">
        <v>0</v>
      </c>
      <c r="X40" s="22">
        <v>0</v>
      </c>
      <c r="Y40" s="21">
        <v>0</v>
      </c>
      <c r="Z40" s="21">
        <v>0</v>
      </c>
      <c r="AA40" s="21">
        <v>0</v>
      </c>
    </row>
    <row r="41" spans="1:27" x14ac:dyDescent="0.2">
      <c r="A41" s="23">
        <v>23</v>
      </c>
      <c r="B41" s="21"/>
      <c r="C41" s="21">
        <v>0.89655172413793105</v>
      </c>
      <c r="D41" s="21">
        <v>0.69</v>
      </c>
      <c r="E41" s="21"/>
      <c r="F41" s="21">
        <v>1</v>
      </c>
      <c r="G41" s="21">
        <v>1</v>
      </c>
      <c r="H41" s="22">
        <v>0.38095238095238093</v>
      </c>
      <c r="I41" s="21"/>
      <c r="J41" s="21">
        <v>0.7142857142857143</v>
      </c>
      <c r="K41" s="21">
        <v>0.52941176470588236</v>
      </c>
      <c r="L41" s="22">
        <v>0.56521739130434778</v>
      </c>
      <c r="M41" s="21"/>
      <c r="N41" s="21">
        <v>0</v>
      </c>
      <c r="O41" s="21">
        <v>0</v>
      </c>
      <c r="P41" s="22">
        <v>0</v>
      </c>
      <c r="Q41" s="21">
        <v>0</v>
      </c>
      <c r="R41" s="21">
        <v>0</v>
      </c>
      <c r="S41" s="21">
        <v>0</v>
      </c>
      <c r="T41" s="22">
        <v>0</v>
      </c>
      <c r="U41" s="21">
        <v>0</v>
      </c>
      <c r="V41" s="21">
        <v>0</v>
      </c>
      <c r="W41" s="21">
        <v>0</v>
      </c>
      <c r="X41" s="22">
        <v>0</v>
      </c>
      <c r="Y41" s="21">
        <v>0</v>
      </c>
      <c r="Z41" s="21">
        <v>0</v>
      </c>
      <c r="AA41" s="21">
        <v>0</v>
      </c>
    </row>
    <row r="42" spans="1:27" x14ac:dyDescent="0.2">
      <c r="A42" s="23">
        <v>24</v>
      </c>
      <c r="B42" s="21"/>
      <c r="C42" s="21">
        <v>0.76923076923076927</v>
      </c>
      <c r="D42" s="21">
        <v>1</v>
      </c>
      <c r="E42" s="21"/>
      <c r="F42" s="21"/>
      <c r="G42" s="21"/>
      <c r="H42" s="22"/>
      <c r="I42" s="21"/>
      <c r="J42" s="21">
        <v>0.6071428571428571</v>
      </c>
      <c r="K42" s="21">
        <v>0.6470588235294118</v>
      </c>
      <c r="L42" s="22">
        <v>6.6666666666666666E-2</v>
      </c>
      <c r="M42" s="21"/>
      <c r="N42" s="21">
        <v>0</v>
      </c>
      <c r="O42" s="21">
        <v>0</v>
      </c>
      <c r="P42" s="22">
        <v>0</v>
      </c>
      <c r="Q42" s="21">
        <v>0</v>
      </c>
      <c r="R42" s="21">
        <v>0</v>
      </c>
      <c r="S42" s="21">
        <v>0</v>
      </c>
      <c r="T42" s="22">
        <v>0</v>
      </c>
      <c r="U42" s="21">
        <v>0</v>
      </c>
      <c r="V42" s="21">
        <v>0</v>
      </c>
      <c r="W42" s="21">
        <v>0</v>
      </c>
      <c r="X42" s="22">
        <v>0</v>
      </c>
      <c r="Y42" s="21"/>
      <c r="Z42" s="21">
        <v>0</v>
      </c>
      <c r="AA42" s="21">
        <v>0</v>
      </c>
    </row>
    <row r="43" spans="1:27" x14ac:dyDescent="0.2">
      <c r="A43" s="23">
        <v>25</v>
      </c>
      <c r="B43" s="21"/>
      <c r="C43" s="21">
        <v>0.63636363636363635</v>
      </c>
      <c r="D43" s="21">
        <v>0.48</v>
      </c>
      <c r="E43" s="21"/>
      <c r="F43" s="21"/>
      <c r="G43" s="21"/>
      <c r="H43" s="22"/>
      <c r="I43" s="21"/>
      <c r="J43" s="21"/>
      <c r="K43" s="21"/>
      <c r="L43" s="22">
        <v>8.6956521739130432E-2</v>
      </c>
      <c r="M43" s="21"/>
      <c r="N43" s="21">
        <v>0</v>
      </c>
      <c r="O43" s="21">
        <v>0</v>
      </c>
      <c r="P43" s="22">
        <v>0</v>
      </c>
      <c r="Q43" s="21">
        <v>0.21052631578947367</v>
      </c>
      <c r="R43" s="21">
        <v>0</v>
      </c>
      <c r="S43" s="21"/>
      <c r="T43" s="22">
        <v>0</v>
      </c>
      <c r="U43" s="21">
        <v>0</v>
      </c>
      <c r="V43" s="21">
        <v>0</v>
      </c>
      <c r="W43" s="21">
        <v>0</v>
      </c>
      <c r="X43" s="22">
        <v>0</v>
      </c>
      <c r="Y43" s="21"/>
      <c r="Z43" s="21">
        <v>0</v>
      </c>
      <c r="AA43" s="21">
        <v>0</v>
      </c>
    </row>
    <row r="44" spans="1:27" x14ac:dyDescent="0.2">
      <c r="A44" s="23">
        <v>26</v>
      </c>
      <c r="B44" s="21"/>
      <c r="C44" s="21"/>
      <c r="D44" s="21">
        <v>1</v>
      </c>
      <c r="E44" s="21"/>
      <c r="F44" s="21"/>
      <c r="G44" s="21"/>
      <c r="H44" s="22"/>
      <c r="I44" s="21"/>
      <c r="J44" s="21"/>
      <c r="K44" s="21"/>
      <c r="L44" s="22">
        <v>0</v>
      </c>
      <c r="M44" s="21"/>
      <c r="N44" s="21">
        <v>0</v>
      </c>
      <c r="O44" s="21">
        <v>0.14000000000000001</v>
      </c>
      <c r="P44" s="22">
        <v>0</v>
      </c>
      <c r="Q44" s="21">
        <v>0</v>
      </c>
      <c r="R44" s="21">
        <v>0</v>
      </c>
      <c r="S44" s="21"/>
      <c r="T44" s="22">
        <v>0</v>
      </c>
      <c r="U44" s="21">
        <v>0</v>
      </c>
      <c r="V44" s="21">
        <v>0</v>
      </c>
      <c r="W44" s="21">
        <v>0</v>
      </c>
      <c r="X44" s="22">
        <v>0</v>
      </c>
      <c r="Y44" s="21"/>
      <c r="Z44" s="21"/>
      <c r="AA44" s="21">
        <v>0</v>
      </c>
    </row>
    <row r="45" spans="1:27" x14ac:dyDescent="0.2">
      <c r="A45" s="23">
        <v>28</v>
      </c>
      <c r="B45" s="21"/>
      <c r="C45" s="21"/>
      <c r="D45" s="21">
        <v>0</v>
      </c>
      <c r="E45" s="21"/>
      <c r="F45" s="21"/>
      <c r="G45" s="21"/>
      <c r="H45" s="22"/>
      <c r="I45" s="21"/>
      <c r="J45" s="21"/>
      <c r="K45" s="21"/>
      <c r="L45" s="22">
        <v>0.25</v>
      </c>
      <c r="M45" s="21"/>
      <c r="N45" s="21">
        <v>0</v>
      </c>
      <c r="O45" s="21">
        <v>0</v>
      </c>
      <c r="P45" s="22">
        <v>0</v>
      </c>
      <c r="Q45" s="21">
        <v>0</v>
      </c>
      <c r="R45" s="21">
        <v>0</v>
      </c>
      <c r="S45" s="21"/>
      <c r="T45" s="22">
        <v>0</v>
      </c>
      <c r="U45" s="21">
        <v>0</v>
      </c>
      <c r="V45" s="21"/>
      <c r="W45" s="21">
        <v>4.2000000000000003E-2</v>
      </c>
      <c r="X45" s="22">
        <v>0</v>
      </c>
      <c r="Y45" s="21"/>
      <c r="Z45" s="21"/>
      <c r="AA45" s="21">
        <v>0</v>
      </c>
    </row>
    <row r="46" spans="1:27" x14ac:dyDescent="0.2">
      <c r="A46" s="23">
        <v>29</v>
      </c>
      <c r="B46" s="21"/>
      <c r="C46" s="21"/>
      <c r="D46" s="21">
        <v>0.62</v>
      </c>
      <c r="E46" s="21"/>
      <c r="F46" s="21"/>
      <c r="G46" s="21"/>
      <c r="H46" s="22"/>
      <c r="I46" s="21"/>
      <c r="J46" s="21"/>
      <c r="K46" s="21"/>
      <c r="L46" s="22">
        <v>0.55555555555555558</v>
      </c>
      <c r="M46" s="21"/>
      <c r="N46" s="21">
        <v>0</v>
      </c>
      <c r="O46" s="21">
        <v>0</v>
      </c>
      <c r="P46" s="22">
        <v>0</v>
      </c>
      <c r="Q46" s="21">
        <v>0.1</v>
      </c>
      <c r="R46" s="21">
        <v>0</v>
      </c>
      <c r="S46" s="21"/>
      <c r="T46" s="22">
        <v>0</v>
      </c>
      <c r="U46" s="21"/>
      <c r="V46" s="21"/>
      <c r="W46" s="21">
        <v>0.5</v>
      </c>
      <c r="X46" s="22"/>
      <c r="Y46" s="21"/>
      <c r="Z46" s="21"/>
      <c r="AA46" s="21">
        <v>0</v>
      </c>
    </row>
    <row r="47" spans="1:27" x14ac:dyDescent="0.2">
      <c r="A47" s="23">
        <v>30</v>
      </c>
      <c r="B47" s="21"/>
      <c r="C47" s="21"/>
      <c r="D47" s="21">
        <v>1</v>
      </c>
      <c r="E47" s="21"/>
      <c r="F47" s="21"/>
      <c r="G47" s="21"/>
      <c r="H47" s="21"/>
      <c r="I47" s="21"/>
      <c r="J47" s="21"/>
      <c r="K47" s="21"/>
      <c r="L47" s="22">
        <v>0.3</v>
      </c>
      <c r="M47" s="21"/>
      <c r="N47" s="21"/>
      <c r="O47" s="21">
        <v>0</v>
      </c>
      <c r="P47" s="22"/>
      <c r="Q47" s="21">
        <v>0</v>
      </c>
      <c r="R47" s="21">
        <v>0</v>
      </c>
      <c r="S47" s="21"/>
      <c r="T47" s="22">
        <v>0</v>
      </c>
      <c r="U47" s="21"/>
      <c r="V47" s="21"/>
      <c r="W47" s="21">
        <v>8.6999999999999994E-2</v>
      </c>
      <c r="X47" s="22"/>
      <c r="Y47" s="21"/>
      <c r="Z47" s="21"/>
      <c r="AA47" s="21"/>
    </row>
    <row r="48" spans="1:27" x14ac:dyDescent="0.2">
      <c r="A48" s="23">
        <v>31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>
        <v>6.25E-2</v>
      </c>
      <c r="M48" s="21"/>
      <c r="N48" s="21"/>
      <c r="O48" s="21">
        <v>0</v>
      </c>
      <c r="P48" s="22"/>
      <c r="Q48" s="21"/>
      <c r="R48" s="21"/>
      <c r="S48" s="21"/>
      <c r="T48" s="22"/>
      <c r="U48" s="21"/>
      <c r="V48" s="21"/>
      <c r="W48" s="21">
        <v>0.125</v>
      </c>
      <c r="X48" s="22"/>
      <c r="Y48" s="21"/>
      <c r="Z48" s="21"/>
      <c r="AA48" s="21"/>
    </row>
    <row r="49" spans="1:27" x14ac:dyDescent="0.2">
      <c r="A49" s="23">
        <v>32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>
        <v>9.0909090909090912E-2</v>
      </c>
      <c r="M49" s="21"/>
      <c r="N49" s="21"/>
      <c r="O49" s="21"/>
      <c r="P49" s="22"/>
      <c r="Q49" s="21"/>
      <c r="R49" s="21"/>
      <c r="S49" s="21"/>
      <c r="T49" s="22"/>
      <c r="U49" s="21"/>
      <c r="V49" s="21"/>
      <c r="W49" s="21">
        <v>0</v>
      </c>
      <c r="X49" s="22"/>
      <c r="Y49" s="21"/>
      <c r="Z49" s="21"/>
      <c r="AA49" s="21"/>
    </row>
    <row r="50" spans="1:27" x14ac:dyDescent="0.2">
      <c r="A50" s="23">
        <v>33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>
        <v>6.6666666666666666E-2</v>
      </c>
      <c r="M50" s="21"/>
      <c r="N50" s="21"/>
      <c r="O50" s="21"/>
      <c r="P50" s="22"/>
      <c r="Q50" s="21"/>
      <c r="R50" s="21"/>
      <c r="S50" s="21"/>
      <c r="T50" s="22"/>
      <c r="U50" s="21"/>
      <c r="V50" s="21"/>
      <c r="W50" s="21">
        <v>0</v>
      </c>
      <c r="X50" s="22"/>
      <c r="Y50" s="21"/>
      <c r="Z50" s="21"/>
      <c r="AA50" s="21"/>
    </row>
    <row r="51" spans="1:27" x14ac:dyDescent="0.2">
      <c r="A51" s="23">
        <v>34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>
        <v>0.16666666666666666</v>
      </c>
      <c r="M51" s="21"/>
      <c r="N51" s="21"/>
      <c r="O51" s="21"/>
      <c r="P51" s="22"/>
      <c r="Q51" s="21"/>
      <c r="R51" s="21"/>
      <c r="S51" s="21"/>
      <c r="T51" s="22"/>
      <c r="U51" s="21"/>
      <c r="V51" s="21"/>
      <c r="W51" s="21">
        <v>0.29399999999999998</v>
      </c>
      <c r="X51" s="22"/>
      <c r="Y51" s="21"/>
      <c r="Z51" s="21"/>
      <c r="AA51" s="21"/>
    </row>
    <row r="52" spans="1:27" x14ac:dyDescent="0.2">
      <c r="A52" s="23">
        <v>35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2"/>
      <c r="Q52" s="21"/>
      <c r="R52" s="21"/>
      <c r="S52" s="21"/>
      <c r="T52" s="22"/>
      <c r="U52" s="21"/>
      <c r="V52" s="21"/>
      <c r="W52" s="21">
        <v>0.182</v>
      </c>
      <c r="X52" s="21"/>
      <c r="Y52" s="21"/>
      <c r="Z52" s="21"/>
      <c r="AA52" s="21"/>
    </row>
    <row r="53" spans="1:27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21"/>
      <c r="R53" s="21"/>
      <c r="S53" s="21"/>
      <c r="T53" s="21"/>
      <c r="U53" s="21"/>
      <c r="V53" s="21"/>
      <c r="W53" s="21">
        <v>8.5999999999999993E-2</v>
      </c>
      <c r="X53" s="21"/>
      <c r="Y53" s="21"/>
      <c r="Z53" s="21"/>
      <c r="AA53" s="21"/>
    </row>
    <row r="54" spans="1:27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1"/>
      <c r="Y54" s="21"/>
      <c r="Z54" s="21"/>
      <c r="AA54" s="21"/>
    </row>
    <row r="55" spans="1:27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>
        <v>0</v>
      </c>
      <c r="X55" s="21"/>
      <c r="Y55" s="21"/>
      <c r="Z55" s="21"/>
      <c r="AA55" s="21"/>
    </row>
    <row r="56" spans="1:27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>
        <v>0</v>
      </c>
      <c r="X56" s="21"/>
      <c r="Y56" s="21"/>
      <c r="Z56" s="21"/>
      <c r="AA56" s="21"/>
    </row>
    <row r="57" spans="1:27" x14ac:dyDescent="0.2">
      <c r="A57" t="s">
        <v>46</v>
      </c>
      <c r="B57" s="21">
        <f>MEDIAN(B19:B52)</f>
        <v>0.6</v>
      </c>
      <c r="C57" s="21">
        <f t="shared" ref="C57:AA57" si="0">MEDIAN(C19:C52)</f>
        <v>0.58333333333333337</v>
      </c>
      <c r="D57" s="21">
        <f t="shared" si="0"/>
        <v>0.85</v>
      </c>
      <c r="E57" s="21">
        <f t="shared" si="0"/>
        <v>0.92647058823529416</v>
      </c>
      <c r="F57" s="21">
        <f t="shared" si="0"/>
        <v>0.73</v>
      </c>
      <c r="G57" s="21">
        <f t="shared" si="0"/>
        <v>0.81</v>
      </c>
      <c r="H57" s="21">
        <f t="shared" si="0"/>
        <v>0.47619047619047616</v>
      </c>
      <c r="I57" s="21">
        <f t="shared" si="0"/>
        <v>0.57189542483660127</v>
      </c>
      <c r="J57" s="21">
        <f t="shared" si="0"/>
        <v>0.57417582417582413</v>
      </c>
      <c r="K57" s="21">
        <f t="shared" si="0"/>
        <v>0.38278388278388276</v>
      </c>
      <c r="L57" s="21">
        <f t="shared" si="0"/>
        <v>7.6923076923076927E-2</v>
      </c>
      <c r="M57" s="21">
        <f t="shared" si="0"/>
        <v>0</v>
      </c>
      <c r="N57" s="21">
        <f t="shared" si="0"/>
        <v>0</v>
      </c>
      <c r="O57" s="21">
        <f t="shared" si="0"/>
        <v>0</v>
      </c>
      <c r="P57" s="21">
        <f t="shared" si="0"/>
        <v>0</v>
      </c>
      <c r="Q57" s="21">
        <f t="shared" si="0"/>
        <v>0</v>
      </c>
      <c r="R57" s="21">
        <f t="shared" si="0"/>
        <v>0</v>
      </c>
      <c r="S57" s="21">
        <f t="shared" si="0"/>
        <v>0</v>
      </c>
      <c r="T57" s="21">
        <f t="shared" si="0"/>
        <v>0</v>
      </c>
      <c r="U57" s="21">
        <f t="shared" si="0"/>
        <v>0</v>
      </c>
      <c r="V57" s="21">
        <f t="shared" si="0"/>
        <v>0</v>
      </c>
      <c r="W57" s="21">
        <f t="shared" si="0"/>
        <v>0</v>
      </c>
      <c r="X57" s="21">
        <f t="shared" si="0"/>
        <v>0</v>
      </c>
      <c r="Y57" s="21">
        <f t="shared" si="0"/>
        <v>0</v>
      </c>
      <c r="Z57" s="21">
        <f t="shared" si="0"/>
        <v>0</v>
      </c>
      <c r="AA57" s="21">
        <f t="shared" si="0"/>
        <v>0</v>
      </c>
    </row>
    <row r="58" spans="1:27" x14ac:dyDescent="0.2">
      <c r="A58" t="s">
        <v>47</v>
      </c>
      <c r="B58" s="21">
        <f>COUNT(B19:B52)</f>
        <v>21</v>
      </c>
      <c r="C58" s="21">
        <f t="shared" ref="C58:AA58" si="1">COUNT(C19:C52)</f>
        <v>25</v>
      </c>
      <c r="D58" s="21">
        <f t="shared" si="1"/>
        <v>29</v>
      </c>
      <c r="E58" s="21">
        <f t="shared" si="1"/>
        <v>18</v>
      </c>
      <c r="F58" s="21">
        <f t="shared" si="1"/>
        <v>23</v>
      </c>
      <c r="G58" s="21">
        <f t="shared" si="1"/>
        <v>23</v>
      </c>
      <c r="H58" s="21">
        <f t="shared" si="1"/>
        <v>23</v>
      </c>
      <c r="I58" s="21">
        <f t="shared" si="1"/>
        <v>22</v>
      </c>
      <c r="J58" s="21">
        <f t="shared" si="1"/>
        <v>24</v>
      </c>
      <c r="K58" s="21">
        <f t="shared" si="1"/>
        <v>24</v>
      </c>
      <c r="L58" s="21">
        <f t="shared" si="1"/>
        <v>33</v>
      </c>
      <c r="M58" s="21">
        <f t="shared" si="1"/>
        <v>17</v>
      </c>
      <c r="N58" s="21">
        <f t="shared" si="1"/>
        <v>28</v>
      </c>
      <c r="O58" s="21">
        <f t="shared" si="1"/>
        <v>30</v>
      </c>
      <c r="P58" s="21">
        <f t="shared" si="1"/>
        <v>28</v>
      </c>
      <c r="Q58" s="21">
        <f t="shared" si="1"/>
        <v>29</v>
      </c>
      <c r="R58" s="21">
        <f t="shared" si="1"/>
        <v>29</v>
      </c>
      <c r="S58" s="21">
        <f t="shared" si="1"/>
        <v>24</v>
      </c>
      <c r="T58" s="21">
        <f t="shared" si="1"/>
        <v>29</v>
      </c>
      <c r="U58" s="21">
        <f t="shared" si="1"/>
        <v>27</v>
      </c>
      <c r="V58" s="21">
        <f t="shared" si="1"/>
        <v>26</v>
      </c>
      <c r="W58" s="21">
        <f t="shared" si="1"/>
        <v>34</v>
      </c>
      <c r="X58" s="21">
        <f t="shared" si="1"/>
        <v>27</v>
      </c>
      <c r="Y58" s="21">
        <f t="shared" si="1"/>
        <v>23</v>
      </c>
      <c r="Z58" s="21">
        <f t="shared" si="1"/>
        <v>25</v>
      </c>
      <c r="AA58" s="21">
        <f t="shared" si="1"/>
        <v>28</v>
      </c>
    </row>
    <row r="59" spans="1:27" s="11" customFormat="1" x14ac:dyDescent="0.2">
      <c r="A59" s="11" t="s">
        <v>37</v>
      </c>
      <c r="B59" s="11">
        <v>1</v>
      </c>
      <c r="C59" s="11">
        <v>2</v>
      </c>
      <c r="D59" s="11">
        <v>3</v>
      </c>
      <c r="E59" s="11">
        <v>4</v>
      </c>
      <c r="F59" s="11">
        <v>5</v>
      </c>
      <c r="G59" s="11">
        <v>6</v>
      </c>
      <c r="H59" s="12">
        <v>0</v>
      </c>
      <c r="I59" s="11">
        <v>1</v>
      </c>
      <c r="J59" s="11">
        <v>2</v>
      </c>
      <c r="K59" s="11">
        <v>3</v>
      </c>
      <c r="L59" s="12">
        <v>3</v>
      </c>
      <c r="M59" s="11">
        <v>4</v>
      </c>
      <c r="N59" s="11">
        <v>5</v>
      </c>
      <c r="O59" s="11">
        <v>6</v>
      </c>
      <c r="P59" s="12">
        <v>0</v>
      </c>
      <c r="Q59" s="11">
        <v>1</v>
      </c>
      <c r="R59" s="11">
        <v>2</v>
      </c>
      <c r="S59" s="11">
        <v>3</v>
      </c>
      <c r="T59" s="12">
        <v>3</v>
      </c>
      <c r="U59" s="11">
        <v>4</v>
      </c>
      <c r="V59" s="11">
        <v>5</v>
      </c>
      <c r="W59" s="11">
        <v>6</v>
      </c>
      <c r="X59" s="12">
        <v>3</v>
      </c>
      <c r="Y59" s="11">
        <v>4</v>
      </c>
      <c r="Z59" s="11">
        <v>5</v>
      </c>
      <c r="AA59" s="11">
        <v>6</v>
      </c>
    </row>
    <row r="60" spans="1:27" s="13" customFormat="1" x14ac:dyDescent="0.2">
      <c r="A60" s="13" t="s">
        <v>5</v>
      </c>
      <c r="B60" s="13" t="s">
        <v>38</v>
      </c>
      <c r="C60" s="13" t="s">
        <v>38</v>
      </c>
      <c r="D60" s="13" t="s">
        <v>38</v>
      </c>
      <c r="E60" s="13" t="s">
        <v>38</v>
      </c>
      <c r="F60" s="13" t="s">
        <v>38</v>
      </c>
      <c r="G60" s="13" t="s">
        <v>38</v>
      </c>
      <c r="H60" s="14" t="s">
        <v>39</v>
      </c>
      <c r="I60" s="13" t="s">
        <v>39</v>
      </c>
      <c r="J60" s="13" t="s">
        <v>39</v>
      </c>
      <c r="K60" s="13" t="s">
        <v>39</v>
      </c>
      <c r="L60" s="14" t="s">
        <v>40</v>
      </c>
      <c r="M60" s="13" t="s">
        <v>40</v>
      </c>
      <c r="N60" s="13" t="s">
        <v>40</v>
      </c>
      <c r="O60" s="13" t="s">
        <v>40</v>
      </c>
      <c r="P60" s="14" t="s">
        <v>41</v>
      </c>
      <c r="Q60" s="13" t="s">
        <v>41</v>
      </c>
      <c r="R60" s="13" t="s">
        <v>41</v>
      </c>
      <c r="S60" s="13" t="s">
        <v>41</v>
      </c>
      <c r="T60" s="14" t="s">
        <v>42</v>
      </c>
      <c r="U60" s="13" t="s">
        <v>42</v>
      </c>
      <c r="V60" s="13" t="s">
        <v>42</v>
      </c>
      <c r="W60" s="13" t="s">
        <v>42</v>
      </c>
      <c r="X60" s="14" t="s">
        <v>28</v>
      </c>
      <c r="Y60" s="13" t="s">
        <v>43</v>
      </c>
      <c r="Z60" s="13" t="s">
        <v>43</v>
      </c>
      <c r="AA60" s="13" t="s">
        <v>43</v>
      </c>
    </row>
    <row r="61" spans="1:27" s="16" customFormat="1" x14ac:dyDescent="0.2">
      <c r="A61" s="15" t="s">
        <v>44</v>
      </c>
      <c r="B61" s="16" t="s">
        <v>6</v>
      </c>
      <c r="C61" s="16" t="s">
        <v>7</v>
      </c>
      <c r="D61" s="16" t="s">
        <v>8</v>
      </c>
      <c r="E61" s="16" t="s">
        <v>9</v>
      </c>
      <c r="F61" s="16" t="s">
        <v>10</v>
      </c>
      <c r="G61" s="16" t="s">
        <v>11</v>
      </c>
      <c r="H61" s="17" t="s">
        <v>13</v>
      </c>
      <c r="I61" s="16" t="s">
        <v>14</v>
      </c>
      <c r="J61" s="16" t="s">
        <v>15</v>
      </c>
      <c r="K61" s="16" t="s">
        <v>16</v>
      </c>
      <c r="L61" s="18" t="s">
        <v>32</v>
      </c>
      <c r="M61" s="19" t="s">
        <v>33</v>
      </c>
      <c r="N61" s="19" t="s">
        <v>34</v>
      </c>
      <c r="O61" s="19" t="s">
        <v>35</v>
      </c>
      <c r="P61" s="17" t="s">
        <v>18</v>
      </c>
      <c r="Q61" s="16" t="s">
        <v>19</v>
      </c>
      <c r="R61" s="16" t="s">
        <v>20</v>
      </c>
      <c r="S61" s="16" t="s">
        <v>21</v>
      </c>
      <c r="T61" s="18" t="s">
        <v>23</v>
      </c>
      <c r="U61" s="16" t="s">
        <v>24</v>
      </c>
      <c r="V61" s="19" t="s">
        <v>25</v>
      </c>
      <c r="W61" s="16" t="s">
        <v>26</v>
      </c>
      <c r="X61" s="17" t="s">
        <v>28</v>
      </c>
      <c r="Y61" s="16" t="s">
        <v>29</v>
      </c>
      <c r="Z61" s="16" t="s">
        <v>45</v>
      </c>
      <c r="AA61" s="16" t="s">
        <v>30</v>
      </c>
    </row>
    <row r="62" spans="1:27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2:27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2:27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27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2:27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2:27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2:27" x14ac:dyDescent="0.2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2:27" x14ac:dyDescent="0.2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2:27" x14ac:dyDescent="0.2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2:27" x14ac:dyDescent="0.2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2:27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2:27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2:27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2:27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2:27" x14ac:dyDescent="0.2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2:27" x14ac:dyDescent="0.2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2:27" x14ac:dyDescent="0.2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2:27" x14ac:dyDescent="0.2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2:27" x14ac:dyDescent="0.2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2:27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2:27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2:27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2:27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2:27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2:27" x14ac:dyDescent="0.2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2:27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2:27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2:27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2:27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2:27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2:27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2:27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2:27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2:27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2:27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2:27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2:27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2:27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2:27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2:27" x14ac:dyDescent="0.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2:27" x14ac:dyDescent="0.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2:27" x14ac:dyDescent="0.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2:27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2:27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2:27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2:27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2:27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2:27" x14ac:dyDescent="0.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2:27" x14ac:dyDescent="0.2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2:27" x14ac:dyDescent="0.2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2:27" x14ac:dyDescent="0.2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2:27" x14ac:dyDescent="0.2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2:27" x14ac:dyDescent="0.2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2:27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2:27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2:27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2:27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2:27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2:27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2:27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2:27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2:27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2:27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2:27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2:27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2:27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2:27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D48E4-ECE1-814E-8FAE-153E009A8701}">
  <dimension ref="A1:G29"/>
  <sheetViews>
    <sheetView workbookViewId="0">
      <selection activeCell="F38" sqref="F38"/>
    </sheetView>
  </sheetViews>
  <sheetFormatPr baseColWidth="10" defaultRowHeight="16" x14ac:dyDescent="0.2"/>
  <sheetData>
    <row r="1" spans="1:7" x14ac:dyDescent="0.2">
      <c r="A1" t="s">
        <v>48</v>
      </c>
    </row>
    <row r="2" spans="1:7" x14ac:dyDescent="0.2">
      <c r="A2" t="s">
        <v>49</v>
      </c>
    </row>
    <row r="3" spans="1:7" x14ac:dyDescent="0.2">
      <c r="A3" t="s">
        <v>50</v>
      </c>
    </row>
    <row r="4" spans="1:7" x14ac:dyDescent="0.2">
      <c r="A4" t="s">
        <v>51</v>
      </c>
    </row>
    <row r="5" spans="1:7" x14ac:dyDescent="0.2">
      <c r="A5" t="s">
        <v>52</v>
      </c>
    </row>
    <row r="7" spans="1:7" x14ac:dyDescent="0.2">
      <c r="A7" t="s">
        <v>53</v>
      </c>
    </row>
    <row r="8" spans="1:7" x14ac:dyDescent="0.2">
      <c r="B8" t="s">
        <v>54</v>
      </c>
      <c r="E8" t="s">
        <v>55</v>
      </c>
    </row>
    <row r="9" spans="1:7" x14ac:dyDescent="0.2">
      <c r="A9" s="20" t="s">
        <v>44</v>
      </c>
      <c r="B9" s="24" t="s">
        <v>56</v>
      </c>
      <c r="C9" s="24" t="s">
        <v>57</v>
      </c>
      <c r="D9" s="24" t="s">
        <v>58</v>
      </c>
      <c r="E9" s="24" t="s">
        <v>59</v>
      </c>
      <c r="F9" s="24" t="s">
        <v>60</v>
      </c>
      <c r="G9" s="24" t="s">
        <v>61</v>
      </c>
    </row>
    <row r="10" spans="1:7" x14ac:dyDescent="0.2">
      <c r="A10" s="20">
        <v>1</v>
      </c>
      <c r="B10" s="24">
        <v>0.81782866489470452</v>
      </c>
      <c r="C10" s="24">
        <v>0.84</v>
      </c>
      <c r="D10" s="24">
        <v>0.88888888888888884</v>
      </c>
      <c r="E10" s="24">
        <v>0.52273915316257191</v>
      </c>
      <c r="F10" s="24">
        <v>0.9488791365199859</v>
      </c>
      <c r="G10" s="24">
        <v>2.7027027027027029E-2</v>
      </c>
    </row>
    <row r="11" spans="1:7" x14ac:dyDescent="0.2">
      <c r="A11" s="20">
        <v>2</v>
      </c>
      <c r="B11" s="24">
        <v>0.83153877316048697</v>
      </c>
      <c r="C11" s="24">
        <v>0.83333333333333337</v>
      </c>
      <c r="D11" s="24">
        <v>0.92592592592592593</v>
      </c>
      <c r="E11" s="24">
        <v>0.27580500586085638</v>
      </c>
      <c r="F11" s="24">
        <v>0.89983083180362089</v>
      </c>
      <c r="G11" s="24">
        <v>0</v>
      </c>
    </row>
    <row r="12" spans="1:7" x14ac:dyDescent="0.2">
      <c r="A12" s="20">
        <v>3</v>
      </c>
      <c r="B12" s="24">
        <v>1.0010566709304265</v>
      </c>
      <c r="C12" s="24">
        <v>0.78947368421052633</v>
      </c>
      <c r="D12" s="24">
        <v>0.875</v>
      </c>
      <c r="E12" s="24">
        <v>0.17239595903872013</v>
      </c>
      <c r="F12" s="24">
        <v>0.13932427725531174</v>
      </c>
      <c r="G12" s="24">
        <v>0</v>
      </c>
    </row>
    <row r="13" spans="1:7" x14ac:dyDescent="0.2">
      <c r="A13" s="20">
        <v>4</v>
      </c>
      <c r="B13" s="24">
        <v>0.91522157996146425</v>
      </c>
      <c r="C13" s="24">
        <v>0.71111111111111114</v>
      </c>
      <c r="D13" s="24">
        <v>0.93478260869565222</v>
      </c>
      <c r="E13" s="24">
        <v>0</v>
      </c>
      <c r="F13" s="24">
        <v>7.7035667514059006E-2</v>
      </c>
      <c r="G13" s="24">
        <v>1.9230769230769232E-2</v>
      </c>
    </row>
    <row r="14" spans="1:7" x14ac:dyDescent="0.2">
      <c r="A14" s="20">
        <v>5</v>
      </c>
      <c r="B14" s="24">
        <v>1.0107042771167363</v>
      </c>
      <c r="C14" s="24">
        <v>1</v>
      </c>
      <c r="D14" s="24">
        <v>0.80952380952380953</v>
      </c>
      <c r="E14" s="24">
        <v>2.2779562176814962E-2</v>
      </c>
      <c r="F14" s="24">
        <v>0.27423086811209185</v>
      </c>
      <c r="G14" s="24">
        <v>0</v>
      </c>
    </row>
    <row r="15" spans="1:7" x14ac:dyDescent="0.2">
      <c r="A15" s="20">
        <v>6</v>
      </c>
      <c r="B15" s="24">
        <v>1</v>
      </c>
      <c r="C15" s="24">
        <v>0.95</v>
      </c>
      <c r="D15" s="24">
        <v>0.84210526315789469</v>
      </c>
      <c r="E15" s="24">
        <v>0</v>
      </c>
      <c r="F15" s="24">
        <v>4.6652670865407045E-2</v>
      </c>
      <c r="G15" s="24">
        <v>0</v>
      </c>
    </row>
    <row r="16" spans="1:7" x14ac:dyDescent="0.2">
      <c r="A16" s="20">
        <v>7</v>
      </c>
      <c r="B16" s="24">
        <v>0.95669687814702919</v>
      </c>
      <c r="C16" s="24">
        <v>0.75</v>
      </c>
      <c r="D16" s="24">
        <v>0.82758620689655171</v>
      </c>
      <c r="E16" s="24">
        <v>0.10911967700575607</v>
      </c>
      <c r="F16" s="24">
        <v>0</v>
      </c>
      <c r="G16" s="24">
        <v>0</v>
      </c>
    </row>
    <row r="17" spans="1:7" x14ac:dyDescent="0.2">
      <c r="A17" s="20">
        <v>8</v>
      </c>
      <c r="B17" s="24">
        <v>0.90423345663789567</v>
      </c>
      <c r="C17" s="24">
        <v>0.88845453333925639</v>
      </c>
      <c r="D17" s="24">
        <v>0.9375</v>
      </c>
      <c r="E17" s="24">
        <v>0.17027073046143368</v>
      </c>
      <c r="F17" s="24">
        <v>0.16377333770062233</v>
      </c>
      <c r="G17" s="24">
        <v>0</v>
      </c>
    </row>
    <row r="18" spans="1:7" x14ac:dyDescent="0.2">
      <c r="A18" s="20">
        <v>9</v>
      </c>
      <c r="B18" s="24">
        <v>0.87013269523602343</v>
      </c>
      <c r="C18" s="24">
        <v>0.71296164266362472</v>
      </c>
      <c r="D18" s="24">
        <v>0.93333333333333335</v>
      </c>
      <c r="E18" s="24">
        <v>0</v>
      </c>
      <c r="F18" s="24">
        <v>0.13133126121787855</v>
      </c>
      <c r="G18" s="24">
        <v>0</v>
      </c>
    </row>
    <row r="19" spans="1:7" x14ac:dyDescent="0.2">
      <c r="A19" s="20">
        <v>10</v>
      </c>
      <c r="B19" s="24">
        <v>0.98421737143660581</v>
      </c>
      <c r="C19" s="24">
        <v>0.95838990495966769</v>
      </c>
      <c r="D19" s="24">
        <v>0.89583333333333337</v>
      </c>
      <c r="E19" s="24">
        <v>0.78347976943309638</v>
      </c>
      <c r="F19" s="24">
        <v>0.23644854288585448</v>
      </c>
      <c r="G19" s="24">
        <v>4.3478260869565216E-2</v>
      </c>
    </row>
    <row r="20" spans="1:7" x14ac:dyDescent="0.2">
      <c r="A20" s="20">
        <v>11</v>
      </c>
      <c r="B20" s="24">
        <v>0.61390253116735927</v>
      </c>
      <c r="C20" s="24">
        <v>1</v>
      </c>
      <c r="D20" s="24">
        <v>0.94444444444444442</v>
      </c>
      <c r="E20" s="24">
        <v>0.20507211702782147</v>
      </c>
      <c r="F20" s="24">
        <v>0.20781379883624274</v>
      </c>
      <c r="G20" s="24">
        <v>0.04</v>
      </c>
    </row>
    <row r="21" spans="1:7" x14ac:dyDescent="0.2">
      <c r="A21" s="20">
        <v>12</v>
      </c>
      <c r="B21" s="24">
        <v>0.87241909351501801</v>
      </c>
      <c r="C21" s="24">
        <v>0.72283582952639802</v>
      </c>
      <c r="D21" s="24">
        <v>0.94444444444444442</v>
      </c>
      <c r="E21" s="24">
        <v>0.9079628340546595</v>
      </c>
      <c r="F21" s="24">
        <v>0.16142701481092861</v>
      </c>
      <c r="G21" s="24">
        <v>0</v>
      </c>
    </row>
    <row r="22" spans="1:7" x14ac:dyDescent="0.2">
      <c r="A22" s="20">
        <v>13</v>
      </c>
      <c r="B22" s="24">
        <v>0.93341630367143757</v>
      </c>
      <c r="C22" s="24">
        <v>0.6923900044061182</v>
      </c>
      <c r="D22" s="24">
        <v>0.95652173913043481</v>
      </c>
      <c r="E22" s="24">
        <v>0.23607683227814144</v>
      </c>
      <c r="F22" s="24">
        <v>7.9927532370650617E-2</v>
      </c>
      <c r="G22" s="24">
        <v>7.407407407407407E-2</v>
      </c>
    </row>
    <row r="23" spans="1:7" x14ac:dyDescent="0.2">
      <c r="A23" s="20">
        <v>14</v>
      </c>
      <c r="B23" s="24">
        <v>1</v>
      </c>
      <c r="C23" s="24">
        <v>0.7314999703445958</v>
      </c>
      <c r="D23" s="24">
        <v>0.8571428571428571</v>
      </c>
      <c r="E23" s="24">
        <v>5.9150597421033957E-2</v>
      </c>
      <c r="F23" s="24">
        <v>0</v>
      </c>
      <c r="G23" s="24">
        <v>0</v>
      </c>
    </row>
    <row r="24" spans="1:7" x14ac:dyDescent="0.2">
      <c r="A24" s="20">
        <v>15</v>
      </c>
      <c r="B24" s="24">
        <v>0.98373242478045975</v>
      </c>
      <c r="C24" s="24">
        <v>0.89743589743589747</v>
      </c>
      <c r="D24" s="24">
        <v>1</v>
      </c>
      <c r="E24" s="24">
        <v>0</v>
      </c>
      <c r="F24" s="24">
        <v>0</v>
      </c>
      <c r="G24" s="24">
        <v>0</v>
      </c>
    </row>
    <row r="25" spans="1:7" x14ac:dyDescent="0.2">
      <c r="A25" s="23">
        <v>16</v>
      </c>
      <c r="B25" s="24"/>
      <c r="C25" s="24">
        <v>0.84588796359764906</v>
      </c>
      <c r="D25" s="24">
        <v>1</v>
      </c>
      <c r="E25" s="24"/>
      <c r="F25" s="24">
        <v>9.7413667137499396E-2</v>
      </c>
      <c r="G25" s="24">
        <v>0</v>
      </c>
    </row>
    <row r="26" spans="1:7" x14ac:dyDescent="0.2">
      <c r="A26" s="23">
        <v>17</v>
      </c>
      <c r="B26" s="24"/>
      <c r="C26" s="24"/>
      <c r="D26" s="24">
        <v>0.84615384615384615</v>
      </c>
      <c r="E26" s="24"/>
      <c r="F26" s="24">
        <v>0</v>
      </c>
      <c r="G26" s="24">
        <v>0</v>
      </c>
    </row>
    <row r="27" spans="1:7" x14ac:dyDescent="0.2">
      <c r="A27" s="23">
        <v>18</v>
      </c>
      <c r="B27" s="24"/>
      <c r="C27" s="24"/>
      <c r="D27" s="24"/>
      <c r="E27" s="24"/>
      <c r="F27" s="24">
        <v>0.22673399979387818</v>
      </c>
      <c r="G27" s="24"/>
    </row>
    <row r="28" spans="1:7" x14ac:dyDescent="0.2">
      <c r="A28" s="23">
        <v>19</v>
      </c>
      <c r="B28" s="24"/>
      <c r="C28" s="24"/>
      <c r="D28" s="24"/>
      <c r="E28" s="24"/>
      <c r="F28" s="24">
        <v>5.035331240873462E-2</v>
      </c>
      <c r="G28" s="24"/>
    </row>
    <row r="29" spans="1:7" x14ac:dyDescent="0.2">
      <c r="A29" s="23">
        <v>20</v>
      </c>
      <c r="B29" s="24"/>
      <c r="C29" s="24"/>
      <c r="D29" s="24"/>
      <c r="E29" s="24"/>
      <c r="F29" s="24">
        <v>0.11600928074245941</v>
      </c>
      <c r="G29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11A7C-5819-234A-BA08-8D7DD87E575D}">
  <dimension ref="A1:G45"/>
  <sheetViews>
    <sheetView workbookViewId="0">
      <selection activeCell="L27" sqref="L27"/>
    </sheetView>
  </sheetViews>
  <sheetFormatPr baseColWidth="10" defaultRowHeight="16" x14ac:dyDescent="0.2"/>
  <sheetData>
    <row r="1" spans="1:7" x14ac:dyDescent="0.2">
      <c r="A1" t="s">
        <v>62</v>
      </c>
    </row>
    <row r="2" spans="1:7" x14ac:dyDescent="0.2">
      <c r="A2" t="s">
        <v>63</v>
      </c>
      <c r="B2" t="s">
        <v>64</v>
      </c>
    </row>
    <row r="3" spans="1:7" x14ac:dyDescent="0.2">
      <c r="A3" t="s">
        <v>65</v>
      </c>
      <c r="B3" t="s">
        <v>66</v>
      </c>
    </row>
    <row r="4" spans="1:7" x14ac:dyDescent="0.2">
      <c r="A4" t="s">
        <v>67</v>
      </c>
      <c r="B4">
        <v>20180209</v>
      </c>
    </row>
    <row r="7" spans="1:7" x14ac:dyDescent="0.2">
      <c r="A7" t="s">
        <v>68</v>
      </c>
    </row>
    <row r="8" spans="1:7" x14ac:dyDescent="0.2">
      <c r="B8" t="s">
        <v>54</v>
      </c>
      <c r="E8" t="s">
        <v>55</v>
      </c>
    </row>
    <row r="9" spans="1:7" x14ac:dyDescent="0.2">
      <c r="A9" s="20" t="s">
        <v>44</v>
      </c>
      <c r="B9" s="24" t="s">
        <v>56</v>
      </c>
      <c r="C9" s="24" t="s">
        <v>57</v>
      </c>
      <c r="D9" s="24" t="s">
        <v>58</v>
      </c>
      <c r="E9" s="24" t="s">
        <v>59</v>
      </c>
      <c r="F9" s="24" t="s">
        <v>60</v>
      </c>
      <c r="G9" s="24" t="s">
        <v>61</v>
      </c>
    </row>
    <row r="10" spans="1:7" x14ac:dyDescent="0.2">
      <c r="A10" s="20">
        <v>1</v>
      </c>
      <c r="B10" s="25">
        <v>0.43257000000000001</v>
      </c>
      <c r="C10" s="25">
        <v>0.159</v>
      </c>
      <c r="D10" s="25">
        <v>0.64100000000000001</v>
      </c>
      <c r="E10" s="25">
        <v>0.14817</v>
      </c>
      <c r="F10" s="25">
        <v>0.19400000000000001</v>
      </c>
      <c r="G10" s="25">
        <v>0.25800000000000001</v>
      </c>
    </row>
    <row r="11" spans="1:7" x14ac:dyDescent="0.2">
      <c r="A11" s="20">
        <f>A10+1</f>
        <v>2</v>
      </c>
      <c r="B11" s="25">
        <v>0.29496</v>
      </c>
      <c r="C11" s="25">
        <v>0.188</v>
      </c>
      <c r="D11" s="25">
        <v>0.22600000000000001</v>
      </c>
      <c r="E11" s="25">
        <v>0.18159</v>
      </c>
      <c r="F11" s="25">
        <v>0.17299999999999999</v>
      </c>
      <c r="G11" s="25">
        <v>0.25800000000000001</v>
      </c>
    </row>
    <row r="12" spans="1:7" x14ac:dyDescent="0.2">
      <c r="A12" s="20">
        <f t="shared" ref="A12:A43" si="0">A11+1</f>
        <v>3</v>
      </c>
      <c r="B12" s="25">
        <v>0.44640000000000002</v>
      </c>
      <c r="C12" s="25">
        <v>0.41299999999999998</v>
      </c>
      <c r="D12" s="25">
        <v>0.19700000000000001</v>
      </c>
      <c r="E12" s="25">
        <v>0.13336999999999999</v>
      </c>
      <c r="F12" s="25">
        <v>7.9000000000000001E-2</v>
      </c>
      <c r="G12" s="25">
        <v>0.105</v>
      </c>
    </row>
    <row r="13" spans="1:7" x14ac:dyDescent="0.2">
      <c r="A13" s="20">
        <f t="shared" si="0"/>
        <v>4</v>
      </c>
      <c r="B13" s="25">
        <v>0.23193</v>
      </c>
      <c r="C13" s="25">
        <v>0.223</v>
      </c>
      <c r="D13" s="25">
        <v>0.37</v>
      </c>
      <c r="E13" s="25">
        <v>0.16864999999999999</v>
      </c>
      <c r="F13" s="25">
        <v>0.157</v>
      </c>
      <c r="G13" s="25">
        <v>0.14699999999999999</v>
      </c>
    </row>
    <row r="14" spans="1:7" x14ac:dyDescent="0.2">
      <c r="A14" s="20">
        <f t="shared" si="0"/>
        <v>5</v>
      </c>
      <c r="B14" s="25">
        <v>0.15298</v>
      </c>
      <c r="C14" s="25">
        <v>0.39300000000000002</v>
      </c>
      <c r="D14" s="25">
        <v>0.14000000000000001</v>
      </c>
      <c r="E14" s="25">
        <v>7.8030000000000002E-2</v>
      </c>
      <c r="F14" s="25">
        <v>0.123</v>
      </c>
      <c r="G14" s="25">
        <v>0.16200000000000001</v>
      </c>
    </row>
    <row r="15" spans="1:7" x14ac:dyDescent="0.2">
      <c r="A15" s="20">
        <f t="shared" si="0"/>
        <v>6</v>
      </c>
      <c r="B15" s="25">
        <v>7.8109999999999999E-2</v>
      </c>
      <c r="C15" s="25">
        <v>0.16800000000000001</v>
      </c>
      <c r="D15" s="25">
        <v>0.19700000000000001</v>
      </c>
      <c r="E15" s="25">
        <v>0.14287</v>
      </c>
      <c r="F15" s="25">
        <v>0.26900000000000002</v>
      </c>
      <c r="G15" s="25">
        <v>0.218</v>
      </c>
    </row>
    <row r="16" spans="1:7" x14ac:dyDescent="0.2">
      <c r="A16" s="20">
        <f t="shared" si="0"/>
        <v>7</v>
      </c>
      <c r="B16" s="25">
        <v>0.29522999999999999</v>
      </c>
      <c r="C16" s="25">
        <v>0.24099999999999999</v>
      </c>
      <c r="D16" s="25">
        <v>0.27500000000000002</v>
      </c>
      <c r="E16" s="25">
        <v>0.22308</v>
      </c>
      <c r="F16" s="25">
        <v>0.125</v>
      </c>
      <c r="G16" s="25">
        <v>4.7E-2</v>
      </c>
    </row>
    <row r="17" spans="1:7" x14ac:dyDescent="0.2">
      <c r="A17" s="20">
        <f t="shared" si="0"/>
        <v>8</v>
      </c>
      <c r="B17" s="25">
        <v>0.12734000000000001</v>
      </c>
      <c r="C17" s="25">
        <v>0.24399999999999999</v>
      </c>
      <c r="D17" s="25">
        <v>0.26700000000000002</v>
      </c>
      <c r="E17" s="25">
        <v>9.7280000000000005E-2</v>
      </c>
      <c r="F17" s="25">
        <v>0.25800000000000001</v>
      </c>
      <c r="G17" s="25">
        <v>3.5000000000000003E-2</v>
      </c>
    </row>
    <row r="18" spans="1:7" x14ac:dyDescent="0.2">
      <c r="A18" s="20">
        <f t="shared" si="0"/>
        <v>9</v>
      </c>
      <c r="B18" s="25">
        <v>0.37597999999999998</v>
      </c>
      <c r="C18" s="25">
        <v>0.19900000000000001</v>
      </c>
      <c r="D18" s="25">
        <v>0.67700000000000005</v>
      </c>
      <c r="E18" s="25">
        <v>0.20201</v>
      </c>
      <c r="F18" s="25">
        <v>0.16</v>
      </c>
      <c r="G18" s="25">
        <v>0.09</v>
      </c>
    </row>
    <row r="19" spans="1:7" x14ac:dyDescent="0.2">
      <c r="A19" s="20">
        <f t="shared" si="0"/>
        <v>10</v>
      </c>
      <c r="B19" s="25">
        <v>0.18951000000000001</v>
      </c>
      <c r="C19" s="25">
        <v>0.26700000000000002</v>
      </c>
      <c r="D19" s="25">
        <v>0.33100000000000002</v>
      </c>
      <c r="E19" s="25">
        <v>0.19184000000000001</v>
      </c>
      <c r="F19" s="25">
        <v>0.33600000000000002</v>
      </c>
      <c r="G19" s="25">
        <v>0.22</v>
      </c>
    </row>
    <row r="20" spans="1:7" x14ac:dyDescent="0.2">
      <c r="A20" s="20">
        <f t="shared" si="0"/>
        <v>11</v>
      </c>
      <c r="B20" s="25">
        <v>0.22564999999999999</v>
      </c>
      <c r="C20" s="25">
        <v>0.28100000000000003</v>
      </c>
      <c r="D20" s="25">
        <v>0.32600000000000001</v>
      </c>
      <c r="E20" s="25">
        <v>0.22938</v>
      </c>
      <c r="F20" s="25">
        <v>0.112</v>
      </c>
      <c r="G20" s="25">
        <v>5.1999999999999998E-2</v>
      </c>
    </row>
    <row r="21" spans="1:7" x14ac:dyDescent="0.2">
      <c r="A21" s="20">
        <f t="shared" si="0"/>
        <v>12</v>
      </c>
      <c r="B21" s="25">
        <v>0.35188000000000003</v>
      </c>
      <c r="C21" s="25">
        <v>0.158</v>
      </c>
      <c r="D21" s="25">
        <v>0.58599999999999997</v>
      </c>
      <c r="E21" s="25">
        <v>0.11039</v>
      </c>
      <c r="F21" s="25">
        <v>0.23499999999999999</v>
      </c>
      <c r="G21" s="25">
        <v>0.14000000000000001</v>
      </c>
    </row>
    <row r="22" spans="1:7" x14ac:dyDescent="0.2">
      <c r="A22" s="20">
        <f t="shared" si="0"/>
        <v>13</v>
      </c>
      <c r="B22" s="25">
        <v>0.44500000000000001</v>
      </c>
      <c r="C22" s="25">
        <v>0.34399999999999997</v>
      </c>
      <c r="D22" s="25">
        <v>0.318</v>
      </c>
      <c r="E22" s="25">
        <v>0.48520999999999997</v>
      </c>
      <c r="F22" s="25">
        <v>0.17</v>
      </c>
      <c r="G22" s="25">
        <v>0.122</v>
      </c>
    </row>
    <row r="23" spans="1:7" x14ac:dyDescent="0.2">
      <c r="A23" s="20">
        <f t="shared" si="0"/>
        <v>14</v>
      </c>
      <c r="B23" s="25">
        <v>0.17161999999999999</v>
      </c>
      <c r="C23" s="25">
        <v>0.24399999999999999</v>
      </c>
      <c r="D23" s="25">
        <v>0.20100000000000001</v>
      </c>
      <c r="E23" s="25">
        <v>4.4909999999999999E-2</v>
      </c>
      <c r="F23" s="25">
        <v>0.08</v>
      </c>
      <c r="G23" s="25">
        <v>0.17799999999999999</v>
      </c>
    </row>
    <row r="24" spans="1:7" x14ac:dyDescent="0.2">
      <c r="A24" s="20">
        <f t="shared" si="0"/>
        <v>15</v>
      </c>
      <c r="B24" s="25">
        <v>0.14482</v>
      </c>
      <c r="C24" s="25">
        <v>0.19400000000000001</v>
      </c>
      <c r="D24" s="25">
        <v>0.52100000000000002</v>
      </c>
      <c r="E24" s="25">
        <v>8.8550000000000004E-2</v>
      </c>
      <c r="F24" s="25">
        <v>0.16500000000000001</v>
      </c>
      <c r="G24" s="25">
        <v>0.219</v>
      </c>
    </row>
    <row r="25" spans="1:7" x14ac:dyDescent="0.2">
      <c r="A25" s="20">
        <f t="shared" si="0"/>
        <v>16</v>
      </c>
      <c r="B25" s="25">
        <v>0.12573999999999999</v>
      </c>
      <c r="C25" s="25">
        <v>0.217</v>
      </c>
      <c r="D25" s="25">
        <v>0.32500000000000001</v>
      </c>
      <c r="E25" s="25">
        <v>8.1619999999999998E-2</v>
      </c>
      <c r="F25" s="25">
        <v>0.26500000000000001</v>
      </c>
      <c r="G25" s="25">
        <v>0.109</v>
      </c>
    </row>
    <row r="26" spans="1:7" x14ac:dyDescent="0.2">
      <c r="A26" s="20">
        <f t="shared" si="0"/>
        <v>17</v>
      </c>
      <c r="B26" s="25">
        <v>0.33143</v>
      </c>
      <c r="C26" s="25">
        <v>0.17599999999999999</v>
      </c>
      <c r="D26" s="25">
        <v>0.51300000000000001</v>
      </c>
      <c r="E26" s="25">
        <v>0.11004</v>
      </c>
      <c r="F26" s="25">
        <v>0.19700000000000001</v>
      </c>
      <c r="G26" s="25">
        <v>0.18099999999999999</v>
      </c>
    </row>
    <row r="27" spans="1:7" x14ac:dyDescent="0.2">
      <c r="A27" s="20">
        <f t="shared" si="0"/>
        <v>18</v>
      </c>
      <c r="B27" s="25">
        <v>0.18729000000000001</v>
      </c>
      <c r="C27" s="25">
        <v>0.33100000000000002</v>
      </c>
      <c r="D27" s="25">
        <v>0.214</v>
      </c>
      <c r="E27" s="25">
        <v>0.21970000000000001</v>
      </c>
      <c r="F27" s="25">
        <v>8.4000000000000005E-2</v>
      </c>
      <c r="G27" s="25">
        <v>5.5E-2</v>
      </c>
    </row>
    <row r="28" spans="1:7" x14ac:dyDescent="0.2">
      <c r="A28" s="20">
        <f t="shared" si="0"/>
        <v>19</v>
      </c>
      <c r="B28" s="25">
        <v>0.30159999999999998</v>
      </c>
      <c r="C28" s="25">
        <v>0.23400000000000001</v>
      </c>
      <c r="D28" s="25">
        <v>0.17699999999999999</v>
      </c>
      <c r="E28" s="25">
        <v>5.7160000000000002E-2</v>
      </c>
      <c r="F28" s="25">
        <v>0.14199999999999999</v>
      </c>
      <c r="G28" s="25">
        <v>0.188</v>
      </c>
    </row>
    <row r="29" spans="1:7" x14ac:dyDescent="0.2">
      <c r="A29" s="20">
        <f t="shared" si="0"/>
        <v>20</v>
      </c>
      <c r="B29" s="25">
        <v>0.38445000000000001</v>
      </c>
      <c r="C29" s="25">
        <v>0.186</v>
      </c>
      <c r="D29" s="25">
        <v>8.3000000000000004E-2</v>
      </c>
      <c r="E29" s="25">
        <v>0.11541</v>
      </c>
      <c r="F29" s="25">
        <v>0.193</v>
      </c>
      <c r="G29" s="25">
        <v>0.17</v>
      </c>
    </row>
    <row r="30" spans="1:7" x14ac:dyDescent="0.2">
      <c r="A30" s="20">
        <f t="shared" si="0"/>
        <v>21</v>
      </c>
      <c r="B30" s="25">
        <v>0.18051</v>
      </c>
      <c r="C30" s="25">
        <v>0.29599999999999999</v>
      </c>
      <c r="D30" s="25">
        <v>0.35299999999999998</v>
      </c>
      <c r="E30" s="25">
        <v>5.697E-2</v>
      </c>
      <c r="F30" s="25">
        <v>0.129</v>
      </c>
      <c r="G30" s="25">
        <v>0.247</v>
      </c>
    </row>
    <row r="31" spans="1:7" x14ac:dyDescent="0.2">
      <c r="A31" s="20">
        <f t="shared" si="0"/>
        <v>22</v>
      </c>
      <c r="B31" s="25">
        <v>0.47420000000000001</v>
      </c>
      <c r="C31" s="25">
        <v>0.193</v>
      </c>
      <c r="D31" s="25">
        <v>0.13300000000000001</v>
      </c>
      <c r="E31" s="25">
        <v>0.11341</v>
      </c>
      <c r="F31" s="25">
        <v>0.151</v>
      </c>
      <c r="G31" s="25">
        <v>0.127</v>
      </c>
    </row>
    <row r="32" spans="1:7" x14ac:dyDescent="0.2">
      <c r="A32" s="20">
        <f t="shared" si="0"/>
        <v>23</v>
      </c>
      <c r="B32" s="25">
        <v>5.9409999999999998E-2</v>
      </c>
      <c r="C32" s="25">
        <v>0.104</v>
      </c>
      <c r="D32" s="25">
        <v>0.17100000000000001</v>
      </c>
      <c r="E32" s="25">
        <v>1.54E-2</v>
      </c>
      <c r="F32" s="25">
        <v>0.113</v>
      </c>
      <c r="G32" s="25">
        <v>0.1</v>
      </c>
    </row>
    <row r="33" spans="1:7" x14ac:dyDescent="0.2">
      <c r="A33" s="20">
        <f t="shared" si="0"/>
        <v>24</v>
      </c>
      <c r="B33" s="25">
        <v>0.32512999999999997</v>
      </c>
      <c r="C33" s="25">
        <v>0.104</v>
      </c>
      <c r="D33" s="25">
        <v>0.36499999999999999</v>
      </c>
      <c r="E33" s="25">
        <v>9.7439999999999999E-2</v>
      </c>
      <c r="F33" s="25">
        <v>0.14799999999999999</v>
      </c>
      <c r="G33" s="25">
        <v>0.17599999999999999</v>
      </c>
    </row>
    <row r="34" spans="1:7" x14ac:dyDescent="0.2">
      <c r="A34" s="20">
        <f t="shared" si="0"/>
        <v>25</v>
      </c>
      <c r="B34" s="25">
        <v>0.39993000000000001</v>
      </c>
      <c r="C34" s="25">
        <v>0.25800000000000001</v>
      </c>
      <c r="D34" s="25">
        <v>0.35399999999999998</v>
      </c>
      <c r="E34" s="25">
        <v>0.12481</v>
      </c>
      <c r="F34" s="25">
        <v>0.107</v>
      </c>
      <c r="G34" s="25">
        <v>0.27</v>
      </c>
    </row>
    <row r="35" spans="1:7" x14ac:dyDescent="0.2">
      <c r="A35" s="20">
        <f t="shared" si="0"/>
        <v>26</v>
      </c>
      <c r="B35" s="25"/>
      <c r="C35" s="25">
        <v>0.316</v>
      </c>
      <c r="D35" s="25">
        <v>0.188</v>
      </c>
      <c r="E35" s="25"/>
      <c r="F35" s="25">
        <v>0.26600000000000001</v>
      </c>
      <c r="G35" s="25">
        <v>0.12</v>
      </c>
    </row>
    <row r="36" spans="1:7" x14ac:dyDescent="0.2">
      <c r="A36" s="20">
        <f t="shared" si="0"/>
        <v>27</v>
      </c>
      <c r="B36" s="25"/>
      <c r="C36" s="25">
        <v>0.18099999999999999</v>
      </c>
      <c r="D36" s="25">
        <v>0.187</v>
      </c>
      <c r="E36" s="25"/>
      <c r="F36" s="25">
        <v>0.124</v>
      </c>
      <c r="G36" s="25">
        <v>0.105</v>
      </c>
    </row>
    <row r="37" spans="1:7" x14ac:dyDescent="0.2">
      <c r="A37" s="20">
        <f t="shared" si="0"/>
        <v>28</v>
      </c>
      <c r="B37" s="25"/>
      <c r="C37" s="25">
        <v>0.13200000000000001</v>
      </c>
      <c r="D37" s="25">
        <v>0.14000000000000001</v>
      </c>
      <c r="E37" s="25"/>
      <c r="F37" s="25">
        <v>0.185</v>
      </c>
      <c r="G37" s="25">
        <v>0.16600000000000001</v>
      </c>
    </row>
    <row r="38" spans="1:7" x14ac:dyDescent="0.2">
      <c r="A38" s="20">
        <f t="shared" si="0"/>
        <v>29</v>
      </c>
      <c r="B38" s="25"/>
      <c r="C38" s="25">
        <v>0.24299999999999999</v>
      </c>
      <c r="D38" s="25">
        <v>0.254</v>
      </c>
      <c r="E38" s="25"/>
      <c r="F38" s="25">
        <v>0.11</v>
      </c>
      <c r="G38" s="25">
        <v>0.16200000000000001</v>
      </c>
    </row>
    <row r="39" spans="1:7" x14ac:dyDescent="0.2">
      <c r="A39" s="20">
        <f t="shared" si="0"/>
        <v>30</v>
      </c>
      <c r="B39" s="25"/>
      <c r="C39" s="25">
        <v>0.17799999999999999</v>
      </c>
      <c r="D39" s="25">
        <v>0.21299999999999999</v>
      </c>
      <c r="E39" s="25"/>
      <c r="F39" s="25">
        <v>0.17899999999999999</v>
      </c>
      <c r="G39" s="25">
        <v>0.16400000000000001</v>
      </c>
    </row>
    <row r="40" spans="1:7" ht="17" customHeight="1" x14ac:dyDescent="0.2">
      <c r="A40" s="20">
        <f t="shared" si="0"/>
        <v>31</v>
      </c>
      <c r="B40" s="25"/>
      <c r="C40" s="25">
        <v>0.27900000000000003</v>
      </c>
      <c r="D40" s="25">
        <v>0.191</v>
      </c>
      <c r="E40" s="25"/>
      <c r="F40" s="25">
        <v>0.25700000000000001</v>
      </c>
      <c r="G40" s="25">
        <v>9.6000000000000002E-2</v>
      </c>
    </row>
    <row r="41" spans="1:7" x14ac:dyDescent="0.2">
      <c r="A41" s="20">
        <f t="shared" si="0"/>
        <v>32</v>
      </c>
      <c r="B41" s="25"/>
      <c r="C41" s="25">
        <v>0.16700000000000001</v>
      </c>
      <c r="D41" s="25">
        <v>0.314</v>
      </c>
      <c r="E41" s="25"/>
      <c r="F41" s="25">
        <v>0.29399999999999998</v>
      </c>
      <c r="G41" s="25">
        <v>0.193</v>
      </c>
    </row>
    <row r="42" spans="1:7" x14ac:dyDescent="0.2">
      <c r="A42" s="20">
        <f t="shared" si="0"/>
        <v>33</v>
      </c>
      <c r="B42" s="25"/>
      <c r="C42" s="25">
        <v>0.13100000000000001</v>
      </c>
      <c r="D42" s="25">
        <v>0.215</v>
      </c>
      <c r="E42" s="25"/>
      <c r="F42" s="25"/>
      <c r="G42" s="25"/>
    </row>
    <row r="43" spans="1:7" x14ac:dyDescent="0.2">
      <c r="A43" s="20">
        <f t="shared" si="0"/>
        <v>34</v>
      </c>
      <c r="B43" s="25"/>
      <c r="C43" s="25">
        <v>0.25700000000000001</v>
      </c>
      <c r="D43" s="25"/>
      <c r="E43" s="25"/>
      <c r="F43" s="25"/>
      <c r="G43" s="25"/>
    </row>
    <row r="44" spans="1:7" x14ac:dyDescent="0.2">
      <c r="A44" t="s">
        <v>46</v>
      </c>
      <c r="B44" s="25">
        <f>MEDIAN(B10:B43)</f>
        <v>0.29496</v>
      </c>
      <c r="C44" s="25">
        <f t="shared" ref="C44:G44" si="1">MEDIAN(C10:C43)</f>
        <v>0.22</v>
      </c>
      <c r="D44" s="25">
        <f t="shared" si="1"/>
        <v>0.254</v>
      </c>
      <c r="E44" s="25">
        <f t="shared" si="1"/>
        <v>0.11541</v>
      </c>
      <c r="F44" s="25">
        <f t="shared" si="1"/>
        <v>0.16250000000000001</v>
      </c>
      <c r="G44" s="25">
        <f t="shared" si="1"/>
        <v>0.16200000000000001</v>
      </c>
    </row>
    <row r="45" spans="1:7" x14ac:dyDescent="0.2">
      <c r="A45" t="s">
        <v>47</v>
      </c>
      <c r="B45">
        <f>COUNT(B10:B43)</f>
        <v>25</v>
      </c>
      <c r="C45">
        <f t="shared" ref="C45:G45" si="2">COUNT(C10:C43)</f>
        <v>34</v>
      </c>
      <c r="D45">
        <f t="shared" si="2"/>
        <v>33</v>
      </c>
      <c r="E45">
        <f t="shared" si="2"/>
        <v>25</v>
      </c>
      <c r="F45">
        <f t="shared" si="2"/>
        <v>32</v>
      </c>
      <c r="G45">
        <f t="shared" si="2"/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A262-0E88-5141-A24E-35219C2AF6BE}">
  <dimension ref="A1:E57"/>
  <sheetViews>
    <sheetView tabSelected="1" workbookViewId="0">
      <selection activeCell="L18" sqref="L18"/>
    </sheetView>
  </sheetViews>
  <sheetFormatPr baseColWidth="10" defaultRowHeight="16" x14ac:dyDescent="0.2"/>
  <sheetData>
    <row r="1" spans="1:5" x14ac:dyDescent="0.2">
      <c r="A1" s="26" t="s">
        <v>69</v>
      </c>
    </row>
    <row r="2" spans="1:5" x14ac:dyDescent="0.2">
      <c r="A2" s="26" t="s">
        <v>70</v>
      </c>
    </row>
    <row r="3" spans="1:5" x14ac:dyDescent="0.2">
      <c r="C3" t="s">
        <v>71</v>
      </c>
      <c r="E3" t="s">
        <v>72</v>
      </c>
    </row>
    <row r="4" spans="1:5" x14ac:dyDescent="0.2">
      <c r="A4" s="27" t="s">
        <v>73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">
      <c r="A5" s="27">
        <v>-2.5</v>
      </c>
      <c r="B5">
        <v>0.99960000000000004</v>
      </c>
      <c r="C5">
        <v>6.7305274681855416E-3</v>
      </c>
      <c r="D5">
        <v>0.99724999999999997</v>
      </c>
      <c r="E5">
        <v>1.3647344063956145E-2</v>
      </c>
    </row>
    <row r="6" spans="1:5" x14ac:dyDescent="0.2">
      <c r="A6" s="27">
        <v>-2</v>
      </c>
      <c r="B6">
        <v>1.0036</v>
      </c>
      <c r="C6">
        <v>9.2086915465770646E-3</v>
      </c>
      <c r="D6">
        <v>0.99375000000000002</v>
      </c>
      <c r="E6">
        <v>9.3941471140279488E-3</v>
      </c>
    </row>
    <row r="7" spans="1:5" x14ac:dyDescent="0.2">
      <c r="A7" s="27">
        <v>-1.5</v>
      </c>
      <c r="B7">
        <v>0.99939999999999996</v>
      </c>
      <c r="C7">
        <v>2.6076809620810618E-3</v>
      </c>
      <c r="D7">
        <v>1.0015000000000001</v>
      </c>
      <c r="E7">
        <v>1.4433756729740658E-2</v>
      </c>
    </row>
    <row r="8" spans="1:5" x14ac:dyDescent="0.2">
      <c r="A8" s="27">
        <v>-1</v>
      </c>
      <c r="B8">
        <v>0.99680000000000002</v>
      </c>
      <c r="C8">
        <v>4.3817804600413063E-3</v>
      </c>
      <c r="D8">
        <v>1.0014999999999998</v>
      </c>
      <c r="E8">
        <v>1.4798648586948741E-2</v>
      </c>
    </row>
    <row r="9" spans="1:5" x14ac:dyDescent="0.2">
      <c r="A9" s="27">
        <v>-0.5</v>
      </c>
      <c r="B9">
        <v>1.0002</v>
      </c>
      <c r="C9">
        <v>1.1122050170719419E-2</v>
      </c>
      <c r="D9">
        <v>1.0065</v>
      </c>
      <c r="E9">
        <v>1.6862186493255635E-2</v>
      </c>
    </row>
    <row r="10" spans="1:5" x14ac:dyDescent="0.2">
      <c r="A10" s="27">
        <v>0</v>
      </c>
      <c r="B10">
        <v>0.2238</v>
      </c>
      <c r="C10">
        <v>4.1799521528362069E-2</v>
      </c>
      <c r="D10">
        <v>0.19575000000000004</v>
      </c>
      <c r="E10">
        <v>2.1281838892977894E-2</v>
      </c>
    </row>
    <row r="11" spans="1:5" x14ac:dyDescent="0.2">
      <c r="A11" s="27">
        <f>A10+2</f>
        <v>2</v>
      </c>
      <c r="B11">
        <v>0.23499999999999996</v>
      </c>
      <c r="C11">
        <v>3.9855990766759525E-2</v>
      </c>
      <c r="D11">
        <v>0.21199999999999997</v>
      </c>
      <c r="E11">
        <v>2.7178422814186327E-2</v>
      </c>
    </row>
    <row r="12" spans="1:5" x14ac:dyDescent="0.2">
      <c r="A12" s="27">
        <f t="shared" ref="A12:A25" si="0">A11+2</f>
        <v>4</v>
      </c>
      <c r="B12">
        <v>0.24459999999999998</v>
      </c>
      <c r="C12">
        <v>3.8507142194663502E-2</v>
      </c>
      <c r="D12">
        <v>0.22025</v>
      </c>
      <c r="E12">
        <v>1.9155068954891979E-2</v>
      </c>
    </row>
    <row r="13" spans="1:5" x14ac:dyDescent="0.2">
      <c r="A13" s="27">
        <f t="shared" si="0"/>
        <v>6</v>
      </c>
      <c r="B13">
        <v>0.24619999999999997</v>
      </c>
      <c r="C13">
        <v>3.7512664528129847E-2</v>
      </c>
      <c r="D13">
        <v>0.22899999999999998</v>
      </c>
      <c r="E13">
        <v>2.9955522584881447E-2</v>
      </c>
    </row>
    <row r="14" spans="1:5" x14ac:dyDescent="0.2">
      <c r="A14" s="27">
        <f t="shared" si="0"/>
        <v>8</v>
      </c>
      <c r="B14">
        <v>0.25080000000000002</v>
      </c>
      <c r="C14">
        <v>3.516674565551961E-2</v>
      </c>
      <c r="D14">
        <v>0.23800000000000002</v>
      </c>
      <c r="E14">
        <v>2.8682166352398432E-2</v>
      </c>
    </row>
    <row r="15" spans="1:5" x14ac:dyDescent="0.2">
      <c r="A15" s="27">
        <f t="shared" si="0"/>
        <v>10</v>
      </c>
      <c r="B15">
        <v>0.251</v>
      </c>
      <c r="C15">
        <v>3.5524639336663409E-2</v>
      </c>
      <c r="D15">
        <v>0.23900000000000002</v>
      </c>
      <c r="E15">
        <v>2.7868739954770967E-2</v>
      </c>
    </row>
    <row r="16" spans="1:5" x14ac:dyDescent="0.2">
      <c r="A16" s="27">
        <f t="shared" si="0"/>
        <v>12</v>
      </c>
      <c r="B16">
        <v>0.25919999999999999</v>
      </c>
      <c r="C16">
        <v>3.6224301235496775E-2</v>
      </c>
      <c r="D16">
        <v>0.254</v>
      </c>
      <c r="E16">
        <v>4.2292631351887537E-2</v>
      </c>
    </row>
    <row r="17" spans="1:5" x14ac:dyDescent="0.2">
      <c r="A17" s="27">
        <f t="shared" si="0"/>
        <v>14</v>
      </c>
      <c r="B17">
        <v>0.25819999999999999</v>
      </c>
      <c r="C17">
        <v>3.1932741817764385E-2</v>
      </c>
      <c r="D17">
        <v>0.26250000000000001</v>
      </c>
      <c r="E17">
        <v>4.368447474027045E-2</v>
      </c>
    </row>
    <row r="18" spans="1:5" x14ac:dyDescent="0.2">
      <c r="A18" s="27">
        <f t="shared" si="0"/>
        <v>16</v>
      </c>
      <c r="B18">
        <v>0.26239999999999997</v>
      </c>
      <c r="C18">
        <v>3.4173088827321778E-2</v>
      </c>
      <c r="D18">
        <v>0.26700000000000002</v>
      </c>
      <c r="E18">
        <v>3.9276795524414349E-2</v>
      </c>
    </row>
    <row r="19" spans="1:5" x14ac:dyDescent="0.2">
      <c r="A19" s="27">
        <f t="shared" si="0"/>
        <v>18</v>
      </c>
      <c r="B19">
        <v>0.26600000000000001</v>
      </c>
      <c r="C19">
        <v>3.6653785616222283E-2</v>
      </c>
      <c r="D19">
        <v>0.27300000000000002</v>
      </c>
      <c r="E19">
        <v>3.8961519477556085E-2</v>
      </c>
    </row>
    <row r="20" spans="1:5" x14ac:dyDescent="0.2">
      <c r="A20" s="27">
        <f t="shared" si="0"/>
        <v>20</v>
      </c>
      <c r="B20">
        <v>0.27139999999999997</v>
      </c>
      <c r="C20">
        <v>3.7420582571627517E-2</v>
      </c>
      <c r="D20">
        <v>0.27800000000000002</v>
      </c>
      <c r="E20">
        <v>3.4244220923633766E-2</v>
      </c>
    </row>
    <row r="21" spans="1:5" x14ac:dyDescent="0.2">
      <c r="A21" s="27">
        <f t="shared" si="0"/>
        <v>22</v>
      </c>
      <c r="B21">
        <v>0.2732</v>
      </c>
      <c r="C21">
        <v>3.2429924452579542E-2</v>
      </c>
      <c r="D21">
        <v>0.28075</v>
      </c>
      <c r="E21">
        <v>3.1595094555959158E-2</v>
      </c>
    </row>
    <row r="22" spans="1:5" x14ac:dyDescent="0.2">
      <c r="A22" s="27">
        <f t="shared" si="0"/>
        <v>24</v>
      </c>
      <c r="B22">
        <v>0.2752</v>
      </c>
      <c r="C22">
        <v>3.2767361810191083E-2</v>
      </c>
      <c r="D22">
        <v>0.29125000000000001</v>
      </c>
      <c r="E22">
        <v>3.8638279809881014E-2</v>
      </c>
    </row>
    <row r="23" spans="1:5" x14ac:dyDescent="0.2">
      <c r="A23" s="27">
        <f t="shared" si="0"/>
        <v>26</v>
      </c>
      <c r="B23">
        <v>0.27779999999999999</v>
      </c>
      <c r="C23">
        <v>3.0898220013457087E-2</v>
      </c>
      <c r="D23">
        <v>0.29575000000000001</v>
      </c>
      <c r="E23">
        <v>3.6989863476363065E-2</v>
      </c>
    </row>
    <row r="24" spans="1:5" x14ac:dyDescent="0.2">
      <c r="A24" s="27">
        <f t="shared" si="0"/>
        <v>28</v>
      </c>
      <c r="B24">
        <v>0.27679999999999999</v>
      </c>
      <c r="C24">
        <v>3.0499180316854422E-2</v>
      </c>
      <c r="D24">
        <v>0.29875000000000002</v>
      </c>
      <c r="E24">
        <v>3.7588783788075036E-2</v>
      </c>
    </row>
    <row r="25" spans="1:5" x14ac:dyDescent="0.2">
      <c r="A25" s="27">
        <f t="shared" si="0"/>
        <v>30</v>
      </c>
      <c r="B25">
        <v>0.27860000000000001</v>
      </c>
      <c r="C25">
        <v>2.968669735757078E-2</v>
      </c>
      <c r="D25">
        <v>0.313</v>
      </c>
      <c r="E25">
        <v>3.6615115275889482E-2</v>
      </c>
    </row>
    <row r="26" spans="1:5" x14ac:dyDescent="0.2">
      <c r="A26" s="27">
        <f>A25+5</f>
        <v>35</v>
      </c>
      <c r="B26">
        <v>0.28500000000000003</v>
      </c>
      <c r="C26">
        <v>2.7504545078950133E-2</v>
      </c>
      <c r="D26">
        <v>0.33274999999999999</v>
      </c>
      <c r="E26">
        <v>4.2773628947440821E-2</v>
      </c>
    </row>
    <row r="27" spans="1:5" x14ac:dyDescent="0.2">
      <c r="A27" s="27">
        <f t="shared" ref="A27:A37" si="1">A26+5</f>
        <v>40</v>
      </c>
      <c r="B27">
        <v>0.28880000000000006</v>
      </c>
      <c r="C27">
        <v>3.1411781229341323E-2</v>
      </c>
      <c r="D27">
        <v>0.33424999999999999</v>
      </c>
      <c r="E27">
        <v>3.8474017206421254E-2</v>
      </c>
    </row>
    <row r="28" spans="1:5" x14ac:dyDescent="0.2">
      <c r="A28" s="27">
        <f t="shared" si="1"/>
        <v>45</v>
      </c>
      <c r="B28">
        <v>0.29620000000000002</v>
      </c>
      <c r="C28">
        <v>2.9878085614710996E-2</v>
      </c>
      <c r="D28">
        <v>0.34199999999999997</v>
      </c>
      <c r="E28">
        <v>3.4573593005838045E-2</v>
      </c>
    </row>
    <row r="29" spans="1:5" x14ac:dyDescent="0.2">
      <c r="A29" s="27">
        <f t="shared" si="1"/>
        <v>50</v>
      </c>
      <c r="B29">
        <v>0.3014</v>
      </c>
      <c r="C29">
        <v>3.5788266233501322E-2</v>
      </c>
      <c r="D29">
        <v>0.37150000000000005</v>
      </c>
      <c r="E29">
        <v>4.2930175867331374E-2</v>
      </c>
    </row>
    <row r="30" spans="1:5" x14ac:dyDescent="0.2">
      <c r="A30" s="27">
        <f t="shared" si="1"/>
        <v>55</v>
      </c>
      <c r="B30">
        <v>0.30619999999999997</v>
      </c>
      <c r="C30">
        <v>3.8414840882138562E-2</v>
      </c>
      <c r="D30">
        <v>0.39</v>
      </c>
      <c r="E30">
        <v>4.0554490092549134E-2</v>
      </c>
    </row>
    <row r="31" spans="1:5" x14ac:dyDescent="0.2">
      <c r="A31" s="27">
        <f t="shared" si="1"/>
        <v>60</v>
      </c>
      <c r="B31">
        <v>0.31740000000000002</v>
      </c>
      <c r="C31">
        <v>3.1902977917429569E-2</v>
      </c>
      <c r="D31">
        <v>0.39699999999999996</v>
      </c>
      <c r="E31">
        <v>3.8755644750152189E-2</v>
      </c>
    </row>
    <row r="32" spans="1:5" x14ac:dyDescent="0.2">
      <c r="A32" s="27">
        <f t="shared" si="1"/>
        <v>65</v>
      </c>
      <c r="B32">
        <v>0.31980000000000003</v>
      </c>
      <c r="C32">
        <v>2.9886451780029005E-2</v>
      </c>
      <c r="D32">
        <v>0.40649999999999997</v>
      </c>
      <c r="E32">
        <v>2.9647934160747187E-2</v>
      </c>
    </row>
    <row r="33" spans="1:5" x14ac:dyDescent="0.2">
      <c r="A33" s="27">
        <f t="shared" si="1"/>
        <v>70</v>
      </c>
      <c r="B33">
        <v>0.32419999999999999</v>
      </c>
      <c r="C33">
        <v>3.0841530441921984E-2</v>
      </c>
      <c r="D33">
        <v>0.41350000000000003</v>
      </c>
      <c r="E33">
        <v>1.8592113023179105E-2</v>
      </c>
    </row>
    <row r="34" spans="1:5" x14ac:dyDescent="0.2">
      <c r="A34" s="27">
        <f t="shared" si="1"/>
        <v>75</v>
      </c>
      <c r="B34">
        <v>0.33340000000000003</v>
      </c>
      <c r="C34">
        <v>3.1580056998048625E-2</v>
      </c>
      <c r="D34">
        <v>0.42925000000000002</v>
      </c>
      <c r="E34">
        <v>2.7451472334527587E-2</v>
      </c>
    </row>
    <row r="35" spans="1:5" x14ac:dyDescent="0.2">
      <c r="A35" s="27">
        <f t="shared" si="1"/>
        <v>80</v>
      </c>
      <c r="B35">
        <v>0.33639999999999998</v>
      </c>
      <c r="C35">
        <v>3.5260459441136052E-2</v>
      </c>
      <c r="D35">
        <v>0.44625000000000004</v>
      </c>
      <c r="E35">
        <v>3.5283376633574413E-2</v>
      </c>
    </row>
    <row r="36" spans="1:5" x14ac:dyDescent="0.2">
      <c r="A36" s="27">
        <f t="shared" si="1"/>
        <v>85</v>
      </c>
      <c r="B36">
        <v>0.34199999999999997</v>
      </c>
      <c r="C36">
        <v>3.4154062715876135E-2</v>
      </c>
      <c r="D36">
        <v>0.47524999999999995</v>
      </c>
      <c r="E36">
        <v>3.4101563991504359E-2</v>
      </c>
    </row>
    <row r="37" spans="1:5" x14ac:dyDescent="0.2">
      <c r="A37" s="27">
        <f t="shared" si="1"/>
        <v>90</v>
      </c>
      <c r="B37">
        <v>0.3458</v>
      </c>
      <c r="C37">
        <v>3.3342165496560064E-2</v>
      </c>
      <c r="D37">
        <v>0.49524999999999997</v>
      </c>
      <c r="E37">
        <v>3.942397747564292E-2</v>
      </c>
    </row>
    <row r="38" spans="1:5" x14ac:dyDescent="0.2">
      <c r="A38" s="27">
        <f>A37+20</f>
        <v>110</v>
      </c>
      <c r="B38">
        <v>0.34900000000000003</v>
      </c>
      <c r="C38">
        <v>3.2962099447699025E-2</v>
      </c>
      <c r="D38">
        <v>0.48075000000000001</v>
      </c>
      <c r="E38">
        <v>2.9295904150580504E-2</v>
      </c>
    </row>
    <row r="39" spans="1:5" x14ac:dyDescent="0.2">
      <c r="A39" s="27">
        <f t="shared" ref="A39:A57" si="2">A38+20</f>
        <v>130</v>
      </c>
      <c r="B39">
        <v>0.36159999999999998</v>
      </c>
      <c r="C39">
        <v>2.7014810752622354E-2</v>
      </c>
      <c r="D39">
        <v>0.51149999999999995</v>
      </c>
      <c r="E39">
        <v>1.0082988974836124E-2</v>
      </c>
    </row>
    <row r="40" spans="1:5" x14ac:dyDescent="0.2">
      <c r="A40" s="27">
        <f t="shared" si="2"/>
        <v>150</v>
      </c>
      <c r="B40">
        <v>0.37440000000000007</v>
      </c>
      <c r="C40">
        <v>2.9669850016472942E-2</v>
      </c>
      <c r="D40">
        <v>0.53700000000000003</v>
      </c>
      <c r="E40">
        <v>1.7454703282114688E-2</v>
      </c>
    </row>
    <row r="41" spans="1:5" x14ac:dyDescent="0.2">
      <c r="A41" s="27">
        <f t="shared" si="2"/>
        <v>170</v>
      </c>
      <c r="B41">
        <v>0.39200000000000002</v>
      </c>
      <c r="C41">
        <v>3.5594943461115379E-2</v>
      </c>
      <c r="D41">
        <v>0.58600000000000008</v>
      </c>
      <c r="E41">
        <v>4.6281745861624514E-2</v>
      </c>
    </row>
    <row r="42" spans="1:5" x14ac:dyDescent="0.2">
      <c r="A42" s="27">
        <f t="shared" si="2"/>
        <v>190</v>
      </c>
      <c r="B42">
        <v>0.4128</v>
      </c>
      <c r="C42">
        <v>4.3482180258124128E-2</v>
      </c>
      <c r="D42">
        <v>0.64449999999999996</v>
      </c>
      <c r="E42">
        <v>7.2541941891111031E-2</v>
      </c>
    </row>
    <row r="43" spans="1:5" x14ac:dyDescent="0.2">
      <c r="A43" s="27">
        <f t="shared" si="2"/>
        <v>210</v>
      </c>
      <c r="B43">
        <v>0.42660000000000009</v>
      </c>
      <c r="C43">
        <v>5.4413233684462298E-2</v>
      </c>
      <c r="D43">
        <v>0.65999999999999992</v>
      </c>
      <c r="E43">
        <v>4.7867873708086636E-2</v>
      </c>
    </row>
    <row r="44" spans="1:5" x14ac:dyDescent="0.2">
      <c r="A44" s="27">
        <f t="shared" si="2"/>
        <v>230</v>
      </c>
      <c r="B44">
        <v>0.43739999999999996</v>
      </c>
      <c r="C44">
        <v>5.1539305389188432E-2</v>
      </c>
      <c r="D44">
        <v>0.70374999999999999</v>
      </c>
      <c r="E44">
        <v>9.0636177471617757E-2</v>
      </c>
    </row>
    <row r="45" spans="1:5" x14ac:dyDescent="0.2">
      <c r="A45" s="27">
        <f t="shared" si="2"/>
        <v>250</v>
      </c>
      <c r="B45">
        <v>0.44119999999999998</v>
      </c>
      <c r="C45">
        <v>3.6465051761926784E-2</v>
      </c>
      <c r="D45">
        <v>0.68124999999999991</v>
      </c>
      <c r="E45">
        <v>2.9341381471680316E-2</v>
      </c>
    </row>
    <row r="46" spans="1:5" x14ac:dyDescent="0.2">
      <c r="A46" s="27">
        <f t="shared" si="2"/>
        <v>270</v>
      </c>
      <c r="B46">
        <v>0.4582</v>
      </c>
      <c r="C46">
        <v>4.4718005322241294E-2</v>
      </c>
      <c r="D46">
        <v>0.68925000000000003</v>
      </c>
      <c r="E46">
        <v>2.4445517653208564E-2</v>
      </c>
    </row>
    <row r="47" spans="1:5" x14ac:dyDescent="0.2">
      <c r="A47" s="27">
        <f t="shared" si="2"/>
        <v>290</v>
      </c>
      <c r="B47">
        <v>0.47120000000000006</v>
      </c>
      <c r="C47">
        <v>5.1818915465300916E-2</v>
      </c>
      <c r="D47">
        <v>0.71249999999999991</v>
      </c>
      <c r="E47">
        <v>3.307063148273201E-2</v>
      </c>
    </row>
    <row r="48" spans="1:5" x14ac:dyDescent="0.2">
      <c r="A48" s="27">
        <f t="shared" si="2"/>
        <v>310</v>
      </c>
      <c r="B48">
        <v>0.47160000000000002</v>
      </c>
      <c r="C48">
        <v>3.8383590243748704E-2</v>
      </c>
      <c r="D48">
        <v>0.73375000000000001</v>
      </c>
      <c r="E48">
        <v>3.3440245214411961E-2</v>
      </c>
    </row>
    <row r="49" spans="1:5" x14ac:dyDescent="0.2">
      <c r="A49" s="27">
        <f t="shared" si="2"/>
        <v>330</v>
      </c>
      <c r="B49">
        <v>0.49739999999999995</v>
      </c>
      <c r="C49">
        <v>6.5641450319139913E-2</v>
      </c>
      <c r="D49">
        <v>0.75</v>
      </c>
      <c r="E49">
        <v>7.0218705959784439E-2</v>
      </c>
    </row>
    <row r="50" spans="1:5" x14ac:dyDescent="0.2">
      <c r="A50" s="27">
        <f t="shared" si="2"/>
        <v>350</v>
      </c>
      <c r="B50">
        <v>0.49719999999999998</v>
      </c>
      <c r="C50">
        <v>5.9086377448613545E-2</v>
      </c>
      <c r="D50">
        <v>0.7639999999999999</v>
      </c>
      <c r="E50">
        <v>5.4583269720064713E-2</v>
      </c>
    </row>
    <row r="51" spans="1:5" x14ac:dyDescent="0.2">
      <c r="A51" s="27">
        <f t="shared" si="2"/>
        <v>370</v>
      </c>
      <c r="B51">
        <v>0.50840000000000007</v>
      </c>
      <c r="C51">
        <v>6.7928639026554619E-2</v>
      </c>
      <c r="D51">
        <v>0.77850000000000008</v>
      </c>
      <c r="E51">
        <v>2.9285946572830207E-2</v>
      </c>
    </row>
    <row r="52" spans="1:5" x14ac:dyDescent="0.2">
      <c r="A52" s="27">
        <f t="shared" si="2"/>
        <v>390</v>
      </c>
      <c r="B52">
        <v>0.51119999999999999</v>
      </c>
      <c r="C52">
        <v>6.0180561645767822E-2</v>
      </c>
      <c r="D52">
        <v>0.77449999999999997</v>
      </c>
      <c r="E52">
        <v>2.2173557826083469E-2</v>
      </c>
    </row>
    <row r="53" spans="1:5" x14ac:dyDescent="0.2">
      <c r="A53" s="27">
        <f t="shared" si="2"/>
        <v>410</v>
      </c>
      <c r="B53">
        <v>0.51580000000000004</v>
      </c>
      <c r="C53">
        <v>5.9545780706947903E-2</v>
      </c>
      <c r="D53">
        <v>0.77925</v>
      </c>
      <c r="E53">
        <v>3.0630866784993181E-2</v>
      </c>
    </row>
    <row r="54" spans="1:5" x14ac:dyDescent="0.2">
      <c r="A54" s="27">
        <f t="shared" si="2"/>
        <v>430</v>
      </c>
      <c r="B54">
        <v>0.52300000000000002</v>
      </c>
      <c r="C54">
        <v>4.9178247223747203E-2</v>
      </c>
      <c r="D54">
        <v>0.78749999999999998</v>
      </c>
      <c r="E54">
        <v>4.98564606311626E-2</v>
      </c>
    </row>
    <row r="55" spans="1:5" x14ac:dyDescent="0.2">
      <c r="A55" s="27">
        <f t="shared" si="2"/>
        <v>450</v>
      </c>
      <c r="B55">
        <v>0.55300000000000005</v>
      </c>
      <c r="C55">
        <v>5.6855078928799319E-2</v>
      </c>
      <c r="D55">
        <v>0.78774999999999995</v>
      </c>
      <c r="E55">
        <v>6.0422815779030581E-2</v>
      </c>
    </row>
    <row r="56" spans="1:5" x14ac:dyDescent="0.2">
      <c r="A56" s="27">
        <f t="shared" si="2"/>
        <v>470</v>
      </c>
      <c r="B56">
        <v>0.58119999999999994</v>
      </c>
      <c r="C56">
        <v>6.480123455614098E-2</v>
      </c>
      <c r="D56">
        <v>0.79425000000000001</v>
      </c>
      <c r="E56">
        <v>4.7499999999999994E-2</v>
      </c>
    </row>
    <row r="57" spans="1:5" x14ac:dyDescent="0.2">
      <c r="A57" s="27">
        <f t="shared" si="2"/>
        <v>490</v>
      </c>
      <c r="B57">
        <v>0.59160000000000001</v>
      </c>
      <c r="C57">
        <v>8.2778620428223967E-2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6C</vt:lpstr>
      <vt:lpstr>Fig. 6E</vt:lpstr>
      <vt:lpstr>Fig. 6G</vt:lpstr>
      <vt:lpstr>Fig. 6H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Copic</dc:creator>
  <cp:lastModifiedBy>Alenka Copic</cp:lastModifiedBy>
  <dcterms:created xsi:type="dcterms:W3CDTF">2020-12-17T15:59:57Z</dcterms:created>
  <dcterms:modified xsi:type="dcterms:W3CDTF">2020-12-17T16:05:13Z</dcterms:modified>
</cp:coreProperties>
</file>